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8195" windowHeight="11310"/>
  </bookViews>
  <sheets>
    <sheet name="U1 - U2" sheetId="1" r:id="rId1"/>
    <sheet name="U1" sheetId="2" r:id="rId2"/>
    <sheet name="U2" sheetId="3" r:id="rId3"/>
    <sheet name="Abs Difs" sheetId="4" r:id="rId4"/>
  </sheets>
  <calcPr calcId="125725"/>
</workbook>
</file>

<file path=xl/calcChain.xml><?xml version="1.0" encoding="utf-8"?>
<calcChain xmlns="http://schemas.openxmlformats.org/spreadsheetml/2006/main">
  <c r="M2" i="4"/>
  <c r="M3"/>
  <c r="M4"/>
  <c r="M5"/>
  <c r="M6"/>
  <c r="M7"/>
  <c r="M8"/>
  <c r="M9"/>
  <c r="M10"/>
  <c r="M11"/>
  <c r="J2"/>
  <c r="K2"/>
  <c r="J3"/>
  <c r="K3"/>
  <c r="J4"/>
  <c r="K4"/>
  <c r="J5"/>
  <c r="K5"/>
  <c r="J6"/>
  <c r="K6"/>
  <c r="J7"/>
  <c r="K7"/>
  <c r="J8"/>
  <c r="K8"/>
  <c r="J9"/>
  <c r="K9"/>
  <c r="J10"/>
  <c r="K10"/>
  <c r="J11"/>
  <c r="K11"/>
  <c r="I3"/>
  <c r="I4"/>
  <c r="I5"/>
  <c r="I6"/>
  <c r="I7"/>
  <c r="I8"/>
  <c r="I9"/>
  <c r="I10"/>
  <c r="I11"/>
  <c r="I2"/>
  <c r="G3"/>
  <c r="G4"/>
  <c r="G5"/>
  <c r="G6"/>
  <c r="G7"/>
  <c r="G8"/>
  <c r="G9"/>
  <c r="G10"/>
  <c r="G11"/>
  <c r="G2"/>
  <c r="F11"/>
  <c r="F10"/>
  <c r="F9"/>
  <c r="F8"/>
  <c r="F7"/>
  <c r="F6"/>
  <c r="F5"/>
  <c r="F4"/>
  <c r="F3"/>
  <c r="F2"/>
  <c r="E11"/>
  <c r="E10"/>
  <c r="E9"/>
  <c r="E8"/>
  <c r="E7"/>
  <c r="E6"/>
  <c r="E5"/>
  <c r="E4"/>
  <c r="E3"/>
  <c r="E2"/>
  <c r="K23" i="1" l="1"/>
  <c r="K24"/>
  <c r="K25"/>
  <c r="K26"/>
  <c r="K27"/>
  <c r="K28"/>
  <c r="K29"/>
  <c r="K30"/>
  <c r="K31"/>
  <c r="K32"/>
  <c r="I32"/>
  <c r="H32"/>
  <c r="G32"/>
  <c r="G44" s="1"/>
  <c r="F32"/>
  <c r="E32"/>
  <c r="D32"/>
  <c r="D44" s="1"/>
  <c r="C32"/>
  <c r="B32"/>
  <c r="B44" s="1"/>
  <c r="I31"/>
  <c r="H31"/>
  <c r="G31"/>
  <c r="G43" s="1"/>
  <c r="F31"/>
  <c r="F43" s="1"/>
  <c r="E31"/>
  <c r="E43" s="1"/>
  <c r="D31"/>
  <c r="D43" s="1"/>
  <c r="C31"/>
  <c r="C43" s="1"/>
  <c r="B31"/>
  <c r="B43" s="1"/>
  <c r="I30"/>
  <c r="H30"/>
  <c r="G30"/>
  <c r="G42" s="1"/>
  <c r="F30"/>
  <c r="F42" s="1"/>
  <c r="E30"/>
  <c r="D30"/>
  <c r="C30"/>
  <c r="C42" s="1"/>
  <c r="B30"/>
  <c r="B42" s="1"/>
  <c r="I29"/>
  <c r="H29"/>
  <c r="G29"/>
  <c r="F29"/>
  <c r="F41" s="1"/>
  <c r="E29"/>
  <c r="E41" s="1"/>
  <c r="D29"/>
  <c r="C29"/>
  <c r="C41" s="1"/>
  <c r="B29"/>
  <c r="I28"/>
  <c r="H28"/>
  <c r="G28"/>
  <c r="F28"/>
  <c r="E28"/>
  <c r="D28"/>
  <c r="D40" s="1"/>
  <c r="C28"/>
  <c r="B28"/>
  <c r="B40" s="1"/>
  <c r="I27"/>
  <c r="H27"/>
  <c r="G27"/>
  <c r="F27"/>
  <c r="F39" s="1"/>
  <c r="E27"/>
  <c r="E39" s="1"/>
  <c r="D27"/>
  <c r="D39" s="1"/>
  <c r="C27"/>
  <c r="B27"/>
  <c r="B39" s="1"/>
  <c r="I26"/>
  <c r="H26"/>
  <c r="G26"/>
  <c r="F26"/>
  <c r="E26"/>
  <c r="E38" s="1"/>
  <c r="D26"/>
  <c r="D38" s="1"/>
  <c r="C26"/>
  <c r="B26"/>
  <c r="B38" s="1"/>
  <c r="I25"/>
  <c r="H25"/>
  <c r="G25"/>
  <c r="G37" s="1"/>
  <c r="F25"/>
  <c r="E25"/>
  <c r="E37" s="1"/>
  <c r="D25"/>
  <c r="D37" s="1"/>
  <c r="C25"/>
  <c r="B25"/>
  <c r="B37" s="1"/>
  <c r="I24"/>
  <c r="H24"/>
  <c r="G24"/>
  <c r="G36" s="1"/>
  <c r="F24"/>
  <c r="E24"/>
  <c r="E36" s="1"/>
  <c r="D24"/>
  <c r="C24"/>
  <c r="C36" s="1"/>
  <c r="B24"/>
  <c r="B36" s="1"/>
  <c r="I23"/>
  <c r="H23"/>
  <c r="G23"/>
  <c r="F23"/>
  <c r="F35" s="1"/>
  <c r="E23"/>
  <c r="E35" s="1"/>
  <c r="D23"/>
  <c r="C23"/>
  <c r="C35" s="1"/>
  <c r="B23"/>
  <c r="B35"/>
  <c r="I20"/>
  <c r="I19"/>
  <c r="I18"/>
  <c r="I17"/>
  <c r="I16"/>
  <c r="I15"/>
  <c r="I14"/>
  <c r="I13"/>
  <c r="I12"/>
  <c r="I11"/>
  <c r="I10"/>
  <c r="H20"/>
  <c r="H19"/>
  <c r="H18"/>
  <c r="H17"/>
  <c r="H16"/>
  <c r="H15"/>
  <c r="H14"/>
  <c r="H13"/>
  <c r="H12"/>
  <c r="H11"/>
  <c r="H10"/>
  <c r="D36"/>
  <c r="F36"/>
  <c r="C37"/>
  <c r="F37"/>
  <c r="C38"/>
  <c r="F38"/>
  <c r="G38"/>
  <c r="C39"/>
  <c r="G39"/>
  <c r="C40"/>
  <c r="E40"/>
  <c r="F40"/>
  <c r="G40"/>
  <c r="B41"/>
  <c r="D41"/>
  <c r="G41"/>
  <c r="D42"/>
  <c r="E42"/>
  <c r="C44"/>
  <c r="E44"/>
  <c r="F44"/>
  <c r="D35"/>
  <c r="G35"/>
</calcChain>
</file>

<file path=xl/sharedStrings.xml><?xml version="1.0" encoding="utf-8"?>
<sst xmlns="http://schemas.openxmlformats.org/spreadsheetml/2006/main" count="80" uniqueCount="33">
  <si>
    <t>boot</t>
  </si>
  <si>
    <t>min</t>
  </si>
  <si>
    <t>lower</t>
  </si>
  <si>
    <t>median</t>
  </si>
  <si>
    <t>mean</t>
  </si>
  <si>
    <t>upper</t>
  </si>
  <si>
    <t>max</t>
  </si>
  <si>
    <t>Credible</t>
  </si>
  <si>
    <t>MaxMin</t>
  </si>
  <si>
    <t>percentage</t>
  </si>
  <si>
    <t>Quantity</t>
  </si>
  <si>
    <t>Value</t>
  </si>
  <si>
    <t>methodboot</t>
  </si>
  <si>
    <t>method01</t>
  </si>
  <si>
    <t>method02</t>
  </si>
  <si>
    <t>method03</t>
  </si>
  <si>
    <t>method04</t>
  </si>
  <si>
    <t>method05</t>
  </si>
  <si>
    <t>method06</t>
  </si>
  <si>
    <t>method07</t>
  </si>
  <si>
    <t>method08</t>
  </si>
  <si>
    <t>method09</t>
  </si>
  <si>
    <t>method10</t>
  </si>
  <si>
    <t>Min</t>
  </si>
  <si>
    <t>Max</t>
  </si>
  <si>
    <t>Name</t>
  </si>
  <si>
    <t>Method</t>
  </si>
  <si>
    <t>Mean</t>
  </si>
  <si>
    <t>SD</t>
  </si>
  <si>
    <t>x</t>
  </si>
  <si>
    <t>[1] 4.950313e-04 1.788699e-05 4.624917e-04 4.944471e-04 4.170496e-04 4.560692e-04 2.715301e-05 1.339663e-05</t>
  </si>
  <si>
    <t xml:space="preserve"> [9] 1.382136e-04 3.009980e-06</t>
  </si>
  <si>
    <t>cov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</si>
</sst>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 applyAlignment="1">
      <alignment vertical="center"/>
    </xf>
    <xf numFmtId="165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1"/>
  <c:chart>
    <c:plotArea>
      <c:layout>
        <c:manualLayout>
          <c:layoutTarget val="inner"/>
          <c:xMode val="edge"/>
          <c:yMode val="edge"/>
          <c:x val="9.0262543269047896E-2"/>
          <c:y val="3.9329478346456684E-2"/>
          <c:w val="0.80705222716725611"/>
          <c:h val="0.94217437664042003"/>
        </c:manualLayout>
      </c:layout>
      <c:barChart>
        <c:barDir val="col"/>
        <c:grouping val="clustered"/>
        <c:ser>
          <c:idx val="0"/>
          <c:order val="0"/>
          <c:tx>
            <c:strRef>
              <c:f>'U1 - U2'!$A$10</c:f>
              <c:strCache>
                <c:ptCount val="1"/>
                <c:pt idx="0">
                  <c:v>boot</c:v>
                </c:pt>
              </c:strCache>
            </c:strRef>
          </c:tx>
          <c:cat>
            <c:strRef>
              <c:f>'U1 - U2'!$B$9:$I$9</c:f>
              <c:strCache>
                <c:ptCount val="8"/>
                <c:pt idx="0">
                  <c:v>min</c:v>
                </c:pt>
                <c:pt idx="1">
                  <c:v>lower</c:v>
                </c:pt>
                <c:pt idx="2">
                  <c:v>median</c:v>
                </c:pt>
                <c:pt idx="3">
                  <c:v>mean</c:v>
                </c:pt>
                <c:pt idx="4">
                  <c:v>upper</c:v>
                </c:pt>
                <c:pt idx="5">
                  <c:v>max</c:v>
                </c:pt>
                <c:pt idx="6">
                  <c:v>Credible</c:v>
                </c:pt>
                <c:pt idx="7">
                  <c:v>MaxMin</c:v>
                </c:pt>
              </c:strCache>
            </c:strRef>
          </c:cat>
          <c:val>
            <c:numRef>
              <c:f>'U1 - U2'!$B$10:$I$10</c:f>
              <c:numCache>
                <c:formatCode>0.0000</c:formatCode>
                <c:ptCount val="8"/>
                <c:pt idx="0">
                  <c:v>3.3787963333333303E-2</c:v>
                </c:pt>
                <c:pt idx="1">
                  <c:v>3.9292841250000099E-2</c:v>
                </c:pt>
                <c:pt idx="2">
                  <c:v>5.0044031666666697E-2</c:v>
                </c:pt>
                <c:pt idx="3">
                  <c:v>5.0056879960000002E-2</c:v>
                </c:pt>
                <c:pt idx="4">
                  <c:v>6.0495855416666702E-2</c:v>
                </c:pt>
                <c:pt idx="5">
                  <c:v>6.6833836666666604E-2</c:v>
                </c:pt>
                <c:pt idx="6">
                  <c:v>2.1203014166666603E-2</c:v>
                </c:pt>
                <c:pt idx="7">
                  <c:v>3.3045873333333302E-2</c:v>
                </c:pt>
              </c:numCache>
            </c:numRef>
          </c:val>
        </c:ser>
        <c:ser>
          <c:idx val="1"/>
          <c:order val="1"/>
          <c:tx>
            <c:strRef>
              <c:f>'U1 - U2'!$A$11</c:f>
              <c:strCache>
                <c:ptCount val="1"/>
                <c:pt idx="0">
                  <c:v>1</c:v>
                </c:pt>
              </c:strCache>
            </c:strRef>
          </c:tx>
          <c:val>
            <c:numRef>
              <c:f>'U1 - U2'!$B$11:$I$11</c:f>
              <c:numCache>
                <c:formatCode>0.0000</c:formatCode>
                <c:ptCount val="8"/>
                <c:pt idx="0">
                  <c:v>-5.4410512088361701E-2</c:v>
                </c:pt>
                <c:pt idx="1">
                  <c:v>-1.06129873398009E-2</c:v>
                </c:pt>
                <c:pt idx="2">
                  <c:v>4.78785216300954E-2</c:v>
                </c:pt>
                <c:pt idx="3">
                  <c:v>4.92417597638539E-2</c:v>
                </c:pt>
                <c:pt idx="4">
                  <c:v>0.11395064022082201</c:v>
                </c:pt>
                <c:pt idx="5">
                  <c:v>0.163779653052288</c:v>
                </c:pt>
                <c:pt idx="6">
                  <c:v>0.12456362756062291</c:v>
                </c:pt>
                <c:pt idx="7">
                  <c:v>0.21819016514064971</c:v>
                </c:pt>
              </c:numCache>
            </c:numRef>
          </c:val>
        </c:ser>
        <c:ser>
          <c:idx val="2"/>
          <c:order val="2"/>
          <c:tx>
            <c:strRef>
              <c:f>'U1 - U2'!$A$12</c:f>
              <c:strCache>
                <c:ptCount val="1"/>
                <c:pt idx="0">
                  <c:v>2</c:v>
                </c:pt>
              </c:strCache>
            </c:strRef>
          </c:tx>
          <c:val>
            <c:numRef>
              <c:f>'U1 - U2'!$B$12:$I$12</c:f>
              <c:numCache>
                <c:formatCode>0.0000</c:formatCode>
                <c:ptCount val="8"/>
                <c:pt idx="0">
                  <c:v>4.9999999999999697E-2</c:v>
                </c:pt>
                <c:pt idx="1">
                  <c:v>4.9999999999999802E-2</c:v>
                </c:pt>
                <c:pt idx="2">
                  <c:v>4.9999999999999899E-2</c:v>
                </c:pt>
                <c:pt idx="3">
                  <c:v>4.9999999999999899E-2</c:v>
                </c:pt>
                <c:pt idx="4">
                  <c:v>0.05</c:v>
                </c:pt>
                <c:pt idx="5">
                  <c:v>5.0000000000000197E-2</c:v>
                </c:pt>
                <c:pt idx="6">
                  <c:v>2.0122792321330962E-16</c:v>
                </c:pt>
                <c:pt idx="7">
                  <c:v>4.9960036108132044E-16</c:v>
                </c:pt>
              </c:numCache>
            </c:numRef>
          </c:val>
        </c:ser>
        <c:ser>
          <c:idx val="3"/>
          <c:order val="3"/>
          <c:tx>
            <c:strRef>
              <c:f>'U1 - U2'!$A$13</c:f>
              <c:strCache>
                <c:ptCount val="1"/>
                <c:pt idx="0">
                  <c:v>3</c:v>
                </c:pt>
              </c:strCache>
            </c:strRef>
          </c:tx>
          <c:val>
            <c:numRef>
              <c:f>'U1 - U2'!$B$13:$I$13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4.7542928583835999E-2</c:v>
                </c:pt>
                <c:pt idx="3">
                  <c:v>4.9513490108048203E-2</c:v>
                </c:pt>
                <c:pt idx="4">
                  <c:v>0.108132674171512</c:v>
                </c:pt>
                <c:pt idx="5">
                  <c:v>0.149488925855427</c:v>
                </c:pt>
                <c:pt idx="6">
                  <c:v>0.108132674171512</c:v>
                </c:pt>
                <c:pt idx="7">
                  <c:v>0.149488925855427</c:v>
                </c:pt>
              </c:numCache>
            </c:numRef>
          </c:val>
        </c:ser>
        <c:ser>
          <c:idx val="4"/>
          <c:order val="4"/>
          <c:tx>
            <c:strRef>
              <c:f>'U1 - U2'!$A$14</c:f>
              <c:strCache>
                <c:ptCount val="1"/>
                <c:pt idx="0">
                  <c:v>4</c:v>
                </c:pt>
              </c:strCache>
            </c:strRef>
          </c:tx>
          <c:val>
            <c:numRef>
              <c:f>'U1 - U2'!$B$14:$I$14</c:f>
              <c:numCache>
                <c:formatCode>0.0000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4.9459637893115603E-2</c:v>
                </c:pt>
                <c:pt idx="3">
                  <c:v>5.0949475102407299E-2</c:v>
                </c:pt>
                <c:pt idx="4">
                  <c:v>0.113331536248125</c:v>
                </c:pt>
                <c:pt idx="5">
                  <c:v>0.15089987987421999</c:v>
                </c:pt>
                <c:pt idx="6">
                  <c:v>0.113331536248125</c:v>
                </c:pt>
                <c:pt idx="7">
                  <c:v>0.15089987987421999</c:v>
                </c:pt>
              </c:numCache>
            </c:numRef>
          </c:val>
        </c:ser>
        <c:ser>
          <c:idx val="5"/>
          <c:order val="5"/>
          <c:tx>
            <c:strRef>
              <c:f>'U1 - U2'!$A$15</c:f>
              <c:strCache>
                <c:ptCount val="1"/>
                <c:pt idx="0">
                  <c:v>5</c:v>
                </c:pt>
              </c:strCache>
            </c:strRef>
          </c:tx>
          <c:val>
            <c:numRef>
              <c:f>'U1 - U2'!$B$15:$I$15</c:f>
              <c:numCache>
                <c:formatCode>0.0000</c:formatCode>
                <c:ptCount val="8"/>
                <c:pt idx="0">
                  <c:v>1.59449978616866E-3</c:v>
                </c:pt>
                <c:pt idx="1">
                  <c:v>6.4164089234971496E-3</c:v>
                </c:pt>
                <c:pt idx="2">
                  <c:v>4.9587410255480101E-2</c:v>
                </c:pt>
                <c:pt idx="3">
                  <c:v>5.1635461639282697E-2</c:v>
                </c:pt>
                <c:pt idx="4">
                  <c:v>0.10883632176067699</c:v>
                </c:pt>
                <c:pt idx="5">
                  <c:v>0.14440443011565501</c:v>
                </c:pt>
                <c:pt idx="6">
                  <c:v>0.10241991283717984</c:v>
                </c:pt>
                <c:pt idx="7">
                  <c:v>0.14280993032948636</c:v>
                </c:pt>
              </c:numCache>
            </c:numRef>
          </c:val>
        </c:ser>
        <c:ser>
          <c:idx val="6"/>
          <c:order val="6"/>
          <c:tx>
            <c:strRef>
              <c:f>'U1 - U2'!$A$16</c:f>
              <c:strCache>
                <c:ptCount val="1"/>
                <c:pt idx="0">
                  <c:v>6</c:v>
                </c:pt>
              </c:strCache>
            </c:strRef>
          </c:tx>
          <c:val>
            <c:numRef>
              <c:f>'U1 - U2'!$B$16:$I$16</c:f>
              <c:numCache>
                <c:formatCode>0.0000</c:formatCode>
                <c:ptCount val="8"/>
                <c:pt idx="0">
                  <c:v>3.5773851847498198E-7</c:v>
                </c:pt>
                <c:pt idx="1">
                  <c:v>3.8607146796290101E-3</c:v>
                </c:pt>
                <c:pt idx="2">
                  <c:v>4.8730908945587098E-2</c:v>
                </c:pt>
                <c:pt idx="3">
                  <c:v>5.0140572025606601E-2</c:v>
                </c:pt>
                <c:pt idx="4">
                  <c:v>0.107059720649772</c:v>
                </c:pt>
                <c:pt idx="5">
                  <c:v>0.153336406876319</c:v>
                </c:pt>
                <c:pt idx="6">
                  <c:v>0.10319900597014299</c:v>
                </c:pt>
                <c:pt idx="7">
                  <c:v>0.15333604913780052</c:v>
                </c:pt>
              </c:numCache>
            </c:numRef>
          </c:val>
        </c:ser>
        <c:ser>
          <c:idx val="7"/>
          <c:order val="7"/>
          <c:tx>
            <c:strRef>
              <c:f>'U1 - U2'!$A$17</c:f>
              <c:strCache>
                <c:ptCount val="1"/>
                <c:pt idx="0">
                  <c:v>7</c:v>
                </c:pt>
              </c:strCache>
            </c:strRef>
          </c:tx>
          <c:val>
            <c:numRef>
              <c:f>'U1 - U2'!$B$17:$I$17</c:f>
              <c:numCache>
                <c:formatCode>0.0000</c:formatCode>
                <c:ptCount val="8"/>
                <c:pt idx="0">
                  <c:v>4.9999999999999697E-2</c:v>
                </c:pt>
                <c:pt idx="1">
                  <c:v>4.9999999999999802E-2</c:v>
                </c:pt>
                <c:pt idx="2">
                  <c:v>4.9999999999999899E-2</c:v>
                </c:pt>
                <c:pt idx="3">
                  <c:v>4.9999999999999899E-2</c:v>
                </c:pt>
                <c:pt idx="4">
                  <c:v>0.05</c:v>
                </c:pt>
                <c:pt idx="5">
                  <c:v>5.0000000000000197E-2</c:v>
                </c:pt>
                <c:pt idx="6">
                  <c:v>2.0122792321330962E-16</c:v>
                </c:pt>
                <c:pt idx="7">
                  <c:v>4.9960036108132044E-16</c:v>
                </c:pt>
              </c:numCache>
            </c:numRef>
          </c:val>
        </c:ser>
        <c:ser>
          <c:idx val="8"/>
          <c:order val="8"/>
          <c:tx>
            <c:strRef>
              <c:f>'U1 - U2'!$A$17</c:f>
              <c:strCache>
                <c:ptCount val="1"/>
                <c:pt idx="0">
                  <c:v>7</c:v>
                </c:pt>
              </c:strCache>
            </c:strRef>
          </c:tx>
          <c:val>
            <c:numRef>
              <c:f>'U1 - U2'!$B$17:$I$17</c:f>
              <c:numCache>
                <c:formatCode>0.0000</c:formatCode>
                <c:ptCount val="8"/>
                <c:pt idx="0">
                  <c:v>4.9999999999999697E-2</c:v>
                </c:pt>
                <c:pt idx="1">
                  <c:v>4.9999999999999802E-2</c:v>
                </c:pt>
                <c:pt idx="2">
                  <c:v>4.9999999999999899E-2</c:v>
                </c:pt>
                <c:pt idx="3">
                  <c:v>4.9999999999999899E-2</c:v>
                </c:pt>
                <c:pt idx="4">
                  <c:v>0.05</c:v>
                </c:pt>
                <c:pt idx="5">
                  <c:v>5.0000000000000197E-2</c:v>
                </c:pt>
                <c:pt idx="6">
                  <c:v>2.0122792321330962E-16</c:v>
                </c:pt>
                <c:pt idx="7">
                  <c:v>4.9960036108132044E-16</c:v>
                </c:pt>
              </c:numCache>
            </c:numRef>
          </c:val>
        </c:ser>
        <c:ser>
          <c:idx val="9"/>
          <c:order val="9"/>
          <c:tx>
            <c:strRef>
              <c:f>'U1 - U2'!$A$18</c:f>
              <c:strCache>
                <c:ptCount val="1"/>
                <c:pt idx="0">
                  <c:v>8</c:v>
                </c:pt>
              </c:strCache>
            </c:strRef>
          </c:tx>
          <c:val>
            <c:numRef>
              <c:f>'U1 - U2'!$B$18:$I$18</c:f>
              <c:numCache>
                <c:formatCode>0.0000</c:formatCode>
                <c:ptCount val="8"/>
                <c:pt idx="0">
                  <c:v>4.9999999999999802E-2</c:v>
                </c:pt>
                <c:pt idx="1">
                  <c:v>4.9999999999999802E-2</c:v>
                </c:pt>
                <c:pt idx="2">
                  <c:v>4.9999999999999899E-2</c:v>
                </c:pt>
                <c:pt idx="3">
                  <c:v>4.9999999999999899E-2</c:v>
                </c:pt>
                <c:pt idx="4">
                  <c:v>0.05</c:v>
                </c:pt>
                <c:pt idx="5">
                  <c:v>5.0000000000000197E-2</c:v>
                </c:pt>
                <c:pt idx="6">
                  <c:v>2.0122792321330962E-16</c:v>
                </c:pt>
                <c:pt idx="7">
                  <c:v>3.9551695252271202E-16</c:v>
                </c:pt>
              </c:numCache>
            </c:numRef>
          </c:val>
        </c:ser>
        <c:ser>
          <c:idx val="10"/>
          <c:order val="10"/>
          <c:tx>
            <c:strRef>
              <c:f>'U1 - U2'!$A$19</c:f>
              <c:strCache>
                <c:ptCount val="1"/>
                <c:pt idx="0">
                  <c:v>9</c:v>
                </c:pt>
              </c:strCache>
            </c:strRef>
          </c:tx>
          <c:val>
            <c:numRef>
              <c:f>'U1 - U2'!$B$19:$I$19</c:f>
              <c:numCache>
                <c:formatCode>0.0000</c:formatCode>
                <c:ptCount val="8"/>
                <c:pt idx="0">
                  <c:v>4.4440551351299101E-4</c:v>
                </c:pt>
                <c:pt idx="1">
                  <c:v>1.9125962218109398E-2</c:v>
                </c:pt>
                <c:pt idx="2">
                  <c:v>5.0244530849740801E-2</c:v>
                </c:pt>
                <c:pt idx="3">
                  <c:v>5.0006255424992103E-2</c:v>
                </c:pt>
                <c:pt idx="4">
                  <c:v>8.1091514159849706E-2</c:v>
                </c:pt>
                <c:pt idx="5">
                  <c:v>9.7125097049787404E-2</c:v>
                </c:pt>
                <c:pt idx="6">
                  <c:v>6.1965551941740304E-2</c:v>
                </c:pt>
                <c:pt idx="7">
                  <c:v>9.6680691536274413E-2</c:v>
                </c:pt>
              </c:numCache>
            </c:numRef>
          </c:val>
        </c:ser>
        <c:ser>
          <c:idx val="11"/>
          <c:order val="11"/>
          <c:tx>
            <c:strRef>
              <c:f>'U1 - U2'!$A$20</c:f>
              <c:strCache>
                <c:ptCount val="1"/>
                <c:pt idx="0">
                  <c:v>10</c:v>
                </c:pt>
              </c:strCache>
            </c:strRef>
          </c:tx>
          <c:val>
            <c:numRef>
              <c:f>'U1 - U2'!$B$20:$I$20</c:f>
              <c:numCache>
                <c:formatCode>0.0000</c:formatCode>
                <c:ptCount val="8"/>
                <c:pt idx="0">
                  <c:v>4.4633370681966898E-2</c:v>
                </c:pt>
                <c:pt idx="1">
                  <c:v>4.75293445043986E-2</c:v>
                </c:pt>
                <c:pt idx="2">
                  <c:v>5.2119552221657102E-2</c:v>
                </c:pt>
                <c:pt idx="3">
                  <c:v>5.2179944834401498E-2</c:v>
                </c:pt>
                <c:pt idx="4">
                  <c:v>5.7124398288610302E-2</c:v>
                </c:pt>
                <c:pt idx="5">
                  <c:v>5.9815406752183699E-2</c:v>
                </c:pt>
                <c:pt idx="6">
                  <c:v>9.5950537842117017E-3</c:v>
                </c:pt>
                <c:pt idx="7">
                  <c:v>1.5182036070216801E-2</c:v>
                </c:pt>
              </c:numCache>
            </c:numRef>
          </c:val>
        </c:ser>
        <c:dLbls/>
        <c:axId val="102804480"/>
        <c:axId val="102814464"/>
      </c:barChart>
      <c:catAx>
        <c:axId val="102804480"/>
        <c:scaling>
          <c:orientation val="minMax"/>
        </c:scaling>
        <c:axPos val="b"/>
        <c:tickLblPos val="nextTo"/>
        <c:crossAx val="102814464"/>
        <c:crosses val="autoZero"/>
        <c:auto val="1"/>
        <c:lblAlgn val="ctr"/>
        <c:lblOffset val="100"/>
      </c:catAx>
      <c:valAx>
        <c:axId val="102814464"/>
        <c:scaling>
          <c:orientation val="minMax"/>
        </c:scaling>
        <c:axPos val="l"/>
        <c:numFmt formatCode="0.0000" sourceLinked="1"/>
        <c:tickLblPos val="nextTo"/>
        <c:crossAx val="102804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6934617452737237E-2"/>
          <c:y val="3.5761133164139605E-2"/>
          <c:w val="0.14849371516187257"/>
          <c:h val="0.23856298128023257"/>
        </c:manualLayout>
      </c:layout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cat>
            <c:strRef>
              <c:f>'U1 - U2'!$A$10:$A$20</c:f>
              <c:strCache>
                <c:ptCount val="11"/>
                <c:pt idx="0">
                  <c:v>boot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'U1 - U2'!$E$10:$E$20</c:f>
              <c:numCache>
                <c:formatCode>0.0000</c:formatCode>
                <c:ptCount val="11"/>
                <c:pt idx="0">
                  <c:v>5.0056879960000002E-2</c:v>
                </c:pt>
                <c:pt idx="1">
                  <c:v>4.92417597638539E-2</c:v>
                </c:pt>
                <c:pt idx="2">
                  <c:v>4.9999999999999899E-2</c:v>
                </c:pt>
                <c:pt idx="3">
                  <c:v>4.9513490108048203E-2</c:v>
                </c:pt>
                <c:pt idx="4">
                  <c:v>5.0949475102407299E-2</c:v>
                </c:pt>
                <c:pt idx="5">
                  <c:v>5.1635461639282697E-2</c:v>
                </c:pt>
                <c:pt idx="6">
                  <c:v>5.0140572025606601E-2</c:v>
                </c:pt>
                <c:pt idx="7">
                  <c:v>4.9999999999999899E-2</c:v>
                </c:pt>
                <c:pt idx="8">
                  <c:v>4.9999999999999899E-2</c:v>
                </c:pt>
                <c:pt idx="9">
                  <c:v>5.0006255424992103E-2</c:v>
                </c:pt>
                <c:pt idx="10">
                  <c:v>5.2179944834401498E-2</c:v>
                </c:pt>
              </c:numCache>
            </c:numRef>
          </c:val>
        </c:ser>
        <c:axId val="108811392"/>
        <c:axId val="108813696"/>
      </c:barChart>
      <c:catAx>
        <c:axId val="108811392"/>
        <c:scaling>
          <c:orientation val="minMax"/>
        </c:scaling>
        <c:axPos val="b"/>
        <c:tickLblPos val="nextTo"/>
        <c:crossAx val="108813696"/>
        <c:crosses val="autoZero"/>
        <c:auto val="1"/>
        <c:lblAlgn val="ctr"/>
        <c:lblOffset val="100"/>
      </c:catAx>
      <c:valAx>
        <c:axId val="108813696"/>
        <c:scaling>
          <c:orientation val="minMax"/>
          <c:max val="6.0000000000000005E-2"/>
          <c:min val="4.0000000000000008E-2"/>
        </c:scaling>
        <c:axPos val="l"/>
        <c:numFmt formatCode="0.0000" sourceLinked="1"/>
        <c:tickLblPos val="nextTo"/>
        <c:crossAx val="10881139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8.5433538914631554E-2"/>
          <c:y val="3.2111409067358987E-2"/>
          <c:w val="0.81001321336890497"/>
          <c:h val="0.93577718186528203"/>
        </c:manualLayout>
      </c:layout>
      <c:stockChart>
        <c:ser>
          <c:idx val="0"/>
          <c:order val="0"/>
          <c:tx>
            <c:strRef>
              <c:f>'U1 - U2'!$B$56</c:f>
              <c:strCache>
                <c:ptCount val="1"/>
                <c:pt idx="0">
                  <c:v>max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'U1 - U2'!$A$57:$A$67</c:f>
              <c:strCache>
                <c:ptCount val="11"/>
                <c:pt idx="0">
                  <c:v>boot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'U1 - U2'!$B$57:$B$67</c:f>
              <c:numCache>
                <c:formatCode>0.0000</c:formatCode>
                <c:ptCount val="11"/>
                <c:pt idx="0">
                  <c:v>6.6833836666666604E-2</c:v>
                </c:pt>
                <c:pt idx="1">
                  <c:v>0.163779653052288</c:v>
                </c:pt>
                <c:pt idx="2">
                  <c:v>5.0000000000000197E-2</c:v>
                </c:pt>
                <c:pt idx="3">
                  <c:v>0.149488925855427</c:v>
                </c:pt>
                <c:pt idx="4">
                  <c:v>0.15089987987421999</c:v>
                </c:pt>
                <c:pt idx="5">
                  <c:v>0.14440443011565501</c:v>
                </c:pt>
                <c:pt idx="6">
                  <c:v>0.153336406876319</c:v>
                </c:pt>
                <c:pt idx="7">
                  <c:v>5.0000000000000197E-2</c:v>
                </c:pt>
                <c:pt idx="8">
                  <c:v>5.0000000000000197E-2</c:v>
                </c:pt>
                <c:pt idx="9">
                  <c:v>9.7125097049787404E-2</c:v>
                </c:pt>
                <c:pt idx="10">
                  <c:v>5.9815406752183699E-2</c:v>
                </c:pt>
              </c:numCache>
            </c:numRef>
          </c:val>
        </c:ser>
        <c:ser>
          <c:idx val="1"/>
          <c:order val="1"/>
          <c:tx>
            <c:strRef>
              <c:f>'U1 - U2'!$C$56</c:f>
              <c:strCache>
                <c:ptCount val="1"/>
                <c:pt idx="0">
                  <c:v>min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cat>
            <c:strRef>
              <c:f>'U1 - U2'!$A$57:$A$67</c:f>
              <c:strCache>
                <c:ptCount val="11"/>
                <c:pt idx="0">
                  <c:v>boot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'U1 - U2'!$C$57:$C$67</c:f>
              <c:numCache>
                <c:formatCode>0.0000</c:formatCode>
                <c:ptCount val="11"/>
                <c:pt idx="0">
                  <c:v>3.3787963333333303E-2</c:v>
                </c:pt>
                <c:pt idx="1">
                  <c:v>-5.4410512088361701E-2</c:v>
                </c:pt>
                <c:pt idx="2">
                  <c:v>4.9999999999999697E-2</c:v>
                </c:pt>
                <c:pt idx="3">
                  <c:v>0</c:v>
                </c:pt>
                <c:pt idx="4">
                  <c:v>0</c:v>
                </c:pt>
                <c:pt idx="5">
                  <c:v>1.59449978616866E-3</c:v>
                </c:pt>
                <c:pt idx="6">
                  <c:v>3.5773851847498198E-7</c:v>
                </c:pt>
                <c:pt idx="7">
                  <c:v>4.9999999999999697E-2</c:v>
                </c:pt>
                <c:pt idx="8">
                  <c:v>4.9999999999999802E-2</c:v>
                </c:pt>
                <c:pt idx="9">
                  <c:v>4.4440551351299101E-4</c:v>
                </c:pt>
                <c:pt idx="10">
                  <c:v>4.4633370681966898E-2</c:v>
                </c:pt>
              </c:numCache>
            </c:numRef>
          </c:val>
        </c:ser>
        <c:ser>
          <c:idx val="2"/>
          <c:order val="2"/>
          <c:tx>
            <c:strRef>
              <c:f>'U1 - U2'!$D$56</c:f>
              <c:strCache>
                <c:ptCount val="1"/>
                <c:pt idx="0">
                  <c:v>mean</c:v>
                </c:pt>
              </c:strCache>
            </c:strRef>
          </c:tx>
          <c:spPr>
            <a:ln w="28575">
              <a:noFill/>
            </a:ln>
          </c:spPr>
          <c:cat>
            <c:strRef>
              <c:f>'U1 - U2'!$A$57:$A$67</c:f>
              <c:strCache>
                <c:ptCount val="11"/>
                <c:pt idx="0">
                  <c:v>boot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'U1 - U2'!$D$57:$D$67</c:f>
              <c:numCache>
                <c:formatCode>0.0000</c:formatCode>
                <c:ptCount val="11"/>
                <c:pt idx="0">
                  <c:v>5.0056879960000002E-2</c:v>
                </c:pt>
                <c:pt idx="1">
                  <c:v>4.92417597638539E-2</c:v>
                </c:pt>
                <c:pt idx="2">
                  <c:v>4.9999999999999899E-2</c:v>
                </c:pt>
                <c:pt idx="3">
                  <c:v>4.9513490108048203E-2</c:v>
                </c:pt>
                <c:pt idx="4">
                  <c:v>5.0949475102407299E-2</c:v>
                </c:pt>
                <c:pt idx="5">
                  <c:v>5.1635461639282697E-2</c:v>
                </c:pt>
                <c:pt idx="6">
                  <c:v>5.0140572025606601E-2</c:v>
                </c:pt>
                <c:pt idx="7">
                  <c:v>4.9999999999999899E-2</c:v>
                </c:pt>
                <c:pt idx="8">
                  <c:v>4.9999999999999899E-2</c:v>
                </c:pt>
                <c:pt idx="9">
                  <c:v>5.0006255424992103E-2</c:v>
                </c:pt>
                <c:pt idx="10">
                  <c:v>5.2179944834401498E-2</c:v>
                </c:pt>
              </c:numCache>
            </c:numRef>
          </c:val>
        </c:ser>
        <c:hiLowLines/>
        <c:axId val="104637568"/>
        <c:axId val="104639104"/>
      </c:stockChart>
      <c:catAx>
        <c:axId val="104637568"/>
        <c:scaling>
          <c:orientation val="minMax"/>
        </c:scaling>
        <c:axPos val="b"/>
        <c:tickLblPos val="nextTo"/>
        <c:crossAx val="104639104"/>
        <c:crosses val="autoZero"/>
        <c:auto val="1"/>
        <c:lblAlgn val="ctr"/>
        <c:lblOffset val="100"/>
      </c:catAx>
      <c:valAx>
        <c:axId val="104639104"/>
        <c:scaling>
          <c:orientation val="minMax"/>
        </c:scaling>
        <c:axPos val="l"/>
        <c:numFmt formatCode="0.0000" sourceLinked="1"/>
        <c:tickLblPos val="nextTo"/>
        <c:crossAx val="104637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tockChart>
        <c:ser>
          <c:idx val="0"/>
          <c:order val="0"/>
          <c:tx>
            <c:strRef>
              <c:f>'U1 - U2'!$B$70</c:f>
              <c:strCache>
                <c:ptCount val="1"/>
                <c:pt idx="0">
                  <c:v>lower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val>
            <c:numRef>
              <c:f>'U1 - U2'!$B$71:$B$81</c:f>
              <c:numCache>
                <c:formatCode>0.0000</c:formatCode>
                <c:ptCount val="11"/>
                <c:pt idx="0">
                  <c:v>3.9292841250000099E-2</c:v>
                </c:pt>
                <c:pt idx="1">
                  <c:v>-1.06129873398009E-2</c:v>
                </c:pt>
                <c:pt idx="2">
                  <c:v>4.9999999999999802E-2</c:v>
                </c:pt>
                <c:pt idx="3">
                  <c:v>0</c:v>
                </c:pt>
                <c:pt idx="4">
                  <c:v>0</c:v>
                </c:pt>
                <c:pt idx="5">
                  <c:v>6.4164089234971496E-3</c:v>
                </c:pt>
                <c:pt idx="6">
                  <c:v>3.8607146796290101E-3</c:v>
                </c:pt>
                <c:pt idx="7">
                  <c:v>4.9999999999999802E-2</c:v>
                </c:pt>
                <c:pt idx="8">
                  <c:v>4.9999999999999802E-2</c:v>
                </c:pt>
                <c:pt idx="9">
                  <c:v>1.9125962218109398E-2</c:v>
                </c:pt>
                <c:pt idx="10">
                  <c:v>4.75293445043986E-2</c:v>
                </c:pt>
              </c:numCache>
            </c:numRef>
          </c:val>
        </c:ser>
        <c:ser>
          <c:idx val="1"/>
          <c:order val="1"/>
          <c:tx>
            <c:strRef>
              <c:f>'U1 - U2'!$C$70</c:f>
              <c:strCache>
                <c:ptCount val="1"/>
                <c:pt idx="0">
                  <c:v>upper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val>
            <c:numRef>
              <c:f>'U1 - U2'!$C$71:$C$81</c:f>
              <c:numCache>
                <c:formatCode>0.0000</c:formatCode>
                <c:ptCount val="11"/>
                <c:pt idx="0">
                  <c:v>6.0495855416666702E-2</c:v>
                </c:pt>
                <c:pt idx="1">
                  <c:v>0.11395064022082201</c:v>
                </c:pt>
                <c:pt idx="2">
                  <c:v>0.05</c:v>
                </c:pt>
                <c:pt idx="3">
                  <c:v>0.108132674171512</c:v>
                </c:pt>
                <c:pt idx="4">
                  <c:v>0.113331536248125</c:v>
                </c:pt>
                <c:pt idx="5">
                  <c:v>0.10883632176067699</c:v>
                </c:pt>
                <c:pt idx="6">
                  <c:v>0.107059720649772</c:v>
                </c:pt>
                <c:pt idx="7">
                  <c:v>0.05</c:v>
                </c:pt>
                <c:pt idx="8">
                  <c:v>0.05</c:v>
                </c:pt>
                <c:pt idx="9">
                  <c:v>8.1091514159849706E-2</c:v>
                </c:pt>
                <c:pt idx="10">
                  <c:v>5.7124398288610302E-2</c:v>
                </c:pt>
              </c:numCache>
            </c:numRef>
          </c:val>
        </c:ser>
        <c:ser>
          <c:idx val="2"/>
          <c:order val="2"/>
          <c:tx>
            <c:strRef>
              <c:f>'U1 - U2'!$D$70</c:f>
              <c:strCache>
                <c:ptCount val="1"/>
                <c:pt idx="0">
                  <c:v>mean</c:v>
                </c:pt>
              </c:strCache>
            </c:strRef>
          </c:tx>
          <c:spPr>
            <a:ln w="28575">
              <a:noFill/>
            </a:ln>
          </c:spPr>
          <c:marker>
            <c:symbol val="dot"/>
            <c:size val="3"/>
          </c:marker>
          <c:val>
            <c:numRef>
              <c:f>'U1 - U2'!$D$71:$D$81</c:f>
              <c:numCache>
                <c:formatCode>0.0000</c:formatCode>
                <c:ptCount val="11"/>
                <c:pt idx="0">
                  <c:v>5.0056879960000002E-2</c:v>
                </c:pt>
                <c:pt idx="1">
                  <c:v>4.92417597638539E-2</c:v>
                </c:pt>
                <c:pt idx="2">
                  <c:v>4.9999999999999899E-2</c:v>
                </c:pt>
                <c:pt idx="3">
                  <c:v>4.9513490108048203E-2</c:v>
                </c:pt>
                <c:pt idx="4">
                  <c:v>5.0949475102407299E-2</c:v>
                </c:pt>
                <c:pt idx="5">
                  <c:v>5.1635461639282697E-2</c:v>
                </c:pt>
                <c:pt idx="6">
                  <c:v>5.0140572025606601E-2</c:v>
                </c:pt>
                <c:pt idx="7">
                  <c:v>4.9999999999999899E-2</c:v>
                </c:pt>
                <c:pt idx="8">
                  <c:v>4.9999999999999899E-2</c:v>
                </c:pt>
                <c:pt idx="9">
                  <c:v>5.0006255424992103E-2</c:v>
                </c:pt>
                <c:pt idx="10">
                  <c:v>5.2179944834401498E-2</c:v>
                </c:pt>
              </c:numCache>
            </c:numRef>
          </c:val>
        </c:ser>
        <c:hiLowLines/>
        <c:axId val="112373120"/>
        <c:axId val="112376448"/>
      </c:stockChart>
      <c:catAx>
        <c:axId val="112373120"/>
        <c:scaling>
          <c:orientation val="minMax"/>
        </c:scaling>
        <c:axPos val="b"/>
        <c:tickLblPos val="nextTo"/>
        <c:crossAx val="112376448"/>
        <c:crosses val="autoZero"/>
        <c:auto val="1"/>
        <c:lblAlgn val="ctr"/>
        <c:lblOffset val="100"/>
      </c:catAx>
      <c:valAx>
        <c:axId val="112376448"/>
        <c:scaling>
          <c:orientation val="minMax"/>
        </c:scaling>
        <c:axPos val="l"/>
        <c:numFmt formatCode="0.0000" sourceLinked="1"/>
        <c:tickLblPos val="nextTo"/>
        <c:crossAx val="1123731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tx>
            <c:strRef>
              <c:f>'U1'!$A$2</c:f>
              <c:strCache>
                <c:ptCount val="1"/>
                <c:pt idx="0">
                  <c:v>methodboot</c:v>
                </c:pt>
              </c:strCache>
            </c:strRef>
          </c:tx>
          <c:cat>
            <c:strRef>
              <c:f>'U1'!$B$1:$G$1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'U1'!$B$2:$G$2</c:f>
              <c:numCache>
                <c:formatCode>0.0000</c:formatCode>
                <c:ptCount val="6"/>
                <c:pt idx="0">
                  <c:v>0.52122322666666698</c:v>
                </c:pt>
                <c:pt idx="1">
                  <c:v>0.56077760233333296</c:v>
                </c:pt>
                <c:pt idx="2">
                  <c:v>0.60182981166666705</c:v>
                </c:pt>
                <c:pt idx="3">
                  <c:v>0.60137056790999999</c:v>
                </c:pt>
                <c:pt idx="4">
                  <c:v>0.64362587658333303</c:v>
                </c:pt>
                <c:pt idx="5">
                  <c:v>0.67276811666666703</c:v>
                </c:pt>
              </c:numCache>
            </c:numRef>
          </c:val>
        </c:ser>
        <c:ser>
          <c:idx val="1"/>
          <c:order val="1"/>
          <c:tx>
            <c:strRef>
              <c:f>'U1'!$A$3</c:f>
              <c:strCache>
                <c:ptCount val="1"/>
                <c:pt idx="0">
                  <c:v>method01</c:v>
                </c:pt>
              </c:strCache>
            </c:strRef>
          </c:tx>
          <c:cat>
            <c:strRef>
              <c:f>'U1'!$B$1:$G$1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'U1'!$B$3:$G$3</c:f>
              <c:numCache>
                <c:formatCode>0.0000</c:formatCode>
                <c:ptCount val="6"/>
                <c:pt idx="0">
                  <c:v>0.52018968276724498</c:v>
                </c:pt>
                <c:pt idx="1">
                  <c:v>0.55736582108451804</c:v>
                </c:pt>
                <c:pt idx="2">
                  <c:v>0.59978376709775205</c:v>
                </c:pt>
                <c:pt idx="3">
                  <c:v>0.59937920481991802</c:v>
                </c:pt>
                <c:pt idx="4">
                  <c:v>0.64543973646498298</c:v>
                </c:pt>
                <c:pt idx="5">
                  <c:v>0.67219373161532503</c:v>
                </c:pt>
              </c:numCache>
            </c:numRef>
          </c:val>
        </c:ser>
        <c:ser>
          <c:idx val="2"/>
          <c:order val="2"/>
          <c:tx>
            <c:strRef>
              <c:f>'U1'!$A$4</c:f>
              <c:strCache>
                <c:ptCount val="1"/>
                <c:pt idx="0">
                  <c:v>method02</c:v>
                </c:pt>
              </c:strCache>
            </c:strRef>
          </c:tx>
          <c:cat>
            <c:strRef>
              <c:f>'U1'!$B$1:$G$1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'U1'!$B$4:$G$4</c:f>
              <c:numCache>
                <c:formatCode>0.0000</c:formatCode>
                <c:ptCount val="6"/>
                <c:pt idx="0">
                  <c:v>0.53264987934847197</c:v>
                </c:pt>
                <c:pt idx="1">
                  <c:v>0.55599378899506802</c:v>
                </c:pt>
                <c:pt idx="2">
                  <c:v>0.60037249443638296</c:v>
                </c:pt>
                <c:pt idx="3">
                  <c:v>0.59966195347287399</c:v>
                </c:pt>
                <c:pt idx="4">
                  <c:v>0.64383460967342598</c:v>
                </c:pt>
                <c:pt idx="5">
                  <c:v>0.66582247468110101</c:v>
                </c:pt>
              </c:numCache>
            </c:numRef>
          </c:val>
        </c:ser>
        <c:ser>
          <c:idx val="3"/>
          <c:order val="3"/>
          <c:tx>
            <c:strRef>
              <c:f>'U1'!$A$5</c:f>
              <c:strCache>
                <c:ptCount val="1"/>
                <c:pt idx="0">
                  <c:v>method03</c:v>
                </c:pt>
              </c:strCache>
            </c:strRef>
          </c:tx>
          <c:cat>
            <c:strRef>
              <c:f>'U1'!$B$1:$G$1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'U1'!$B$5:$G$5</c:f>
              <c:numCache>
                <c:formatCode>0.0000</c:formatCode>
                <c:ptCount val="6"/>
                <c:pt idx="0">
                  <c:v>0.53731985512726899</c:v>
                </c:pt>
                <c:pt idx="1">
                  <c:v>0.56134917340522705</c:v>
                </c:pt>
                <c:pt idx="2">
                  <c:v>0.59950453402745796</c:v>
                </c:pt>
                <c:pt idx="3">
                  <c:v>0.60000714620045603</c:v>
                </c:pt>
                <c:pt idx="4">
                  <c:v>0.64126351266847703</c:v>
                </c:pt>
                <c:pt idx="5">
                  <c:v>0.66214513254832796</c:v>
                </c:pt>
              </c:numCache>
            </c:numRef>
          </c:val>
        </c:ser>
        <c:ser>
          <c:idx val="4"/>
          <c:order val="4"/>
          <c:tx>
            <c:strRef>
              <c:f>'U1'!$A$6</c:f>
              <c:strCache>
                <c:ptCount val="1"/>
                <c:pt idx="0">
                  <c:v>method04</c:v>
                </c:pt>
              </c:strCache>
            </c:strRef>
          </c:tx>
          <c:cat>
            <c:strRef>
              <c:f>'U1'!$B$1:$G$1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'U1'!$B$6:$G$6</c:f>
              <c:numCache>
                <c:formatCode>0.0000</c:formatCode>
                <c:ptCount val="6"/>
                <c:pt idx="0">
                  <c:v>0.52247782942416698</c:v>
                </c:pt>
                <c:pt idx="1">
                  <c:v>0.55781661743635902</c:v>
                </c:pt>
                <c:pt idx="2">
                  <c:v>0.59966891020723601</c:v>
                </c:pt>
                <c:pt idx="3">
                  <c:v>0.59991981514883896</c:v>
                </c:pt>
                <c:pt idx="4">
                  <c:v>0.64280615947739805</c:v>
                </c:pt>
                <c:pt idx="5">
                  <c:v>0.67152634530809097</c:v>
                </c:pt>
              </c:numCache>
            </c:numRef>
          </c:val>
        </c:ser>
        <c:ser>
          <c:idx val="5"/>
          <c:order val="5"/>
          <c:tx>
            <c:strRef>
              <c:f>'U1'!$A$7</c:f>
              <c:strCache>
                <c:ptCount val="1"/>
                <c:pt idx="0">
                  <c:v>method05</c:v>
                </c:pt>
              </c:strCache>
            </c:strRef>
          </c:tx>
          <c:cat>
            <c:strRef>
              <c:f>'U1'!$B$1:$G$1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'U1'!$B$7:$G$7</c:f>
              <c:numCache>
                <c:formatCode>0.0000</c:formatCode>
                <c:ptCount val="6"/>
                <c:pt idx="0">
                  <c:v>0.51707547018113797</c:v>
                </c:pt>
                <c:pt idx="1">
                  <c:v>0.55708732487550605</c:v>
                </c:pt>
                <c:pt idx="2">
                  <c:v>0.60011708708778799</c:v>
                </c:pt>
                <c:pt idx="3">
                  <c:v>0.59898880909576502</c:v>
                </c:pt>
                <c:pt idx="4">
                  <c:v>0.64073776703149998</c:v>
                </c:pt>
                <c:pt idx="5">
                  <c:v>0.66959372035660003</c:v>
                </c:pt>
              </c:numCache>
            </c:numRef>
          </c:val>
        </c:ser>
        <c:ser>
          <c:idx val="6"/>
          <c:order val="6"/>
          <c:tx>
            <c:strRef>
              <c:f>'U1'!$A$8</c:f>
              <c:strCache>
                <c:ptCount val="1"/>
                <c:pt idx="0">
                  <c:v>method06</c:v>
                </c:pt>
              </c:strCache>
            </c:strRef>
          </c:tx>
          <c:cat>
            <c:strRef>
              <c:f>'U1'!$B$1:$G$1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'U1'!$B$8:$G$8</c:f>
              <c:numCache>
                <c:formatCode>0.0000</c:formatCode>
                <c:ptCount val="6"/>
                <c:pt idx="0">
                  <c:v>0.539457627971618</c:v>
                </c:pt>
                <c:pt idx="1">
                  <c:v>0.56242312699781505</c:v>
                </c:pt>
                <c:pt idx="2">
                  <c:v>0.600977332494251</c:v>
                </c:pt>
                <c:pt idx="3">
                  <c:v>0.60134225702762401</c:v>
                </c:pt>
                <c:pt idx="4">
                  <c:v>0.63999220111569999</c:v>
                </c:pt>
                <c:pt idx="5">
                  <c:v>0.68055336041820402</c:v>
                </c:pt>
              </c:numCache>
            </c:numRef>
          </c:val>
        </c:ser>
        <c:ser>
          <c:idx val="7"/>
          <c:order val="7"/>
          <c:tx>
            <c:strRef>
              <c:f>'U1'!$A$9</c:f>
              <c:strCache>
                <c:ptCount val="1"/>
                <c:pt idx="0">
                  <c:v>method07</c:v>
                </c:pt>
              </c:strCache>
            </c:strRef>
          </c:tx>
          <c:cat>
            <c:strRef>
              <c:f>'U1'!$B$1:$G$1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'U1'!$B$9:$G$9</c:f>
              <c:numCache>
                <c:formatCode>0.0000</c:formatCode>
                <c:ptCount val="6"/>
                <c:pt idx="0">
                  <c:v>0.51827425342002298</c:v>
                </c:pt>
                <c:pt idx="1">
                  <c:v>0.55345124396133105</c:v>
                </c:pt>
                <c:pt idx="2">
                  <c:v>0.59945642666764498</c:v>
                </c:pt>
                <c:pt idx="3">
                  <c:v>0.59971113084650196</c:v>
                </c:pt>
                <c:pt idx="4">
                  <c:v>0.64515091831284699</c:v>
                </c:pt>
                <c:pt idx="5">
                  <c:v>0.67437145200088</c:v>
                </c:pt>
              </c:numCache>
            </c:numRef>
          </c:val>
        </c:ser>
        <c:ser>
          <c:idx val="8"/>
          <c:order val="8"/>
          <c:tx>
            <c:strRef>
              <c:f>'U1'!$A$10</c:f>
              <c:strCache>
                <c:ptCount val="1"/>
                <c:pt idx="0">
                  <c:v>method08</c:v>
                </c:pt>
              </c:strCache>
            </c:strRef>
          </c:tx>
          <c:cat>
            <c:strRef>
              <c:f>'U1'!$B$1:$G$1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'U1'!$B$10:$G$10</c:f>
              <c:numCache>
                <c:formatCode>0.0000</c:formatCode>
                <c:ptCount val="6"/>
                <c:pt idx="0">
                  <c:v>0.52873208938040395</c:v>
                </c:pt>
                <c:pt idx="1">
                  <c:v>0.55494618880482005</c:v>
                </c:pt>
                <c:pt idx="2">
                  <c:v>0.60092689370580499</c:v>
                </c:pt>
                <c:pt idx="3">
                  <c:v>0.60022087046985395</c:v>
                </c:pt>
                <c:pt idx="4">
                  <c:v>0.64276137036758596</c:v>
                </c:pt>
                <c:pt idx="5">
                  <c:v>0.659163406476584</c:v>
                </c:pt>
              </c:numCache>
            </c:numRef>
          </c:val>
        </c:ser>
        <c:ser>
          <c:idx val="9"/>
          <c:order val="9"/>
          <c:tx>
            <c:strRef>
              <c:f>'U1'!$A$11</c:f>
              <c:strCache>
                <c:ptCount val="1"/>
                <c:pt idx="0">
                  <c:v>method09</c:v>
                </c:pt>
              </c:strCache>
            </c:strRef>
          </c:tx>
          <c:cat>
            <c:strRef>
              <c:f>'U1'!$B$1:$G$1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'U1'!$B$11:$G$11</c:f>
              <c:numCache>
                <c:formatCode>0.0000</c:formatCode>
                <c:ptCount val="6"/>
                <c:pt idx="0">
                  <c:v>0.526949237779886</c:v>
                </c:pt>
                <c:pt idx="1">
                  <c:v>0.55386796424296003</c:v>
                </c:pt>
                <c:pt idx="2">
                  <c:v>0.60087746600034297</c:v>
                </c:pt>
                <c:pt idx="3">
                  <c:v>0.60014398050505002</c:v>
                </c:pt>
                <c:pt idx="4">
                  <c:v>0.64244247716888303</c:v>
                </c:pt>
                <c:pt idx="5">
                  <c:v>0.67007955527702101</c:v>
                </c:pt>
              </c:numCache>
            </c:numRef>
          </c:val>
        </c:ser>
        <c:ser>
          <c:idx val="10"/>
          <c:order val="10"/>
          <c:tx>
            <c:strRef>
              <c:f>'U1'!$A$12</c:f>
              <c:strCache>
                <c:ptCount val="1"/>
                <c:pt idx="0">
                  <c:v>method10</c:v>
                </c:pt>
              </c:strCache>
            </c:strRef>
          </c:tx>
          <c:cat>
            <c:strRef>
              <c:f>'U1'!$B$1:$G$1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'U1'!$B$12:$G$12</c:f>
              <c:numCache>
                <c:formatCode>0.0000</c:formatCode>
                <c:ptCount val="6"/>
                <c:pt idx="0">
                  <c:v>0.51155790078426799</c:v>
                </c:pt>
                <c:pt idx="1">
                  <c:v>0.55974224244591397</c:v>
                </c:pt>
                <c:pt idx="2">
                  <c:v>0.60263729883435702</c:v>
                </c:pt>
                <c:pt idx="3">
                  <c:v>0.60245810602962202</c:v>
                </c:pt>
                <c:pt idx="4">
                  <c:v>0.64742910618055605</c:v>
                </c:pt>
                <c:pt idx="5">
                  <c:v>0.68526561028473998</c:v>
                </c:pt>
              </c:numCache>
            </c:numRef>
          </c:val>
        </c:ser>
        <c:dLbls/>
        <c:axId val="103453440"/>
        <c:axId val="103454976"/>
      </c:barChart>
      <c:catAx>
        <c:axId val="103453440"/>
        <c:scaling>
          <c:orientation val="minMax"/>
        </c:scaling>
        <c:axPos val="b"/>
        <c:tickLblPos val="nextTo"/>
        <c:crossAx val="103454976"/>
        <c:crosses val="autoZero"/>
        <c:auto val="1"/>
        <c:lblAlgn val="ctr"/>
        <c:lblOffset val="100"/>
      </c:catAx>
      <c:valAx>
        <c:axId val="103454976"/>
        <c:scaling>
          <c:orientation val="minMax"/>
          <c:max val="0.70000000000000018"/>
          <c:min val="0.5"/>
        </c:scaling>
        <c:axPos val="l"/>
        <c:numFmt formatCode="0.0000" sourceLinked="1"/>
        <c:tickLblPos val="nextTo"/>
        <c:crossAx val="10345344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'U1'!$E$1</c:f>
              <c:strCache>
                <c:ptCount val="1"/>
                <c:pt idx="0">
                  <c:v>mean</c:v>
                </c:pt>
              </c:strCache>
            </c:strRef>
          </c:tx>
          <c:cat>
            <c:strRef>
              <c:f>'U1'!$A$2:$A$12</c:f>
              <c:strCache>
                <c:ptCount val="11"/>
                <c:pt idx="0">
                  <c:v>methodboot</c:v>
                </c:pt>
                <c:pt idx="1">
                  <c:v>method01</c:v>
                </c:pt>
                <c:pt idx="2">
                  <c:v>method02</c:v>
                </c:pt>
                <c:pt idx="3">
                  <c:v>method03</c:v>
                </c:pt>
                <c:pt idx="4">
                  <c:v>method04</c:v>
                </c:pt>
                <c:pt idx="5">
                  <c:v>method05</c:v>
                </c:pt>
                <c:pt idx="6">
                  <c:v>method06</c:v>
                </c:pt>
                <c:pt idx="7">
                  <c:v>method07</c:v>
                </c:pt>
                <c:pt idx="8">
                  <c:v>method08</c:v>
                </c:pt>
                <c:pt idx="9">
                  <c:v>method09</c:v>
                </c:pt>
                <c:pt idx="10">
                  <c:v>method10</c:v>
                </c:pt>
              </c:strCache>
            </c:strRef>
          </c:cat>
          <c:val>
            <c:numRef>
              <c:f>'U1'!$E$2:$E$12</c:f>
              <c:numCache>
                <c:formatCode>0.0000</c:formatCode>
                <c:ptCount val="11"/>
                <c:pt idx="0">
                  <c:v>0.60137056790999999</c:v>
                </c:pt>
                <c:pt idx="1">
                  <c:v>0.59937920481991802</c:v>
                </c:pt>
                <c:pt idx="2">
                  <c:v>0.59966195347287399</c:v>
                </c:pt>
                <c:pt idx="3">
                  <c:v>0.60000714620045603</c:v>
                </c:pt>
                <c:pt idx="4">
                  <c:v>0.59991981514883896</c:v>
                </c:pt>
                <c:pt idx="5">
                  <c:v>0.59898880909576502</c:v>
                </c:pt>
                <c:pt idx="6">
                  <c:v>0.60134225702762401</c:v>
                </c:pt>
                <c:pt idx="7">
                  <c:v>0.59971113084650196</c:v>
                </c:pt>
                <c:pt idx="8">
                  <c:v>0.60022087046985395</c:v>
                </c:pt>
                <c:pt idx="9">
                  <c:v>0.60014398050505002</c:v>
                </c:pt>
                <c:pt idx="10">
                  <c:v>0.60245810602962202</c:v>
                </c:pt>
              </c:numCache>
            </c:numRef>
          </c:val>
        </c:ser>
        <c:axId val="105378176"/>
        <c:axId val="105379712"/>
      </c:barChart>
      <c:catAx>
        <c:axId val="105378176"/>
        <c:scaling>
          <c:orientation val="minMax"/>
        </c:scaling>
        <c:axPos val="b"/>
        <c:tickLblPos val="nextTo"/>
        <c:crossAx val="105379712"/>
        <c:crosses val="autoZero"/>
        <c:auto val="1"/>
        <c:lblAlgn val="ctr"/>
        <c:lblOffset val="100"/>
      </c:catAx>
      <c:valAx>
        <c:axId val="105379712"/>
        <c:scaling>
          <c:orientation val="minMax"/>
        </c:scaling>
        <c:axPos val="l"/>
        <c:majorGridlines/>
        <c:numFmt formatCode="0.0000" sourceLinked="1"/>
        <c:tickLblPos val="nextTo"/>
        <c:crossAx val="1053781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tx>
            <c:strRef>
              <c:f>'U2'!$A$2</c:f>
              <c:strCache>
                <c:ptCount val="1"/>
                <c:pt idx="0">
                  <c:v>methodboot</c:v>
                </c:pt>
              </c:strCache>
            </c:strRef>
          </c:tx>
          <c:cat>
            <c:strRef>
              <c:f>'U2'!$B$1:$G$1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'U2'!$B$2:$G$2</c:f>
              <c:numCache>
                <c:formatCode>General</c:formatCode>
                <c:ptCount val="6"/>
                <c:pt idx="0">
                  <c:v>0.478699286666667</c:v>
                </c:pt>
                <c:pt idx="1">
                  <c:v>0.51125857824999998</c:v>
                </c:pt>
                <c:pt idx="2">
                  <c:v>0.55176491166666697</c:v>
                </c:pt>
                <c:pt idx="3">
                  <c:v>0.55131368795000002</c:v>
                </c:pt>
                <c:pt idx="4">
                  <c:v>0.59473130549999997</c:v>
                </c:pt>
                <c:pt idx="5">
                  <c:v>0.62072760333333299</c:v>
                </c:pt>
              </c:numCache>
            </c:numRef>
          </c:val>
        </c:ser>
        <c:ser>
          <c:idx val="1"/>
          <c:order val="1"/>
          <c:tx>
            <c:strRef>
              <c:f>'U2'!$A$3</c:f>
              <c:strCache>
                <c:ptCount val="1"/>
                <c:pt idx="0">
                  <c:v>method01</c:v>
                </c:pt>
              </c:strCache>
            </c:strRef>
          </c:tx>
          <c:cat>
            <c:strRef>
              <c:f>'U2'!$B$1:$G$1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'U2'!$B$3:$G$3</c:f>
              <c:numCache>
                <c:formatCode>General</c:formatCode>
                <c:ptCount val="6"/>
                <c:pt idx="0">
                  <c:v>0.46705733239631902</c:v>
                </c:pt>
                <c:pt idx="1">
                  <c:v>0.50658013293825599</c:v>
                </c:pt>
                <c:pt idx="2">
                  <c:v>0.55047389217849996</c:v>
                </c:pt>
                <c:pt idx="3">
                  <c:v>0.55013744505606399</c:v>
                </c:pt>
                <c:pt idx="4">
                  <c:v>0.59143745101538403</c:v>
                </c:pt>
                <c:pt idx="5">
                  <c:v>0.63243768552714597</c:v>
                </c:pt>
              </c:numCache>
            </c:numRef>
          </c:val>
        </c:ser>
        <c:ser>
          <c:idx val="2"/>
          <c:order val="2"/>
          <c:tx>
            <c:strRef>
              <c:f>'U2'!$A$4</c:f>
              <c:strCache>
                <c:ptCount val="1"/>
                <c:pt idx="0">
                  <c:v>method02</c:v>
                </c:pt>
              </c:strCache>
            </c:strRef>
          </c:tx>
          <c:cat>
            <c:strRef>
              <c:f>'U2'!$B$1:$G$1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'U2'!$B$4:$G$4</c:f>
              <c:numCache>
                <c:formatCode>General</c:formatCode>
                <c:ptCount val="6"/>
                <c:pt idx="0">
                  <c:v>0.48264987934847298</c:v>
                </c:pt>
                <c:pt idx="1">
                  <c:v>0.50599378899506797</c:v>
                </c:pt>
                <c:pt idx="2">
                  <c:v>0.55037249443638303</c:v>
                </c:pt>
                <c:pt idx="3">
                  <c:v>0.54966195347287405</c:v>
                </c:pt>
                <c:pt idx="4">
                  <c:v>0.59383460967342505</c:v>
                </c:pt>
                <c:pt idx="5">
                  <c:v>0.61582247468110096</c:v>
                </c:pt>
              </c:numCache>
            </c:numRef>
          </c:val>
        </c:ser>
        <c:ser>
          <c:idx val="3"/>
          <c:order val="3"/>
          <c:tx>
            <c:strRef>
              <c:f>'U2'!$A$5</c:f>
              <c:strCache>
                <c:ptCount val="1"/>
                <c:pt idx="0">
                  <c:v>method03</c:v>
                </c:pt>
              </c:strCache>
            </c:strRef>
          </c:tx>
          <c:cat>
            <c:strRef>
              <c:f>'U2'!$B$1:$G$1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'U2'!$B$5:$G$5</c:f>
              <c:numCache>
                <c:formatCode>General</c:formatCode>
                <c:ptCount val="6"/>
                <c:pt idx="0">
                  <c:v>0.47566502703423003</c:v>
                </c:pt>
                <c:pt idx="1">
                  <c:v>0.50560282660124101</c:v>
                </c:pt>
                <c:pt idx="2">
                  <c:v>0.55017315350298601</c:v>
                </c:pt>
                <c:pt idx="3">
                  <c:v>0.55049365609240797</c:v>
                </c:pt>
                <c:pt idx="4">
                  <c:v>0.59167025350120195</c:v>
                </c:pt>
                <c:pt idx="5">
                  <c:v>0.62984899275268302</c:v>
                </c:pt>
              </c:numCache>
            </c:numRef>
          </c:val>
        </c:ser>
        <c:ser>
          <c:idx val="4"/>
          <c:order val="4"/>
          <c:tx>
            <c:strRef>
              <c:f>'U2'!$A$6</c:f>
              <c:strCache>
                <c:ptCount val="1"/>
                <c:pt idx="0">
                  <c:v>method04</c:v>
                </c:pt>
              </c:strCache>
            </c:strRef>
          </c:tx>
          <c:cat>
            <c:strRef>
              <c:f>'U2'!$B$1:$G$1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'U2'!$B$6:$G$6</c:f>
              <c:numCache>
                <c:formatCode>General</c:formatCode>
                <c:ptCount val="6"/>
                <c:pt idx="0">
                  <c:v>0.482041663150931</c:v>
                </c:pt>
                <c:pt idx="1">
                  <c:v>0.50517461438258104</c:v>
                </c:pt>
                <c:pt idx="2">
                  <c:v>0.54916641009951295</c:v>
                </c:pt>
                <c:pt idx="3">
                  <c:v>0.54897034004643097</c:v>
                </c:pt>
                <c:pt idx="4">
                  <c:v>0.58824582142632897</c:v>
                </c:pt>
                <c:pt idx="5">
                  <c:v>0.61324656247641196</c:v>
                </c:pt>
              </c:numCache>
            </c:numRef>
          </c:val>
        </c:ser>
        <c:ser>
          <c:idx val="5"/>
          <c:order val="5"/>
          <c:tx>
            <c:strRef>
              <c:f>'U2'!$A$7</c:f>
              <c:strCache>
                <c:ptCount val="1"/>
                <c:pt idx="0">
                  <c:v>method05</c:v>
                </c:pt>
              </c:strCache>
            </c:strRef>
          </c:tx>
          <c:cat>
            <c:strRef>
              <c:f>'U2'!$B$1:$G$1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'U2'!$B$7:$G$7</c:f>
              <c:numCache>
                <c:formatCode>General</c:formatCode>
                <c:ptCount val="6"/>
                <c:pt idx="0">
                  <c:v>0.48045830809885598</c:v>
                </c:pt>
                <c:pt idx="1">
                  <c:v>0.50673976729493098</c:v>
                </c:pt>
                <c:pt idx="2">
                  <c:v>0.54792427937760002</c:v>
                </c:pt>
                <c:pt idx="3">
                  <c:v>0.54735334745648201</c:v>
                </c:pt>
                <c:pt idx="4">
                  <c:v>0.58878666275339797</c:v>
                </c:pt>
                <c:pt idx="5">
                  <c:v>0.61148690528055005</c:v>
                </c:pt>
              </c:numCache>
            </c:numRef>
          </c:val>
        </c:ser>
        <c:ser>
          <c:idx val="6"/>
          <c:order val="6"/>
          <c:tx>
            <c:strRef>
              <c:f>'U2'!$A$8</c:f>
              <c:strCache>
                <c:ptCount val="1"/>
                <c:pt idx="0">
                  <c:v>method06</c:v>
                </c:pt>
              </c:strCache>
            </c:strRef>
          </c:tx>
          <c:cat>
            <c:strRef>
              <c:f>'U2'!$B$1:$G$1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'U2'!$B$8:$G$8</c:f>
              <c:numCache>
                <c:formatCode>General</c:formatCode>
                <c:ptCount val="6"/>
                <c:pt idx="0">
                  <c:v>0.47808712047427698</c:v>
                </c:pt>
                <c:pt idx="1">
                  <c:v>0.50917074490851899</c:v>
                </c:pt>
                <c:pt idx="2">
                  <c:v>0.55241588005391595</c:v>
                </c:pt>
                <c:pt idx="3">
                  <c:v>0.55120168500201705</c:v>
                </c:pt>
                <c:pt idx="4">
                  <c:v>0.59125358151969898</c:v>
                </c:pt>
                <c:pt idx="5">
                  <c:v>0.61816500480083403</c:v>
                </c:pt>
              </c:numCache>
            </c:numRef>
          </c:val>
        </c:ser>
        <c:ser>
          <c:idx val="7"/>
          <c:order val="7"/>
          <c:tx>
            <c:strRef>
              <c:f>'U2'!$A$9</c:f>
              <c:strCache>
                <c:ptCount val="1"/>
                <c:pt idx="0">
                  <c:v>method07</c:v>
                </c:pt>
              </c:strCache>
            </c:strRef>
          </c:tx>
          <c:cat>
            <c:strRef>
              <c:f>'U2'!$B$1:$G$1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'U2'!$B$9:$G$9</c:f>
              <c:numCache>
                <c:formatCode>General</c:formatCode>
                <c:ptCount val="6"/>
                <c:pt idx="0">
                  <c:v>0.46827425342002399</c:v>
                </c:pt>
                <c:pt idx="1">
                  <c:v>0.50345124396133201</c:v>
                </c:pt>
                <c:pt idx="2">
                  <c:v>0.54945642666764505</c:v>
                </c:pt>
                <c:pt idx="3">
                  <c:v>0.54971113084650203</c:v>
                </c:pt>
                <c:pt idx="4">
                  <c:v>0.59515091831284705</c:v>
                </c:pt>
                <c:pt idx="5">
                  <c:v>0.62437145200087996</c:v>
                </c:pt>
              </c:numCache>
            </c:numRef>
          </c:val>
        </c:ser>
        <c:ser>
          <c:idx val="8"/>
          <c:order val="8"/>
          <c:tx>
            <c:strRef>
              <c:f>'U2'!$A$10</c:f>
              <c:strCache>
                <c:ptCount val="1"/>
                <c:pt idx="0">
                  <c:v>method08</c:v>
                </c:pt>
              </c:strCache>
            </c:strRef>
          </c:tx>
          <c:cat>
            <c:strRef>
              <c:f>'U2'!$B$1:$G$1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'U2'!$B$10:$G$10</c:f>
              <c:numCache>
                <c:formatCode>General</c:formatCode>
                <c:ptCount val="6"/>
                <c:pt idx="0">
                  <c:v>0.47873208938040401</c:v>
                </c:pt>
                <c:pt idx="1">
                  <c:v>0.50494618880482001</c:v>
                </c:pt>
                <c:pt idx="2">
                  <c:v>0.55092689370580505</c:v>
                </c:pt>
                <c:pt idx="3">
                  <c:v>0.55022087046985402</c:v>
                </c:pt>
                <c:pt idx="4">
                  <c:v>0.59276137036758603</c:v>
                </c:pt>
                <c:pt idx="5">
                  <c:v>0.60916340647658396</c:v>
                </c:pt>
              </c:numCache>
            </c:numRef>
          </c:val>
        </c:ser>
        <c:ser>
          <c:idx val="9"/>
          <c:order val="9"/>
          <c:tx>
            <c:strRef>
              <c:f>'U2'!$A$11</c:f>
              <c:strCache>
                <c:ptCount val="1"/>
                <c:pt idx="0">
                  <c:v>method09</c:v>
                </c:pt>
              </c:strCache>
            </c:strRef>
          </c:tx>
          <c:cat>
            <c:strRef>
              <c:f>'U2'!$B$1:$G$1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'U2'!$B$11:$G$11</c:f>
              <c:numCache>
                <c:formatCode>General</c:formatCode>
                <c:ptCount val="6"/>
                <c:pt idx="0">
                  <c:v>0.48785539871287997</c:v>
                </c:pt>
                <c:pt idx="1">
                  <c:v>0.50599401922091702</c:v>
                </c:pt>
                <c:pt idx="2">
                  <c:v>0.55084182415107596</c:v>
                </c:pt>
                <c:pt idx="3">
                  <c:v>0.55013772508005798</c:v>
                </c:pt>
                <c:pt idx="4">
                  <c:v>0.59162167564060097</c:v>
                </c:pt>
                <c:pt idx="5">
                  <c:v>0.61868871474048803</c:v>
                </c:pt>
              </c:numCache>
            </c:numRef>
          </c:val>
        </c:ser>
        <c:ser>
          <c:idx val="10"/>
          <c:order val="10"/>
          <c:tx>
            <c:strRef>
              <c:f>'U2'!$A$12</c:f>
              <c:strCache>
                <c:ptCount val="1"/>
                <c:pt idx="0">
                  <c:v>method10</c:v>
                </c:pt>
              </c:strCache>
            </c:strRef>
          </c:tx>
          <c:cat>
            <c:strRef>
              <c:f>'U2'!$B$1:$G$1</c:f>
              <c:strCache>
                <c:ptCount val="6"/>
                <c:pt idx="0">
                  <c:v>Min</c:v>
                </c:pt>
                <c:pt idx="1">
                  <c:v>2.50%</c:v>
                </c:pt>
                <c:pt idx="2">
                  <c:v>50%</c:v>
                </c:pt>
                <c:pt idx="3">
                  <c:v>mean</c:v>
                </c:pt>
                <c:pt idx="4">
                  <c:v>97.50%</c:v>
                </c:pt>
                <c:pt idx="5">
                  <c:v>Max</c:v>
                </c:pt>
              </c:strCache>
            </c:strRef>
          </c:cat>
          <c:val>
            <c:numRef>
              <c:f>'U2'!$B$12:$G$12</c:f>
              <c:numCache>
                <c:formatCode>General</c:formatCode>
                <c:ptCount val="6"/>
                <c:pt idx="0">
                  <c:v>0.45677949413305602</c:v>
                </c:pt>
                <c:pt idx="1">
                  <c:v>0.507175054560008</c:v>
                </c:pt>
                <c:pt idx="2">
                  <c:v>0.55066973633612004</c:v>
                </c:pt>
                <c:pt idx="3">
                  <c:v>0.55027816119522099</c:v>
                </c:pt>
                <c:pt idx="4">
                  <c:v>0.59576703973249401</c:v>
                </c:pt>
                <c:pt idx="5">
                  <c:v>0.63253394041685596</c:v>
                </c:pt>
              </c:numCache>
            </c:numRef>
          </c:val>
        </c:ser>
        <c:dLbls/>
        <c:axId val="103581952"/>
        <c:axId val="103600128"/>
      </c:barChart>
      <c:catAx>
        <c:axId val="103581952"/>
        <c:scaling>
          <c:orientation val="minMax"/>
        </c:scaling>
        <c:axPos val="b"/>
        <c:tickLblPos val="nextTo"/>
        <c:crossAx val="103600128"/>
        <c:crosses val="autoZero"/>
        <c:auto val="1"/>
        <c:lblAlgn val="ctr"/>
        <c:lblOffset val="100"/>
      </c:catAx>
      <c:valAx>
        <c:axId val="103600128"/>
        <c:scaling>
          <c:orientation val="minMax"/>
        </c:scaling>
        <c:axPos val="l"/>
        <c:majorGridlines/>
        <c:numFmt formatCode="General" sourceLinked="1"/>
        <c:tickLblPos val="nextTo"/>
        <c:crossAx val="10358195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'U2'!$E$1</c:f>
              <c:strCache>
                <c:ptCount val="1"/>
                <c:pt idx="0">
                  <c:v>mean</c:v>
                </c:pt>
              </c:strCache>
            </c:strRef>
          </c:tx>
          <c:cat>
            <c:strRef>
              <c:f>'U2'!$A$2:$A$12</c:f>
              <c:strCache>
                <c:ptCount val="11"/>
                <c:pt idx="0">
                  <c:v>methodboot</c:v>
                </c:pt>
                <c:pt idx="1">
                  <c:v>method01</c:v>
                </c:pt>
                <c:pt idx="2">
                  <c:v>method02</c:v>
                </c:pt>
                <c:pt idx="3">
                  <c:v>method03</c:v>
                </c:pt>
                <c:pt idx="4">
                  <c:v>method04</c:v>
                </c:pt>
                <c:pt idx="5">
                  <c:v>method05</c:v>
                </c:pt>
                <c:pt idx="6">
                  <c:v>method06</c:v>
                </c:pt>
                <c:pt idx="7">
                  <c:v>method07</c:v>
                </c:pt>
                <c:pt idx="8">
                  <c:v>method08</c:v>
                </c:pt>
                <c:pt idx="9">
                  <c:v>method09</c:v>
                </c:pt>
                <c:pt idx="10">
                  <c:v>method10</c:v>
                </c:pt>
              </c:strCache>
            </c:strRef>
          </c:cat>
          <c:val>
            <c:numRef>
              <c:f>'U2'!$E$2:$E$12</c:f>
              <c:numCache>
                <c:formatCode>General</c:formatCode>
                <c:ptCount val="11"/>
                <c:pt idx="0">
                  <c:v>0.55131368795000002</c:v>
                </c:pt>
                <c:pt idx="1">
                  <c:v>0.55013744505606399</c:v>
                </c:pt>
                <c:pt idx="2">
                  <c:v>0.54966195347287405</c:v>
                </c:pt>
                <c:pt idx="3">
                  <c:v>0.55049365609240797</c:v>
                </c:pt>
                <c:pt idx="4">
                  <c:v>0.54897034004643097</c:v>
                </c:pt>
                <c:pt idx="5">
                  <c:v>0.54735334745648201</c:v>
                </c:pt>
                <c:pt idx="6">
                  <c:v>0.55120168500201705</c:v>
                </c:pt>
                <c:pt idx="7">
                  <c:v>0.54971113084650203</c:v>
                </c:pt>
                <c:pt idx="8">
                  <c:v>0.55022087046985402</c:v>
                </c:pt>
                <c:pt idx="9">
                  <c:v>0.55013772508005798</c:v>
                </c:pt>
                <c:pt idx="10">
                  <c:v>0.55027816119522099</c:v>
                </c:pt>
              </c:numCache>
            </c:numRef>
          </c:val>
        </c:ser>
        <c:axId val="48692608"/>
        <c:axId val="103359616"/>
      </c:barChart>
      <c:catAx>
        <c:axId val="48692608"/>
        <c:scaling>
          <c:orientation val="minMax"/>
        </c:scaling>
        <c:axPos val="b"/>
        <c:tickLblPos val="nextTo"/>
        <c:crossAx val="103359616"/>
        <c:crosses val="autoZero"/>
        <c:auto val="1"/>
        <c:lblAlgn val="ctr"/>
        <c:lblOffset val="100"/>
      </c:catAx>
      <c:valAx>
        <c:axId val="103359616"/>
        <c:scaling>
          <c:orientation val="minMax"/>
        </c:scaling>
        <c:axPos val="l"/>
        <c:majorGridlines/>
        <c:numFmt formatCode="General" sourceLinked="1"/>
        <c:tickLblPos val="nextTo"/>
        <c:crossAx val="486926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'Abs Difs'!$C$1</c:f>
              <c:strCache>
                <c:ptCount val="1"/>
                <c:pt idx="0">
                  <c:v>SD</c:v>
                </c:pt>
              </c:strCache>
            </c:strRef>
          </c:tx>
          <c:spPr>
            <a:ln w="28575">
              <a:noFill/>
            </a:ln>
          </c:spPr>
          <c:dLbls>
            <c:dLbl>
              <c:idx val="0"/>
              <c:layout/>
              <c:tx>
                <c:strRef>
                  <c:f>'Abs Difs'!$A$2</c:f>
                  <c:strCache>
                    <c:ptCount val="1"/>
                    <c:pt idx="0">
                      <c:v>1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strike="noStrike">
                      <a:latin typeface="Calibri"/>
                    </a:defRPr>
                  </a:pPr>
                  <a:endParaRPr lang="en-US"/>
                </a:p>
              </c:txPr>
              <c:dLblPos val="ctr"/>
              <c:showVal val="1"/>
            </c:dLbl>
            <c:dLbl>
              <c:idx val="1"/>
              <c:layout/>
              <c:tx>
                <c:strRef>
                  <c:f>'Abs Difs'!$A$3</c:f>
                  <c:strCache>
                    <c:ptCount val="1"/>
                    <c:pt idx="0">
                      <c:v>2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strike="noStrike">
                      <a:latin typeface="Calibri"/>
                    </a:defRPr>
                  </a:pPr>
                  <a:endParaRPr lang="en-US"/>
                </a:p>
              </c:txPr>
              <c:dLblPos val="ctr"/>
              <c:showVal val="1"/>
            </c:dLbl>
            <c:dLbl>
              <c:idx val="2"/>
              <c:layout/>
              <c:tx>
                <c:strRef>
                  <c:f>'Abs Difs'!$A$4</c:f>
                  <c:strCache>
                    <c:ptCount val="1"/>
                    <c:pt idx="0">
                      <c:v>3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strike="noStrike">
                      <a:latin typeface="Calibri"/>
                    </a:defRPr>
                  </a:pPr>
                  <a:endParaRPr lang="en-US"/>
                </a:p>
              </c:txPr>
              <c:dLblPos val="ctr"/>
              <c:showVal val="1"/>
            </c:dLbl>
            <c:dLbl>
              <c:idx val="3"/>
              <c:layout/>
              <c:tx>
                <c:strRef>
                  <c:f>'Abs Difs'!$A$5</c:f>
                  <c:strCache>
                    <c:ptCount val="1"/>
                    <c:pt idx="0">
                      <c:v>4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strike="noStrike">
                      <a:latin typeface="Calibri"/>
                    </a:defRPr>
                  </a:pPr>
                  <a:endParaRPr lang="en-US"/>
                </a:p>
              </c:txPr>
              <c:dLblPos val="ctr"/>
              <c:showVal val="1"/>
            </c:dLbl>
            <c:dLbl>
              <c:idx val="4"/>
              <c:layout/>
              <c:tx>
                <c:strRef>
                  <c:f>'Abs Difs'!$A$6</c:f>
                  <c:strCache>
                    <c:ptCount val="1"/>
                    <c:pt idx="0">
                      <c:v>5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strike="noStrike">
                      <a:latin typeface="Calibri"/>
                    </a:defRPr>
                  </a:pPr>
                  <a:endParaRPr lang="en-US"/>
                </a:p>
              </c:txPr>
              <c:dLblPos val="ctr"/>
              <c:showVal val="1"/>
            </c:dLbl>
            <c:dLbl>
              <c:idx val="5"/>
              <c:layout/>
              <c:tx>
                <c:strRef>
                  <c:f>'Abs Difs'!$A$7</c:f>
                  <c:strCache>
                    <c:ptCount val="1"/>
                    <c:pt idx="0">
                      <c:v>6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strike="noStrike">
                      <a:latin typeface="Calibri"/>
                    </a:defRPr>
                  </a:pPr>
                  <a:endParaRPr lang="en-US"/>
                </a:p>
              </c:txPr>
              <c:dLblPos val="ctr"/>
              <c:showVal val="1"/>
            </c:dLbl>
            <c:dLbl>
              <c:idx val="6"/>
              <c:layout/>
              <c:tx>
                <c:strRef>
                  <c:f>'Abs Difs'!$A$8</c:f>
                  <c:strCache>
                    <c:ptCount val="1"/>
                    <c:pt idx="0">
                      <c:v>7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strike="noStrike">
                      <a:latin typeface="Calibri"/>
                    </a:defRPr>
                  </a:pPr>
                  <a:endParaRPr lang="en-US"/>
                </a:p>
              </c:txPr>
              <c:dLblPos val="ctr"/>
              <c:showVal val="1"/>
            </c:dLbl>
            <c:dLbl>
              <c:idx val="7"/>
              <c:layout/>
              <c:tx>
                <c:strRef>
                  <c:f>'Abs Difs'!$A$9</c:f>
                  <c:strCache>
                    <c:ptCount val="1"/>
                    <c:pt idx="0">
                      <c:v>8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strike="noStrike">
                      <a:latin typeface="Calibri"/>
                    </a:defRPr>
                  </a:pPr>
                  <a:endParaRPr lang="en-US"/>
                </a:p>
              </c:txPr>
              <c:dLblPos val="ctr"/>
              <c:showVal val="1"/>
            </c:dLbl>
            <c:dLbl>
              <c:idx val="8"/>
              <c:layout/>
              <c:tx>
                <c:strRef>
                  <c:f>'Abs Difs'!$A$10</c:f>
                  <c:strCache>
                    <c:ptCount val="1"/>
                    <c:pt idx="0">
                      <c:v>9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strike="noStrike">
                      <a:latin typeface="Calibri"/>
                    </a:defRPr>
                  </a:pPr>
                  <a:endParaRPr lang="en-US"/>
                </a:p>
              </c:txPr>
              <c:dLblPos val="ctr"/>
              <c:showVal val="1"/>
            </c:dLbl>
            <c:dLbl>
              <c:idx val="9"/>
              <c:layout/>
              <c:tx>
                <c:strRef>
                  <c:f>'Abs Difs'!$A$11</c:f>
                  <c:strCache>
                    <c:ptCount val="1"/>
                    <c:pt idx="0">
                      <c:v>10</c:v>
                    </c:pt>
                  </c:strCache>
                </c:strRef>
              </c:tx>
              <c:spPr/>
              <c:txPr>
                <a:bodyPr/>
                <a:lstStyle/>
                <a:p>
                  <a:pPr>
                    <a:defRPr sz="1100" b="0" i="0" strike="noStrike">
                      <a:latin typeface="Calibri"/>
                    </a:defRPr>
                  </a:pPr>
                  <a:endParaRPr lang="en-US"/>
                </a:p>
              </c:txPr>
              <c:dLblPos val="ctr"/>
              <c:showVal val="1"/>
            </c:dLbl>
            <c:showVal val="1"/>
          </c:dLbls>
          <c:xVal>
            <c:numRef>
              <c:f>'Abs Difs'!$B$2:$B$11</c:f>
              <c:numCache>
                <c:formatCode>General</c:formatCode>
                <c:ptCount val="10"/>
                <c:pt idx="0">
                  <c:v>9.6629712542828199E-4</c:v>
                </c:pt>
                <c:pt idx="1">
                  <c:v>2.2417353887072201E-4</c:v>
                </c:pt>
                <c:pt idx="2">
                  <c:v>1.1133959962804001E-3</c:v>
                </c:pt>
                <c:pt idx="3">
                  <c:v>6.6830365994836698E-4</c:v>
                </c:pt>
                <c:pt idx="4">
                  <c:v>2.20666691370948E-3</c:v>
                </c:pt>
                <c:pt idx="5">
                  <c:v>2.5025936149899201E-3</c:v>
                </c:pt>
                <c:pt idx="6">
                  <c:v>2.9368522328698202E-4</c:v>
                </c:pt>
                <c:pt idx="7">
                  <c:v>1.01448432569251E-3</c:v>
                </c:pt>
                <c:pt idx="8">
                  <c:v>9.0129696896697903E-4</c:v>
                </c:pt>
                <c:pt idx="9">
                  <c:v>3.0502805840784001E-3</c:v>
                </c:pt>
              </c:numCache>
            </c:numRef>
          </c:xVal>
          <c:yVal>
            <c:numRef>
              <c:f>'Abs Difs'!$C$2:$C$11</c:f>
              <c:numCache>
                <c:formatCode>General</c:formatCode>
                <c:ptCount val="10"/>
                <c:pt idx="0">
                  <c:v>9.5637555208209996E-4</c:v>
                </c:pt>
                <c:pt idx="1">
                  <c:v>1.4165658511239301E-4</c:v>
                </c:pt>
                <c:pt idx="2">
                  <c:v>1.79274787901526E-3</c:v>
                </c:pt>
                <c:pt idx="3">
                  <c:v>1.10142824182549E-3</c:v>
                </c:pt>
                <c:pt idx="4">
                  <c:v>1.7770308928697299E-3</c:v>
                </c:pt>
                <c:pt idx="5">
                  <c:v>2.52013823368127E-3</c:v>
                </c:pt>
                <c:pt idx="6">
                  <c:v>4.0175060227971799E-4</c:v>
                </c:pt>
                <c:pt idx="7">
                  <c:v>1.00983542291082E-4</c:v>
                </c:pt>
                <c:pt idx="8">
                  <c:v>8.5558587234744695E-4</c:v>
                </c:pt>
                <c:pt idx="9">
                  <c:v>4.4833988468503E-4</c:v>
                </c:pt>
              </c:numCache>
            </c:numRef>
          </c:yVal>
        </c:ser>
        <c:dLbls/>
        <c:axId val="103851136"/>
        <c:axId val="103852672"/>
      </c:scatterChart>
      <c:valAx>
        <c:axId val="103851136"/>
        <c:scaling>
          <c:orientation val="minMax"/>
        </c:scaling>
        <c:axPos val="b"/>
        <c:numFmt formatCode="General" sourceLinked="1"/>
        <c:tickLblPos val="nextTo"/>
        <c:crossAx val="103852672"/>
        <c:crosses val="autoZero"/>
        <c:crossBetween val="midCat"/>
      </c:valAx>
      <c:valAx>
        <c:axId val="103852672"/>
        <c:scaling>
          <c:orientation val="minMax"/>
        </c:scaling>
        <c:axPos val="l"/>
        <c:numFmt formatCode="General" sourceLinked="1"/>
        <c:tickLblPos val="nextTo"/>
        <c:crossAx val="103851136"/>
        <c:crosses val="autoZero"/>
        <c:crossBetween val="midCat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20</xdr:row>
      <xdr:rowOff>9525</xdr:rowOff>
    </xdr:from>
    <xdr:to>
      <xdr:col>23</xdr:col>
      <xdr:colOff>28575</xdr:colOff>
      <xdr:row>50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19050</xdr:colOff>
      <xdr:row>3</xdr:row>
      <xdr:rowOff>152400</xdr:rowOff>
    </xdr:from>
    <xdr:to>
      <xdr:col>16</xdr:col>
      <xdr:colOff>38100</xdr:colOff>
      <xdr:row>18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200024</xdr:colOff>
      <xdr:row>46</xdr:row>
      <xdr:rowOff>9524</xdr:rowOff>
    </xdr:from>
    <xdr:to>
      <xdr:col>15</xdr:col>
      <xdr:colOff>380999</xdr:colOff>
      <xdr:row>69</xdr:row>
      <xdr:rowOff>19049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523875</xdr:colOff>
      <xdr:row>73</xdr:row>
      <xdr:rowOff>142875</xdr:rowOff>
    </xdr:from>
    <xdr:to>
      <xdr:col>12</xdr:col>
      <xdr:colOff>161925</xdr:colOff>
      <xdr:row>88</xdr:row>
      <xdr:rowOff>28575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0.14375</cdr:x>
      <cdr:y>0.46181</cdr:y>
    </cdr:from>
    <cdr:to>
      <cdr:x>0.95833</cdr:x>
      <cdr:y>0.46528</cdr:y>
    </cdr:to>
    <cdr:sp macro="" textlink="">
      <cdr:nvSpPr>
        <cdr:cNvPr id="3" name="Straight Connector 2"/>
        <cdr:cNvSpPr/>
      </cdr:nvSpPr>
      <cdr:spPr>
        <a:xfrm xmlns:a="http://schemas.openxmlformats.org/drawingml/2006/main" flipV="1">
          <a:off x="657225" y="1266825"/>
          <a:ext cx="3724275" cy="9524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14</xdr:row>
      <xdr:rowOff>152400</xdr:rowOff>
    </xdr:from>
    <xdr:to>
      <xdr:col>14</xdr:col>
      <xdr:colOff>47625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381000</xdr:colOff>
      <xdr:row>0</xdr:row>
      <xdr:rowOff>47625</xdr:rowOff>
    </xdr:from>
    <xdr:to>
      <xdr:col>12</xdr:col>
      <xdr:colOff>333375</xdr:colOff>
      <xdr:row>14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11</xdr:row>
      <xdr:rowOff>66675</xdr:rowOff>
    </xdr:from>
    <xdr:to>
      <xdr:col>16</xdr:col>
      <xdr:colOff>161925</xdr:colOff>
      <xdr:row>34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12</xdr:row>
      <xdr:rowOff>85725</xdr:rowOff>
    </xdr:from>
    <xdr:to>
      <xdr:col>13</xdr:col>
      <xdr:colOff>0</xdr:colOff>
      <xdr:row>26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15</xdr:row>
      <xdr:rowOff>28575</xdr:rowOff>
    </xdr:from>
    <xdr:to>
      <xdr:col>14</xdr:col>
      <xdr:colOff>228600</xdr:colOff>
      <xdr:row>35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>
      <selection activeCell="O77" sqref="O77"/>
    </sheetView>
  </sheetViews>
  <sheetFormatPr defaultRowHeight="15"/>
  <cols>
    <col min="2" max="2" width="10.5703125" bestFit="1" customWidth="1"/>
    <col min="3" max="3" width="11.28515625" bestFit="1" customWidth="1"/>
    <col min="4" max="12" width="10.5703125" bestFit="1" customWidth="1"/>
  </cols>
  <sheetData>
    <row r="1" spans="1:12">
      <c r="A1" t="s">
        <v>10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 t="s">
        <v>1</v>
      </c>
      <c r="B2" s="1">
        <v>3.3787963333333303E-2</v>
      </c>
      <c r="C2" s="1">
        <v>-5.4410512088361701E-2</v>
      </c>
      <c r="D2" s="1">
        <v>4.9999999999999697E-2</v>
      </c>
      <c r="E2" s="1">
        <v>0</v>
      </c>
      <c r="F2" s="1">
        <v>0</v>
      </c>
      <c r="G2" s="1">
        <v>1.59449978616866E-3</v>
      </c>
      <c r="H2" s="1">
        <v>3.5773851847498198E-7</v>
      </c>
      <c r="I2" s="1">
        <v>4.9999999999999697E-2</v>
      </c>
      <c r="J2" s="1">
        <v>4.9999999999999802E-2</v>
      </c>
      <c r="K2" s="1">
        <v>4.4440551351299101E-4</v>
      </c>
      <c r="L2" s="1">
        <v>4.4633370681966898E-2</v>
      </c>
    </row>
    <row r="3" spans="1:12">
      <c r="A3" t="s">
        <v>2</v>
      </c>
      <c r="B3" s="1">
        <v>3.9292841250000099E-2</v>
      </c>
      <c r="C3" s="1">
        <v>-1.06129873398009E-2</v>
      </c>
      <c r="D3" s="1">
        <v>4.9999999999999802E-2</v>
      </c>
      <c r="E3" s="1">
        <v>0</v>
      </c>
      <c r="F3" s="1">
        <v>0</v>
      </c>
      <c r="G3" s="1">
        <v>6.4164089234971496E-3</v>
      </c>
      <c r="H3" s="1">
        <v>3.8607146796290101E-3</v>
      </c>
      <c r="I3" s="1">
        <v>4.9999999999999802E-2</v>
      </c>
      <c r="J3" s="1">
        <v>4.9999999999999802E-2</v>
      </c>
      <c r="K3" s="1">
        <v>1.9125962218109398E-2</v>
      </c>
      <c r="L3" s="1">
        <v>4.75293445043986E-2</v>
      </c>
    </row>
    <row r="4" spans="1:12">
      <c r="A4" t="s">
        <v>3</v>
      </c>
      <c r="B4" s="1">
        <v>5.0044031666666697E-2</v>
      </c>
      <c r="C4" s="1">
        <v>4.78785216300954E-2</v>
      </c>
      <c r="D4" s="1">
        <v>4.9999999999999899E-2</v>
      </c>
      <c r="E4" s="1">
        <v>4.7542928583835999E-2</v>
      </c>
      <c r="F4" s="1">
        <v>4.9459637893115603E-2</v>
      </c>
      <c r="G4" s="1">
        <v>4.9587410255480101E-2</v>
      </c>
      <c r="H4" s="1">
        <v>4.8730908945587098E-2</v>
      </c>
      <c r="I4" s="1">
        <v>4.9999999999999899E-2</v>
      </c>
      <c r="J4" s="1">
        <v>4.9999999999999899E-2</v>
      </c>
      <c r="K4" s="1">
        <v>5.0244530849740801E-2</v>
      </c>
      <c r="L4" s="1">
        <v>5.2119552221657102E-2</v>
      </c>
    </row>
    <row r="5" spans="1:12">
      <c r="A5" t="s">
        <v>4</v>
      </c>
      <c r="B5" s="1">
        <v>5.0056879960000002E-2</v>
      </c>
      <c r="C5" s="1">
        <v>4.92417597638539E-2</v>
      </c>
      <c r="D5" s="1">
        <v>4.9999999999999899E-2</v>
      </c>
      <c r="E5" s="1">
        <v>4.9513490108048203E-2</v>
      </c>
      <c r="F5" s="1">
        <v>5.0949475102407299E-2</v>
      </c>
      <c r="G5" s="1">
        <v>5.1635461639282697E-2</v>
      </c>
      <c r="H5" s="1">
        <v>5.0140572025606601E-2</v>
      </c>
      <c r="I5" s="1">
        <v>4.9999999999999899E-2</v>
      </c>
      <c r="J5" s="1">
        <v>4.9999999999999899E-2</v>
      </c>
      <c r="K5" s="1">
        <v>5.0006255424992103E-2</v>
      </c>
      <c r="L5" s="1">
        <v>5.2179944834401498E-2</v>
      </c>
    </row>
    <row r="6" spans="1:12">
      <c r="A6" t="s">
        <v>5</v>
      </c>
      <c r="B6" s="1">
        <v>6.0495855416666702E-2</v>
      </c>
      <c r="C6" s="1">
        <v>0.11395064022082201</v>
      </c>
      <c r="D6" s="1">
        <v>0.05</v>
      </c>
      <c r="E6" s="1">
        <v>0.108132674171512</v>
      </c>
      <c r="F6" s="1">
        <v>0.113331536248125</v>
      </c>
      <c r="G6" s="1">
        <v>0.10883632176067699</v>
      </c>
      <c r="H6" s="1">
        <v>0.107059720649772</v>
      </c>
      <c r="I6" s="1">
        <v>0.05</v>
      </c>
      <c r="J6" s="1">
        <v>0.05</v>
      </c>
      <c r="K6" s="1">
        <v>8.1091514159849706E-2</v>
      </c>
      <c r="L6" s="1">
        <v>5.7124398288610302E-2</v>
      </c>
    </row>
    <row r="7" spans="1:12">
      <c r="A7" t="s">
        <v>6</v>
      </c>
      <c r="B7" s="1">
        <v>6.6833836666666604E-2</v>
      </c>
      <c r="C7" s="1">
        <v>0.163779653052288</v>
      </c>
      <c r="D7" s="1">
        <v>5.0000000000000197E-2</v>
      </c>
      <c r="E7" s="1">
        <v>0.149488925855427</v>
      </c>
      <c r="F7" s="1">
        <v>0.15089987987421999</v>
      </c>
      <c r="G7" s="1">
        <v>0.14440443011565501</v>
      </c>
      <c r="H7" s="1">
        <v>0.153336406876319</v>
      </c>
      <c r="I7" s="1">
        <v>5.0000000000000197E-2</v>
      </c>
      <c r="J7" s="1">
        <v>5.0000000000000197E-2</v>
      </c>
      <c r="K7" s="1">
        <v>9.7125097049787404E-2</v>
      </c>
      <c r="L7" s="1">
        <v>5.9815406752183699E-2</v>
      </c>
    </row>
    <row r="9" spans="1:12">
      <c r="A9" t="s">
        <v>11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12">
      <c r="A10" t="s">
        <v>0</v>
      </c>
      <c r="B10" s="1">
        <v>3.3787963333333303E-2</v>
      </c>
      <c r="C10" s="1">
        <v>3.9292841250000099E-2</v>
      </c>
      <c r="D10" s="1">
        <v>5.0044031666666697E-2</v>
      </c>
      <c r="E10" s="1">
        <v>5.0056879960000002E-2</v>
      </c>
      <c r="F10" s="1">
        <v>6.0495855416666702E-2</v>
      </c>
      <c r="G10" s="1">
        <v>6.6833836666666604E-2</v>
      </c>
      <c r="H10" s="1">
        <f t="shared" ref="H10:H20" si="0">F10-C10</f>
        <v>2.1203014166666603E-2</v>
      </c>
      <c r="I10" s="1">
        <f t="shared" ref="I10:I20" si="1">G10-B10</f>
        <v>3.3045873333333302E-2</v>
      </c>
    </row>
    <row r="11" spans="1:12">
      <c r="A11">
        <v>1</v>
      </c>
      <c r="B11" s="1">
        <v>-5.4410512088361701E-2</v>
      </c>
      <c r="C11" s="1">
        <v>-1.06129873398009E-2</v>
      </c>
      <c r="D11" s="1">
        <v>4.78785216300954E-2</v>
      </c>
      <c r="E11" s="1">
        <v>4.92417597638539E-2</v>
      </c>
      <c r="F11" s="1">
        <v>0.11395064022082201</v>
      </c>
      <c r="G11" s="1">
        <v>0.163779653052288</v>
      </c>
      <c r="H11" s="1">
        <f t="shared" si="0"/>
        <v>0.12456362756062291</v>
      </c>
      <c r="I11" s="1">
        <f t="shared" si="1"/>
        <v>0.21819016514064971</v>
      </c>
    </row>
    <row r="12" spans="1:12">
      <c r="A12">
        <v>2</v>
      </c>
      <c r="B12" s="1">
        <v>4.9999999999999697E-2</v>
      </c>
      <c r="C12" s="1">
        <v>4.9999999999999802E-2</v>
      </c>
      <c r="D12" s="1">
        <v>4.9999999999999899E-2</v>
      </c>
      <c r="E12" s="1">
        <v>4.9999999999999899E-2</v>
      </c>
      <c r="F12" s="1">
        <v>0.05</v>
      </c>
      <c r="G12" s="1">
        <v>5.0000000000000197E-2</v>
      </c>
      <c r="H12" s="1">
        <f t="shared" si="0"/>
        <v>2.0122792321330962E-16</v>
      </c>
      <c r="I12" s="1">
        <f t="shared" si="1"/>
        <v>4.9960036108132044E-16</v>
      </c>
    </row>
    <row r="13" spans="1:12">
      <c r="A13">
        <v>3</v>
      </c>
      <c r="B13" s="1">
        <v>0</v>
      </c>
      <c r="C13" s="1">
        <v>0</v>
      </c>
      <c r="D13" s="1">
        <v>4.7542928583835999E-2</v>
      </c>
      <c r="E13" s="1">
        <v>4.9513490108048203E-2</v>
      </c>
      <c r="F13" s="1">
        <v>0.108132674171512</v>
      </c>
      <c r="G13" s="1">
        <v>0.149488925855427</v>
      </c>
      <c r="H13" s="1">
        <f t="shared" si="0"/>
        <v>0.108132674171512</v>
      </c>
      <c r="I13" s="1">
        <f t="shared" si="1"/>
        <v>0.149488925855427</v>
      </c>
    </row>
    <row r="14" spans="1:12">
      <c r="A14">
        <v>4</v>
      </c>
      <c r="B14" s="1">
        <v>0</v>
      </c>
      <c r="C14" s="1">
        <v>0</v>
      </c>
      <c r="D14" s="1">
        <v>4.9459637893115603E-2</v>
      </c>
      <c r="E14" s="1">
        <v>5.0949475102407299E-2</v>
      </c>
      <c r="F14" s="1">
        <v>0.113331536248125</v>
      </c>
      <c r="G14" s="1">
        <v>0.15089987987421999</v>
      </c>
      <c r="H14" s="1">
        <f t="shared" si="0"/>
        <v>0.113331536248125</v>
      </c>
      <c r="I14" s="1">
        <f t="shared" si="1"/>
        <v>0.15089987987421999</v>
      </c>
    </row>
    <row r="15" spans="1:12">
      <c r="A15">
        <v>5</v>
      </c>
      <c r="B15" s="1">
        <v>1.59449978616866E-3</v>
      </c>
      <c r="C15" s="1">
        <v>6.4164089234971496E-3</v>
      </c>
      <c r="D15" s="1">
        <v>4.9587410255480101E-2</v>
      </c>
      <c r="E15" s="1">
        <v>5.1635461639282697E-2</v>
      </c>
      <c r="F15" s="1">
        <v>0.10883632176067699</v>
      </c>
      <c r="G15" s="1">
        <v>0.14440443011565501</v>
      </c>
      <c r="H15" s="1">
        <f t="shared" si="0"/>
        <v>0.10241991283717984</v>
      </c>
      <c r="I15" s="1">
        <f t="shared" si="1"/>
        <v>0.14280993032948636</v>
      </c>
    </row>
    <row r="16" spans="1:12">
      <c r="A16">
        <v>6</v>
      </c>
      <c r="B16" s="1">
        <v>3.5773851847498198E-7</v>
      </c>
      <c r="C16" s="1">
        <v>3.8607146796290101E-3</v>
      </c>
      <c r="D16" s="1">
        <v>4.8730908945587098E-2</v>
      </c>
      <c r="E16" s="1">
        <v>5.0140572025606601E-2</v>
      </c>
      <c r="F16" s="1">
        <v>0.107059720649772</v>
      </c>
      <c r="G16" s="1">
        <v>0.153336406876319</v>
      </c>
      <c r="H16" s="1">
        <f t="shared" si="0"/>
        <v>0.10319900597014299</v>
      </c>
      <c r="I16" s="1">
        <f t="shared" si="1"/>
        <v>0.15333604913780052</v>
      </c>
    </row>
    <row r="17" spans="1:11">
      <c r="A17">
        <v>7</v>
      </c>
      <c r="B17" s="1">
        <v>4.9999999999999697E-2</v>
      </c>
      <c r="C17" s="1">
        <v>4.9999999999999802E-2</v>
      </c>
      <c r="D17" s="1">
        <v>4.9999999999999899E-2</v>
      </c>
      <c r="E17" s="1">
        <v>4.9999999999999899E-2</v>
      </c>
      <c r="F17" s="1">
        <v>0.05</v>
      </c>
      <c r="G17" s="1">
        <v>5.0000000000000197E-2</v>
      </c>
      <c r="H17" s="1">
        <f t="shared" si="0"/>
        <v>2.0122792321330962E-16</v>
      </c>
      <c r="I17" s="1">
        <f t="shared" si="1"/>
        <v>4.9960036108132044E-16</v>
      </c>
    </row>
    <row r="18" spans="1:11">
      <c r="A18">
        <v>8</v>
      </c>
      <c r="B18" s="1">
        <v>4.9999999999999802E-2</v>
      </c>
      <c r="C18" s="1">
        <v>4.9999999999999802E-2</v>
      </c>
      <c r="D18" s="1">
        <v>4.9999999999999899E-2</v>
      </c>
      <c r="E18" s="1">
        <v>4.9999999999999899E-2</v>
      </c>
      <c r="F18" s="1">
        <v>0.05</v>
      </c>
      <c r="G18" s="1">
        <v>5.0000000000000197E-2</v>
      </c>
      <c r="H18" s="1">
        <f t="shared" si="0"/>
        <v>2.0122792321330962E-16</v>
      </c>
      <c r="I18" s="1">
        <f t="shared" si="1"/>
        <v>3.9551695252271202E-16</v>
      </c>
    </row>
    <row r="19" spans="1:11">
      <c r="A19">
        <v>9</v>
      </c>
      <c r="B19" s="1">
        <v>4.4440551351299101E-4</v>
      </c>
      <c r="C19" s="1">
        <v>1.9125962218109398E-2</v>
      </c>
      <c r="D19" s="1">
        <v>5.0244530849740801E-2</v>
      </c>
      <c r="E19" s="1">
        <v>5.0006255424992103E-2</v>
      </c>
      <c r="F19" s="1">
        <v>8.1091514159849706E-2</v>
      </c>
      <c r="G19" s="1">
        <v>9.7125097049787404E-2</v>
      </c>
      <c r="H19" s="1">
        <f t="shared" si="0"/>
        <v>6.1965551941740304E-2</v>
      </c>
      <c r="I19" s="1">
        <f t="shared" si="1"/>
        <v>9.6680691536274413E-2</v>
      </c>
    </row>
    <row r="20" spans="1:11">
      <c r="A20">
        <v>10</v>
      </c>
      <c r="B20" s="1">
        <v>4.4633370681966898E-2</v>
      </c>
      <c r="C20" s="1">
        <v>4.75293445043986E-2</v>
      </c>
      <c r="D20" s="1">
        <v>5.2119552221657102E-2</v>
      </c>
      <c r="E20" s="1">
        <v>5.2179944834401498E-2</v>
      </c>
      <c r="F20" s="1">
        <v>5.7124398288610302E-2</v>
      </c>
      <c r="G20" s="1">
        <v>5.9815406752183699E-2</v>
      </c>
      <c r="H20" s="1">
        <f t="shared" si="0"/>
        <v>9.5950537842117017E-3</v>
      </c>
      <c r="I20" s="1">
        <f t="shared" si="1"/>
        <v>1.5182036070216801E-2</v>
      </c>
    </row>
    <row r="22" spans="1:11">
      <c r="A22" t="s">
        <v>9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</row>
    <row r="23" spans="1:11">
      <c r="A23">
        <v>1</v>
      </c>
      <c r="B23" s="1">
        <f t="shared" ref="B23:I32" si="2">ABS(B11-B$10)/B$10</f>
        <v>2.6103519336628187</v>
      </c>
      <c r="C23" s="1">
        <f t="shared" si="2"/>
        <v>1.2700997688682254</v>
      </c>
      <c r="D23" s="1">
        <f t="shared" si="2"/>
        <v>4.3272093883149287E-2</v>
      </c>
      <c r="E23" s="1">
        <f t="shared" si="2"/>
        <v>1.6283879394749672E-2</v>
      </c>
      <c r="F23" s="1">
        <f t="shared" si="2"/>
        <v>0.88361069425308802</v>
      </c>
      <c r="G23" s="1">
        <f t="shared" si="2"/>
        <v>1.450549919334096</v>
      </c>
      <c r="H23" s="1">
        <f t="shared" si="2"/>
        <v>4.8748075429978348</v>
      </c>
      <c r="I23" s="1">
        <f t="shared" si="2"/>
        <v>5.6026448428149651</v>
      </c>
      <c r="K23" s="1">
        <f t="shared" ref="K23:K32" si="3">AVERAGE(B23:I23)</f>
        <v>2.0939525844011158</v>
      </c>
    </row>
    <row r="24" spans="1:11">
      <c r="A24">
        <v>2</v>
      </c>
      <c r="B24" s="1">
        <f t="shared" si="2"/>
        <v>0.47981692494239547</v>
      </c>
      <c r="C24" s="1">
        <f t="shared" si="2"/>
        <v>0.27249642452363193</v>
      </c>
      <c r="D24" s="1">
        <f t="shared" si="2"/>
        <v>8.7985850061170581E-4</v>
      </c>
      <c r="E24" s="1">
        <f t="shared" si="2"/>
        <v>1.1363065385928016E-3</v>
      </c>
      <c r="F24" s="1">
        <f t="shared" si="2"/>
        <v>0.17349709900581181</v>
      </c>
      <c r="G24" s="1">
        <f t="shared" si="2"/>
        <v>0.25187595844040911</v>
      </c>
      <c r="H24" s="1">
        <f t="shared" si="2"/>
        <v>0.99999999999999056</v>
      </c>
      <c r="I24" s="1">
        <f t="shared" si="2"/>
        <v>0.9999999999999849</v>
      </c>
      <c r="K24" s="1">
        <f t="shared" si="3"/>
        <v>0.39746282149392853</v>
      </c>
    </row>
    <row r="25" spans="1:11">
      <c r="A25">
        <v>3</v>
      </c>
      <c r="B25" s="1">
        <f t="shared" si="2"/>
        <v>1</v>
      </c>
      <c r="C25" s="1">
        <f t="shared" si="2"/>
        <v>1</v>
      </c>
      <c r="D25" s="1">
        <f t="shared" si="2"/>
        <v>4.9978049320447374E-2</v>
      </c>
      <c r="E25" s="1">
        <f t="shared" si="2"/>
        <v>1.0855447890200447E-2</v>
      </c>
      <c r="F25" s="1">
        <f t="shared" si="2"/>
        <v>0.78743937790027974</v>
      </c>
      <c r="G25" s="1">
        <f t="shared" si="2"/>
        <v>1.2367251875872727</v>
      </c>
      <c r="H25" s="1">
        <f t="shared" si="2"/>
        <v>4.0998727502388821</v>
      </c>
      <c r="I25" s="1">
        <f t="shared" si="2"/>
        <v>3.5236790793069415</v>
      </c>
      <c r="K25" s="1">
        <f t="shared" si="3"/>
        <v>1.4635687365305028</v>
      </c>
    </row>
    <row r="26" spans="1:11">
      <c r="A26">
        <v>4</v>
      </c>
      <c r="B26" s="1">
        <f t="shared" si="2"/>
        <v>1</v>
      </c>
      <c r="C26" s="1">
        <f t="shared" si="2"/>
        <v>1</v>
      </c>
      <c r="D26" s="1">
        <f t="shared" si="2"/>
        <v>1.1677591794434629E-2</v>
      </c>
      <c r="E26" s="1">
        <f t="shared" si="2"/>
        <v>1.783161761421331E-2</v>
      </c>
      <c r="F26" s="1">
        <f t="shared" si="2"/>
        <v>0.87337686966406614</v>
      </c>
      <c r="G26" s="1">
        <f t="shared" si="2"/>
        <v>1.2578365600471557</v>
      </c>
      <c r="H26" s="1">
        <f t="shared" si="2"/>
        <v>4.3450672322944657</v>
      </c>
      <c r="I26" s="1">
        <f t="shared" si="2"/>
        <v>3.5663759087888169</v>
      </c>
      <c r="K26" s="1">
        <f t="shared" si="3"/>
        <v>1.5090207225253942</v>
      </c>
    </row>
    <row r="27" spans="1:11">
      <c r="A27">
        <v>5</v>
      </c>
      <c r="B27" s="1">
        <f t="shared" si="2"/>
        <v>0.95280864459221148</v>
      </c>
      <c r="C27" s="1">
        <f t="shared" si="2"/>
        <v>0.83670285173136627</v>
      </c>
      <c r="D27" s="1">
        <f t="shared" si="2"/>
        <v>9.1243929791280619E-3</v>
      </c>
      <c r="E27" s="1">
        <f t="shared" si="2"/>
        <v>3.1535758531976529E-2</v>
      </c>
      <c r="F27" s="1">
        <f t="shared" si="2"/>
        <v>0.79907071337472846</v>
      </c>
      <c r="G27" s="1">
        <f t="shared" si="2"/>
        <v>1.1606485175446581</v>
      </c>
      <c r="H27" s="1">
        <f t="shared" si="2"/>
        <v>3.8304411831311631</v>
      </c>
      <c r="I27" s="1">
        <f t="shared" si="2"/>
        <v>3.3215662327626934</v>
      </c>
      <c r="K27" s="1">
        <f t="shared" si="3"/>
        <v>1.3677372868309907</v>
      </c>
    </row>
    <row r="28" spans="1:11">
      <c r="A28">
        <v>6</v>
      </c>
      <c r="B28" s="1">
        <f t="shared" si="2"/>
        <v>0.99998941224971316</v>
      </c>
      <c r="C28" s="1">
        <f t="shared" si="2"/>
        <v>0.90174508748132343</v>
      </c>
      <c r="D28" s="1">
        <f t="shared" si="2"/>
        <v>2.6239347177822264E-2</v>
      </c>
      <c r="E28" s="1">
        <f t="shared" si="2"/>
        <v>1.6719393153044571E-3</v>
      </c>
      <c r="F28" s="1">
        <f t="shared" si="2"/>
        <v>0.76970339393327891</v>
      </c>
      <c r="G28" s="1">
        <f t="shared" si="2"/>
        <v>1.2942930486107433</v>
      </c>
      <c r="H28" s="1">
        <f t="shared" si="2"/>
        <v>3.8671856349736737</v>
      </c>
      <c r="I28" s="1">
        <f t="shared" si="2"/>
        <v>3.6400967404039153</v>
      </c>
      <c r="K28" s="1">
        <f t="shared" si="3"/>
        <v>1.4376155755182218</v>
      </c>
    </row>
    <row r="29" spans="1:11">
      <c r="A29">
        <v>7</v>
      </c>
      <c r="B29" s="1">
        <f t="shared" si="2"/>
        <v>0.47981692494239547</v>
      </c>
      <c r="C29" s="1">
        <f t="shared" si="2"/>
        <v>0.27249642452363193</v>
      </c>
      <c r="D29" s="1">
        <f t="shared" si="2"/>
        <v>8.7985850061170581E-4</v>
      </c>
      <c r="E29" s="1">
        <f t="shared" si="2"/>
        <v>1.1363065385928016E-3</v>
      </c>
      <c r="F29" s="1">
        <f t="shared" si="2"/>
        <v>0.17349709900581181</v>
      </c>
      <c r="G29" s="1">
        <f t="shared" si="2"/>
        <v>0.25187595844040911</v>
      </c>
      <c r="H29" s="1">
        <f t="shared" si="2"/>
        <v>0.99999999999999056</v>
      </c>
      <c r="I29" s="1">
        <f t="shared" si="2"/>
        <v>0.9999999999999849</v>
      </c>
      <c r="K29" s="1">
        <f t="shared" si="3"/>
        <v>0.39746282149392853</v>
      </c>
    </row>
    <row r="30" spans="1:11">
      <c r="A30">
        <v>8</v>
      </c>
      <c r="B30" s="1">
        <f t="shared" si="2"/>
        <v>0.47981692494239853</v>
      </c>
      <c r="C30" s="1">
        <f t="shared" si="2"/>
        <v>0.27249642452363193</v>
      </c>
      <c r="D30" s="1">
        <f t="shared" si="2"/>
        <v>8.7985850061170581E-4</v>
      </c>
      <c r="E30" s="1">
        <f t="shared" si="2"/>
        <v>1.1363065385928016E-3</v>
      </c>
      <c r="F30" s="1">
        <f t="shared" si="2"/>
        <v>0.17349709900581181</v>
      </c>
      <c r="G30" s="1">
        <f t="shared" si="2"/>
        <v>0.25187595844040911</v>
      </c>
      <c r="H30" s="1">
        <f t="shared" si="2"/>
        <v>0.99999999999999056</v>
      </c>
      <c r="I30" s="1">
        <f t="shared" si="2"/>
        <v>0.99999999999998801</v>
      </c>
      <c r="K30" s="1">
        <f t="shared" si="3"/>
        <v>0.39746282149392931</v>
      </c>
    </row>
    <row r="31" spans="1:11">
      <c r="A31">
        <v>9</v>
      </c>
      <c r="B31" s="1">
        <f t="shared" si="2"/>
        <v>0.98684722399131508</v>
      </c>
      <c r="C31" s="1">
        <f t="shared" si="2"/>
        <v>0.51324562923763239</v>
      </c>
      <c r="D31" s="1">
        <f t="shared" si="2"/>
        <v>4.0064554432702251E-3</v>
      </c>
      <c r="E31" s="1">
        <f t="shared" si="2"/>
        <v>1.0113402003551124E-3</v>
      </c>
      <c r="F31" s="1">
        <f t="shared" si="2"/>
        <v>0.34044743398254135</v>
      </c>
      <c r="G31" s="1">
        <f t="shared" si="2"/>
        <v>0.45323240283508331</v>
      </c>
      <c r="H31" s="1">
        <f t="shared" si="2"/>
        <v>1.9224878809521693</v>
      </c>
      <c r="I31" s="1">
        <f t="shared" si="2"/>
        <v>1.9256509749661483</v>
      </c>
      <c r="K31" s="1">
        <f t="shared" si="3"/>
        <v>0.76836616770106425</v>
      </c>
    </row>
    <row r="32" spans="1:11">
      <c r="A32">
        <v>10</v>
      </c>
      <c r="B32" s="1">
        <f t="shared" si="2"/>
        <v>0.32098434704805445</v>
      </c>
      <c r="C32" s="1">
        <f t="shared" si="2"/>
        <v>0.20961841883598786</v>
      </c>
      <c r="D32" s="1">
        <f t="shared" si="2"/>
        <v>4.1473887811738136E-2</v>
      </c>
      <c r="E32" s="1">
        <f t="shared" si="2"/>
        <v>4.2413048438057231E-2</v>
      </c>
      <c r="F32" s="1">
        <f t="shared" si="2"/>
        <v>5.5730381938322977E-2</v>
      </c>
      <c r="G32" s="1">
        <f t="shared" si="2"/>
        <v>0.10501312306051329</v>
      </c>
      <c r="H32" s="1">
        <f t="shared" si="2"/>
        <v>0.54746746340922847</v>
      </c>
      <c r="I32" s="1">
        <f t="shared" si="2"/>
        <v>0.54057694535484668</v>
      </c>
      <c r="K32" s="1">
        <f t="shared" si="3"/>
        <v>0.23290970198709365</v>
      </c>
    </row>
    <row r="33" spans="1:9">
      <c r="H33" s="1"/>
      <c r="I33" s="1"/>
    </row>
    <row r="34" spans="1:9"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9">
      <c r="A35">
        <v>1</v>
      </c>
      <c r="B35" s="1">
        <f>B23/$B$5</f>
        <v>52.147715473851491</v>
      </c>
      <c r="C35" s="1">
        <f t="shared" ref="C35:G35" si="4">C23/$B$5</f>
        <v>25.373130923923956</v>
      </c>
      <c r="D35" s="1">
        <f t="shared" si="4"/>
        <v>0.864458470398627</v>
      </c>
      <c r="E35" s="1">
        <f t="shared" si="4"/>
        <v>0.32530751832239585</v>
      </c>
      <c r="F35" s="1">
        <f t="shared" si="4"/>
        <v>17.652132832872791</v>
      </c>
      <c r="G35" s="1">
        <f t="shared" si="4"/>
        <v>28.978032999524089</v>
      </c>
    </row>
    <row r="36" spans="1:9">
      <c r="A36">
        <v>2</v>
      </c>
      <c r="B36" s="1">
        <f t="shared" ref="B36:G36" si="5">B24/$B$5</f>
        <v>9.5854341166651373</v>
      </c>
      <c r="C36" s="1">
        <f t="shared" si="5"/>
        <v>5.4437357010940621</v>
      </c>
      <c r="D36" s="1">
        <f t="shared" si="5"/>
        <v>1.7577174232888522E-2</v>
      </c>
      <c r="E36" s="1">
        <f t="shared" si="5"/>
        <v>2.2700306920863101E-2</v>
      </c>
      <c r="F36" s="1">
        <f t="shared" si="5"/>
        <v>3.4659990623556993</v>
      </c>
      <c r="G36" s="1">
        <f t="shared" si="5"/>
        <v>5.0317950028383889</v>
      </c>
    </row>
    <row r="37" spans="1:9">
      <c r="A37">
        <v>3</v>
      </c>
      <c r="B37" s="1">
        <f t="shared" ref="B37:G37" si="6">B25/$B$5</f>
        <v>19.977273869228185</v>
      </c>
      <c r="C37" s="1">
        <f t="shared" si="6"/>
        <v>19.977273869228185</v>
      </c>
      <c r="D37" s="1">
        <f t="shared" si="6"/>
        <v>0.99842517872437075</v>
      </c>
      <c r="E37" s="1">
        <f t="shared" si="6"/>
        <v>0.21686225547566962</v>
      </c>
      <c r="F37" s="1">
        <f t="shared" si="6"/>
        <v>15.730892107728556</v>
      </c>
      <c r="G37" s="1">
        <f t="shared" si="6"/>
        <v>24.706397773403548</v>
      </c>
    </row>
    <row r="38" spans="1:9">
      <c r="A38">
        <v>4</v>
      </c>
      <c r="B38" s="1">
        <f t="shared" ref="B38:G38" si="7">B26/$B$5</f>
        <v>19.977273869228185</v>
      </c>
      <c r="C38" s="1">
        <f t="shared" si="7"/>
        <v>19.977273869228185</v>
      </c>
      <c r="D38" s="1">
        <f t="shared" si="7"/>
        <v>0.23328644941047236</v>
      </c>
      <c r="E38" s="1">
        <f t="shared" si="7"/>
        <v>0.35622710861049256</v>
      </c>
      <c r="F38" s="1">
        <f t="shared" si="7"/>
        <v>17.447688916328257</v>
      </c>
      <c r="G38" s="1">
        <f t="shared" si="7"/>
        <v>25.128145442789911</v>
      </c>
    </row>
    <row r="39" spans="1:9">
      <c r="A39">
        <v>5</v>
      </c>
      <c r="B39" s="1">
        <f t="shared" ref="B39:G39" si="8">B27/$B$5</f>
        <v>19.034519237986711</v>
      </c>
      <c r="C39" s="1">
        <f t="shared" si="8"/>
        <v>16.715042016201728</v>
      </c>
      <c r="D39" s="1">
        <f t="shared" si="8"/>
        <v>0.18228049743450414</v>
      </c>
      <c r="E39" s="1">
        <f t="shared" si="8"/>
        <v>0.62999848486714449</v>
      </c>
      <c r="F39" s="1">
        <f t="shared" si="8"/>
        <v>15.963254481966487</v>
      </c>
      <c r="G39" s="1">
        <f t="shared" si="8"/>
        <v>23.186593300903329</v>
      </c>
    </row>
    <row r="40" spans="1:9">
      <c r="A40">
        <v>6</v>
      </c>
      <c r="B40" s="1">
        <f t="shared" ref="B40:G40" si="9">B28/$B$5</f>
        <v>19.977062354841046</v>
      </c>
      <c r="C40" s="1">
        <f t="shared" si="9"/>
        <v>18.014408572845525</v>
      </c>
      <c r="D40" s="1">
        <f t="shared" si="9"/>
        <v>0.52419062472111499</v>
      </c>
      <c r="E40" s="1">
        <f t="shared" si="9"/>
        <v>3.3400789594566993E-2</v>
      </c>
      <c r="F40" s="1">
        <f t="shared" si="9"/>
        <v>15.376575498679541</v>
      </c>
      <c r="G40" s="1">
        <f t="shared" si="9"/>
        <v>25.856446699135088</v>
      </c>
    </row>
    <row r="41" spans="1:9">
      <c r="A41">
        <v>7</v>
      </c>
      <c r="B41" s="1">
        <f t="shared" ref="B41:G41" si="10">B29/$B$5</f>
        <v>9.5854341166651373</v>
      </c>
      <c r="C41" s="1">
        <f t="shared" si="10"/>
        <v>5.4437357010940621</v>
      </c>
      <c r="D41" s="1">
        <f t="shared" si="10"/>
        <v>1.7577174232888522E-2</v>
      </c>
      <c r="E41" s="1">
        <f>E29/$B$5</f>
        <v>2.2700306920863101E-2</v>
      </c>
      <c r="F41" s="1">
        <f t="shared" si="10"/>
        <v>3.4659990623556993</v>
      </c>
      <c r="G41" s="1">
        <f t="shared" si="10"/>
        <v>5.0317950028383889</v>
      </c>
    </row>
    <row r="42" spans="1:9">
      <c r="A42">
        <v>8</v>
      </c>
      <c r="B42" s="1">
        <f t="shared" ref="B42:G42" si="11">B30/$B$5</f>
        <v>9.5854341166651995</v>
      </c>
      <c r="C42" s="1">
        <f t="shared" si="11"/>
        <v>5.4437357010940621</v>
      </c>
      <c r="D42" s="1">
        <f t="shared" si="11"/>
        <v>1.7577174232888522E-2</v>
      </c>
      <c r="E42" s="1">
        <f t="shared" si="11"/>
        <v>2.2700306920863101E-2</v>
      </c>
      <c r="F42" s="1">
        <f t="shared" si="11"/>
        <v>3.4659990623556993</v>
      </c>
      <c r="G42" s="1">
        <f t="shared" si="11"/>
        <v>5.0317950028383889</v>
      </c>
    </row>
    <row r="43" spans="1:9">
      <c r="A43">
        <v>9</v>
      </c>
      <c r="B43" s="1">
        <f t="shared" ref="B43:G43" si="12">B31/$B$5</f>
        <v>19.714517260762072</v>
      </c>
      <c r="C43" s="1">
        <f t="shared" si="12"/>
        <v>10.253248497464531</v>
      </c>
      <c r="D43" s="1">
        <f t="shared" si="12"/>
        <v>8.0038057635069285E-2</v>
      </c>
      <c r="E43" s="1">
        <f t="shared" si="12"/>
        <v>2.0203820157454182E-2</v>
      </c>
      <c r="F43" s="1">
        <f t="shared" si="12"/>
        <v>6.8012116267452107</v>
      </c>
      <c r="G43" s="1">
        <f t="shared" si="12"/>
        <v>9.0543478378448121</v>
      </c>
    </row>
    <row r="44" spans="1:9">
      <c r="A44">
        <v>10</v>
      </c>
      <c r="B44" s="1">
        <f t="shared" ref="B44:G44" si="13">B32/$B$5</f>
        <v>6.412392208714369</v>
      </c>
      <c r="C44" s="1">
        <f t="shared" si="13"/>
        <v>4.187604561121109</v>
      </c>
      <c r="D44" s="1">
        <f t="shared" si="13"/>
        <v>0.82853521523673757</v>
      </c>
      <c r="E44" s="1">
        <f t="shared" si="13"/>
        <v>0.84729708427591</v>
      </c>
      <c r="F44" s="1">
        <f t="shared" si="13"/>
        <v>1.113341102818566</v>
      </c>
      <c r="G44" s="1">
        <f t="shared" si="13"/>
        <v>2.0978759192428358</v>
      </c>
    </row>
    <row r="56" spans="1:4">
      <c r="A56" t="s">
        <v>11</v>
      </c>
      <c r="B56" t="s">
        <v>6</v>
      </c>
      <c r="C56" t="s">
        <v>1</v>
      </c>
      <c r="D56" t="s">
        <v>4</v>
      </c>
    </row>
    <row r="57" spans="1:4">
      <c r="A57" t="s">
        <v>0</v>
      </c>
      <c r="B57" s="1">
        <v>6.6833836666666604E-2</v>
      </c>
      <c r="C57" s="1">
        <v>3.3787963333333303E-2</v>
      </c>
      <c r="D57" s="1">
        <v>5.0056879960000002E-2</v>
      </c>
    </row>
    <row r="58" spans="1:4">
      <c r="A58">
        <v>1</v>
      </c>
      <c r="B58" s="1">
        <v>0.163779653052288</v>
      </c>
      <c r="C58" s="1">
        <v>-5.4410512088361701E-2</v>
      </c>
      <c r="D58" s="1">
        <v>4.92417597638539E-2</v>
      </c>
    </row>
    <row r="59" spans="1:4">
      <c r="A59">
        <v>2</v>
      </c>
      <c r="B59" s="1">
        <v>5.0000000000000197E-2</v>
      </c>
      <c r="C59" s="1">
        <v>4.9999999999999697E-2</v>
      </c>
      <c r="D59" s="1">
        <v>4.9999999999999899E-2</v>
      </c>
    </row>
    <row r="60" spans="1:4">
      <c r="A60">
        <v>3</v>
      </c>
      <c r="B60" s="1">
        <v>0.149488925855427</v>
      </c>
      <c r="C60" s="1">
        <v>0</v>
      </c>
      <c r="D60" s="1">
        <v>4.9513490108048203E-2</v>
      </c>
    </row>
    <row r="61" spans="1:4">
      <c r="A61">
        <v>4</v>
      </c>
      <c r="B61" s="1">
        <v>0.15089987987421999</v>
      </c>
      <c r="C61" s="1">
        <v>0</v>
      </c>
      <c r="D61" s="1">
        <v>5.0949475102407299E-2</v>
      </c>
    </row>
    <row r="62" spans="1:4">
      <c r="A62">
        <v>5</v>
      </c>
      <c r="B62" s="1">
        <v>0.14440443011565501</v>
      </c>
      <c r="C62" s="1">
        <v>1.59449978616866E-3</v>
      </c>
      <c r="D62" s="1">
        <v>5.1635461639282697E-2</v>
      </c>
    </row>
    <row r="63" spans="1:4">
      <c r="A63">
        <v>6</v>
      </c>
      <c r="B63" s="1">
        <v>0.153336406876319</v>
      </c>
      <c r="C63" s="1">
        <v>3.5773851847498198E-7</v>
      </c>
      <c r="D63" s="1">
        <v>5.0140572025606601E-2</v>
      </c>
    </row>
    <row r="64" spans="1:4">
      <c r="A64">
        <v>7</v>
      </c>
      <c r="B64" s="1">
        <v>5.0000000000000197E-2</v>
      </c>
      <c r="C64" s="1">
        <v>4.9999999999999697E-2</v>
      </c>
      <c r="D64" s="1">
        <v>4.9999999999999899E-2</v>
      </c>
    </row>
    <row r="65" spans="1:4">
      <c r="A65">
        <v>8</v>
      </c>
      <c r="B65" s="1">
        <v>5.0000000000000197E-2</v>
      </c>
      <c r="C65" s="1">
        <v>4.9999999999999802E-2</v>
      </c>
      <c r="D65" s="1">
        <v>4.9999999999999899E-2</v>
      </c>
    </row>
    <row r="66" spans="1:4">
      <c r="A66">
        <v>9</v>
      </c>
      <c r="B66" s="1">
        <v>9.7125097049787404E-2</v>
      </c>
      <c r="C66" s="1">
        <v>4.4440551351299101E-4</v>
      </c>
      <c r="D66" s="1">
        <v>5.0006255424992103E-2</v>
      </c>
    </row>
    <row r="67" spans="1:4">
      <c r="A67">
        <v>10</v>
      </c>
      <c r="B67" s="1">
        <v>5.9815406752183699E-2</v>
      </c>
      <c r="C67" s="1">
        <v>4.4633370681966898E-2</v>
      </c>
      <c r="D67" s="1">
        <v>5.2179944834401498E-2</v>
      </c>
    </row>
    <row r="70" spans="1:4">
      <c r="A70" t="s">
        <v>11</v>
      </c>
      <c r="B70" t="s">
        <v>2</v>
      </c>
      <c r="C70" t="s">
        <v>5</v>
      </c>
      <c r="D70" t="s">
        <v>4</v>
      </c>
    </row>
    <row r="71" spans="1:4">
      <c r="A71" t="s">
        <v>0</v>
      </c>
      <c r="B71" s="1">
        <v>3.9292841250000099E-2</v>
      </c>
      <c r="C71" s="1">
        <v>6.0495855416666702E-2</v>
      </c>
      <c r="D71" s="1">
        <v>5.0056879960000002E-2</v>
      </c>
    </row>
    <row r="72" spans="1:4">
      <c r="A72">
        <v>1</v>
      </c>
      <c r="B72" s="1">
        <v>-1.06129873398009E-2</v>
      </c>
      <c r="C72" s="1">
        <v>0.11395064022082201</v>
      </c>
      <c r="D72" s="1">
        <v>4.92417597638539E-2</v>
      </c>
    </row>
    <row r="73" spans="1:4">
      <c r="A73">
        <v>2</v>
      </c>
      <c r="B73" s="1">
        <v>4.9999999999999802E-2</v>
      </c>
      <c r="C73" s="1">
        <v>0.05</v>
      </c>
      <c r="D73" s="1">
        <v>4.9999999999999899E-2</v>
      </c>
    </row>
    <row r="74" spans="1:4">
      <c r="A74">
        <v>3</v>
      </c>
      <c r="B74" s="1">
        <v>0</v>
      </c>
      <c r="C74" s="1">
        <v>0.108132674171512</v>
      </c>
      <c r="D74" s="1">
        <v>4.9513490108048203E-2</v>
      </c>
    </row>
    <row r="75" spans="1:4">
      <c r="A75">
        <v>4</v>
      </c>
      <c r="B75" s="1">
        <v>0</v>
      </c>
      <c r="C75" s="1">
        <v>0.113331536248125</v>
      </c>
      <c r="D75" s="1">
        <v>5.0949475102407299E-2</v>
      </c>
    </row>
    <row r="76" spans="1:4">
      <c r="A76">
        <v>5</v>
      </c>
      <c r="B76" s="1">
        <v>6.4164089234971496E-3</v>
      </c>
      <c r="C76" s="1">
        <v>0.10883632176067699</v>
      </c>
      <c r="D76" s="1">
        <v>5.1635461639282697E-2</v>
      </c>
    </row>
    <row r="77" spans="1:4">
      <c r="A77">
        <v>6</v>
      </c>
      <c r="B77" s="1">
        <v>3.8607146796290101E-3</v>
      </c>
      <c r="C77" s="1">
        <v>0.107059720649772</v>
      </c>
      <c r="D77" s="1">
        <v>5.0140572025606601E-2</v>
      </c>
    </row>
    <row r="78" spans="1:4">
      <c r="A78">
        <v>7</v>
      </c>
      <c r="B78" s="1">
        <v>4.9999999999999802E-2</v>
      </c>
      <c r="C78" s="1">
        <v>0.05</v>
      </c>
      <c r="D78" s="1">
        <v>4.9999999999999899E-2</v>
      </c>
    </row>
    <row r="79" spans="1:4">
      <c r="A79">
        <v>8</v>
      </c>
      <c r="B79" s="1">
        <v>4.9999999999999802E-2</v>
      </c>
      <c r="C79" s="1">
        <v>0.05</v>
      </c>
      <c r="D79" s="1">
        <v>4.9999999999999899E-2</v>
      </c>
    </row>
    <row r="80" spans="1:4">
      <c r="A80">
        <v>9</v>
      </c>
      <c r="B80" s="1">
        <v>1.9125962218109398E-2</v>
      </c>
      <c r="C80" s="1">
        <v>8.1091514159849706E-2</v>
      </c>
      <c r="D80" s="1">
        <v>5.0006255424992103E-2</v>
      </c>
    </row>
    <row r="81" spans="1:4">
      <c r="A81">
        <v>10</v>
      </c>
      <c r="B81" s="1">
        <v>4.75293445043986E-2</v>
      </c>
      <c r="C81" s="1">
        <v>5.7124398288610302E-2</v>
      </c>
      <c r="D81" s="1">
        <v>5.2179944834401498E-2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" sqref="E1:E12"/>
    </sheetView>
  </sheetViews>
  <sheetFormatPr defaultRowHeight="15"/>
  <cols>
    <col min="1" max="1" width="26.85546875" customWidth="1"/>
    <col min="2" max="2" width="8.85546875" customWidth="1"/>
    <col min="3" max="3" width="8.5703125" customWidth="1"/>
    <col min="4" max="4" width="9.28515625" customWidth="1"/>
    <col min="5" max="5" width="7.5703125" customWidth="1"/>
    <col min="6" max="6" width="8.28515625" customWidth="1"/>
    <col min="7" max="7" width="7.7109375" customWidth="1"/>
  </cols>
  <sheetData>
    <row r="1" spans="1:7">
      <c r="A1" t="s">
        <v>25</v>
      </c>
      <c r="B1" t="s">
        <v>23</v>
      </c>
      <c r="C1" s="2">
        <v>2.5000000000000001E-2</v>
      </c>
      <c r="D1" s="3">
        <v>0.5</v>
      </c>
      <c r="E1" t="s">
        <v>4</v>
      </c>
      <c r="F1" s="2">
        <v>0.97499999999999998</v>
      </c>
      <c r="G1" t="s">
        <v>24</v>
      </c>
    </row>
    <row r="2" spans="1:7">
      <c r="A2" t="s">
        <v>12</v>
      </c>
      <c r="B2" s="1">
        <v>0.52122322666666698</v>
      </c>
      <c r="C2" s="1">
        <v>0.56077760233333296</v>
      </c>
      <c r="D2" s="1">
        <v>0.60182981166666705</v>
      </c>
      <c r="E2" s="1">
        <v>0.60137056790999999</v>
      </c>
      <c r="F2" s="1">
        <v>0.64362587658333303</v>
      </c>
      <c r="G2" s="1">
        <v>0.67276811666666703</v>
      </c>
    </row>
    <row r="3" spans="1:7">
      <c r="A3" t="s">
        <v>13</v>
      </c>
      <c r="B3" s="1">
        <v>0.52018968276724498</v>
      </c>
      <c r="C3" s="1">
        <v>0.55736582108451804</v>
      </c>
      <c r="D3" s="1">
        <v>0.59978376709775205</v>
      </c>
      <c r="E3" s="1">
        <v>0.59937920481991802</v>
      </c>
      <c r="F3" s="1">
        <v>0.64543973646498298</v>
      </c>
      <c r="G3" s="1">
        <v>0.67219373161532503</v>
      </c>
    </row>
    <row r="4" spans="1:7">
      <c r="A4" t="s">
        <v>14</v>
      </c>
      <c r="B4" s="1">
        <v>0.53264987934847197</v>
      </c>
      <c r="C4" s="1">
        <v>0.55599378899506802</v>
      </c>
      <c r="D4" s="1">
        <v>0.60037249443638296</v>
      </c>
      <c r="E4" s="1">
        <v>0.59966195347287399</v>
      </c>
      <c r="F4" s="1">
        <v>0.64383460967342598</v>
      </c>
      <c r="G4" s="1">
        <v>0.66582247468110101</v>
      </c>
    </row>
    <row r="5" spans="1:7">
      <c r="A5" t="s">
        <v>15</v>
      </c>
      <c r="B5" s="1">
        <v>0.53731985512726899</v>
      </c>
      <c r="C5" s="1">
        <v>0.56134917340522705</v>
      </c>
      <c r="D5" s="1">
        <v>0.59950453402745796</v>
      </c>
      <c r="E5" s="1">
        <v>0.60000714620045603</v>
      </c>
      <c r="F5" s="1">
        <v>0.64126351266847703</v>
      </c>
      <c r="G5" s="1">
        <v>0.66214513254832796</v>
      </c>
    </row>
    <row r="6" spans="1:7">
      <c r="A6" t="s">
        <v>16</v>
      </c>
      <c r="B6" s="1">
        <v>0.52247782942416698</v>
      </c>
      <c r="C6" s="1">
        <v>0.55781661743635902</v>
      </c>
      <c r="D6" s="1">
        <v>0.59966891020723601</v>
      </c>
      <c r="E6" s="1">
        <v>0.59991981514883896</v>
      </c>
      <c r="F6" s="1">
        <v>0.64280615947739805</v>
      </c>
      <c r="G6" s="1">
        <v>0.67152634530809097</v>
      </c>
    </row>
    <row r="7" spans="1:7">
      <c r="A7" t="s">
        <v>17</v>
      </c>
      <c r="B7" s="1">
        <v>0.51707547018113797</v>
      </c>
      <c r="C7" s="1">
        <v>0.55708732487550605</v>
      </c>
      <c r="D7" s="1">
        <v>0.60011708708778799</v>
      </c>
      <c r="E7" s="1">
        <v>0.59898880909576502</v>
      </c>
      <c r="F7" s="1">
        <v>0.64073776703149998</v>
      </c>
      <c r="G7" s="1">
        <v>0.66959372035660003</v>
      </c>
    </row>
    <row r="8" spans="1:7">
      <c r="A8" t="s">
        <v>18</v>
      </c>
      <c r="B8" s="1">
        <v>0.539457627971618</v>
      </c>
      <c r="C8" s="1">
        <v>0.56242312699781505</v>
      </c>
      <c r="D8" s="1">
        <v>0.600977332494251</v>
      </c>
      <c r="E8" s="1">
        <v>0.60134225702762401</v>
      </c>
      <c r="F8" s="1">
        <v>0.63999220111569999</v>
      </c>
      <c r="G8" s="1">
        <v>0.68055336041820402</v>
      </c>
    </row>
    <row r="9" spans="1:7">
      <c r="A9" t="s">
        <v>19</v>
      </c>
      <c r="B9" s="1">
        <v>0.51827425342002298</v>
      </c>
      <c r="C9" s="1">
        <v>0.55345124396133105</v>
      </c>
      <c r="D9" s="1">
        <v>0.59945642666764498</v>
      </c>
      <c r="E9" s="1">
        <v>0.59971113084650196</v>
      </c>
      <c r="F9" s="1">
        <v>0.64515091831284699</v>
      </c>
      <c r="G9" s="1">
        <v>0.67437145200088</v>
      </c>
    </row>
    <row r="10" spans="1:7">
      <c r="A10" t="s">
        <v>20</v>
      </c>
      <c r="B10" s="1">
        <v>0.52873208938040395</v>
      </c>
      <c r="C10" s="1">
        <v>0.55494618880482005</v>
      </c>
      <c r="D10" s="1">
        <v>0.60092689370580499</v>
      </c>
      <c r="E10" s="1">
        <v>0.60022087046985395</v>
      </c>
      <c r="F10" s="1">
        <v>0.64276137036758596</v>
      </c>
      <c r="G10" s="1">
        <v>0.659163406476584</v>
      </c>
    </row>
    <row r="11" spans="1:7">
      <c r="A11" t="s">
        <v>21</v>
      </c>
      <c r="B11" s="1">
        <v>0.526949237779886</v>
      </c>
      <c r="C11" s="1">
        <v>0.55386796424296003</v>
      </c>
      <c r="D11" s="1">
        <v>0.60087746600034297</v>
      </c>
      <c r="E11" s="1">
        <v>0.60014398050505002</v>
      </c>
      <c r="F11" s="1">
        <v>0.64244247716888303</v>
      </c>
      <c r="G11" s="1">
        <v>0.67007955527702101</v>
      </c>
    </row>
    <row r="12" spans="1:7">
      <c r="A12" t="s">
        <v>22</v>
      </c>
      <c r="B12" s="1">
        <v>0.51155790078426799</v>
      </c>
      <c r="C12" s="1">
        <v>0.55974224244591397</v>
      </c>
      <c r="D12" s="1">
        <v>0.60263729883435702</v>
      </c>
      <c r="E12" s="1">
        <v>0.60245810602962202</v>
      </c>
      <c r="F12" s="1">
        <v>0.64742910618055605</v>
      </c>
      <c r="G12" s="1">
        <v>0.68526561028473998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E1" sqref="E1:E12"/>
    </sheetView>
  </sheetViews>
  <sheetFormatPr defaultRowHeight="15"/>
  <cols>
    <col min="1" max="1" width="14.7109375" customWidth="1"/>
  </cols>
  <sheetData>
    <row r="1" spans="1:7">
      <c r="A1" t="s">
        <v>25</v>
      </c>
      <c r="B1" t="s">
        <v>23</v>
      </c>
      <c r="C1" s="2">
        <v>2.5000000000000001E-2</v>
      </c>
      <c r="D1" s="3">
        <v>0.5</v>
      </c>
      <c r="E1" t="s">
        <v>4</v>
      </c>
      <c r="F1" s="2">
        <v>0.97499999999999998</v>
      </c>
      <c r="G1" t="s">
        <v>24</v>
      </c>
    </row>
    <row r="2" spans="1:7">
      <c r="A2" t="s">
        <v>12</v>
      </c>
      <c r="B2">
        <v>0.478699286666667</v>
      </c>
      <c r="C2">
        <v>0.51125857824999998</v>
      </c>
      <c r="D2">
        <v>0.55176491166666697</v>
      </c>
      <c r="E2">
        <v>0.55131368795000002</v>
      </c>
      <c r="F2">
        <v>0.59473130549999997</v>
      </c>
      <c r="G2">
        <v>0.62072760333333299</v>
      </c>
    </row>
    <row r="3" spans="1:7">
      <c r="A3" t="s">
        <v>13</v>
      </c>
      <c r="B3">
        <v>0.46705733239631902</v>
      </c>
      <c r="C3">
        <v>0.50658013293825599</v>
      </c>
      <c r="D3">
        <v>0.55047389217849996</v>
      </c>
      <c r="E3">
        <v>0.55013744505606399</v>
      </c>
      <c r="F3">
        <v>0.59143745101538403</v>
      </c>
      <c r="G3">
        <v>0.63243768552714597</v>
      </c>
    </row>
    <row r="4" spans="1:7">
      <c r="A4" t="s">
        <v>14</v>
      </c>
      <c r="B4">
        <v>0.48264987934847298</v>
      </c>
      <c r="C4">
        <v>0.50599378899506797</v>
      </c>
      <c r="D4">
        <v>0.55037249443638303</v>
      </c>
      <c r="E4">
        <v>0.54966195347287405</v>
      </c>
      <c r="F4">
        <v>0.59383460967342505</v>
      </c>
      <c r="G4">
        <v>0.61582247468110096</v>
      </c>
    </row>
    <row r="5" spans="1:7">
      <c r="A5" t="s">
        <v>15</v>
      </c>
      <c r="B5">
        <v>0.47566502703423003</v>
      </c>
      <c r="C5">
        <v>0.50560282660124101</v>
      </c>
      <c r="D5">
        <v>0.55017315350298601</v>
      </c>
      <c r="E5">
        <v>0.55049365609240797</v>
      </c>
      <c r="F5">
        <v>0.59167025350120195</v>
      </c>
      <c r="G5">
        <v>0.62984899275268302</v>
      </c>
    </row>
    <row r="6" spans="1:7">
      <c r="A6" t="s">
        <v>16</v>
      </c>
      <c r="B6">
        <v>0.482041663150931</v>
      </c>
      <c r="C6">
        <v>0.50517461438258104</v>
      </c>
      <c r="D6">
        <v>0.54916641009951295</v>
      </c>
      <c r="E6">
        <v>0.54897034004643097</v>
      </c>
      <c r="F6">
        <v>0.58824582142632897</v>
      </c>
      <c r="G6">
        <v>0.61324656247641196</v>
      </c>
    </row>
    <row r="7" spans="1:7">
      <c r="A7" t="s">
        <v>17</v>
      </c>
      <c r="B7">
        <v>0.48045830809885598</v>
      </c>
      <c r="C7">
        <v>0.50673976729493098</v>
      </c>
      <c r="D7">
        <v>0.54792427937760002</v>
      </c>
      <c r="E7">
        <v>0.54735334745648201</v>
      </c>
      <c r="F7">
        <v>0.58878666275339797</v>
      </c>
      <c r="G7">
        <v>0.61148690528055005</v>
      </c>
    </row>
    <row r="8" spans="1:7">
      <c r="A8" t="s">
        <v>18</v>
      </c>
      <c r="B8">
        <v>0.47808712047427698</v>
      </c>
      <c r="C8">
        <v>0.50917074490851899</v>
      </c>
      <c r="D8">
        <v>0.55241588005391595</v>
      </c>
      <c r="E8">
        <v>0.55120168500201705</v>
      </c>
      <c r="F8">
        <v>0.59125358151969898</v>
      </c>
      <c r="G8">
        <v>0.61816500480083403</v>
      </c>
    </row>
    <row r="9" spans="1:7">
      <c r="A9" t="s">
        <v>19</v>
      </c>
      <c r="B9">
        <v>0.46827425342002399</v>
      </c>
      <c r="C9">
        <v>0.50345124396133201</v>
      </c>
      <c r="D9">
        <v>0.54945642666764505</v>
      </c>
      <c r="E9">
        <v>0.54971113084650203</v>
      </c>
      <c r="F9">
        <v>0.59515091831284705</v>
      </c>
      <c r="G9">
        <v>0.62437145200087996</v>
      </c>
    </row>
    <row r="10" spans="1:7">
      <c r="A10" t="s">
        <v>20</v>
      </c>
      <c r="B10">
        <v>0.47873208938040401</v>
      </c>
      <c r="C10">
        <v>0.50494618880482001</v>
      </c>
      <c r="D10">
        <v>0.55092689370580505</v>
      </c>
      <c r="E10">
        <v>0.55022087046985402</v>
      </c>
      <c r="F10">
        <v>0.59276137036758603</v>
      </c>
      <c r="G10">
        <v>0.60916340647658396</v>
      </c>
    </row>
    <row r="11" spans="1:7">
      <c r="A11" t="s">
        <v>21</v>
      </c>
      <c r="B11">
        <v>0.48785539871287997</v>
      </c>
      <c r="C11">
        <v>0.50599401922091702</v>
      </c>
      <c r="D11">
        <v>0.55084182415107596</v>
      </c>
      <c r="E11">
        <v>0.55013772508005798</v>
      </c>
      <c r="F11">
        <v>0.59162167564060097</v>
      </c>
      <c r="G11">
        <v>0.61868871474048803</v>
      </c>
    </row>
    <row r="12" spans="1:7">
      <c r="A12" t="s">
        <v>22</v>
      </c>
      <c r="B12">
        <v>0.45677949413305602</v>
      </c>
      <c r="C12">
        <v>0.507175054560008</v>
      </c>
      <c r="D12">
        <v>0.55066973633612004</v>
      </c>
      <c r="E12">
        <v>0.55027816119522099</v>
      </c>
      <c r="F12">
        <v>0.59576703973249401</v>
      </c>
      <c r="G12">
        <v>0.63253394041685596</v>
      </c>
    </row>
    <row r="19" spans="8:11">
      <c r="H19" s="2"/>
    </row>
    <row r="20" spans="8:11">
      <c r="H20" s="3"/>
    </row>
    <row r="21" spans="8:11">
      <c r="H21" s="2"/>
    </row>
    <row r="24" spans="8:11">
      <c r="I24" s="2"/>
      <c r="J24" s="3"/>
      <c r="K2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topLeftCell="A4" workbookViewId="0">
      <selection activeCell="E17" sqref="E17"/>
    </sheetView>
  </sheetViews>
  <sheetFormatPr defaultRowHeight="15"/>
  <cols>
    <col min="4" max="4" width="11.28515625" customWidth="1"/>
  </cols>
  <sheetData>
    <row r="1" spans="1:13">
      <c r="A1" t="s">
        <v>26</v>
      </c>
      <c r="B1" t="s">
        <v>27</v>
      </c>
      <c r="C1" t="s">
        <v>28</v>
      </c>
      <c r="D1" t="s">
        <v>32</v>
      </c>
    </row>
    <row r="2" spans="1:13">
      <c r="A2">
        <v>1</v>
      </c>
      <c r="B2">
        <v>9.6629712542828199E-4</v>
      </c>
      <c r="C2">
        <v>9.5637555208209996E-4</v>
      </c>
      <c r="D2" s="5">
        <v>4.9503127197756498E-4</v>
      </c>
      <c r="E2">
        <f t="shared" ref="E2:E11" si="0">_xlfn.RANK.AVG(B2,B$2:B$11)</f>
        <v>6</v>
      </c>
      <c r="F2">
        <f t="shared" ref="F2:F11" si="1">_xlfn.RANK.AVG(C2,C$2:C$11)</f>
        <v>5</v>
      </c>
      <c r="G2">
        <f>_xlfn.RANK.AVG(D2,D$2:D$11,1)</f>
        <v>10</v>
      </c>
      <c r="I2">
        <f>B2/MIN(B$2:B$11)</f>
        <v>4.3104870017042156</v>
      </c>
      <c r="J2">
        <f t="shared" ref="J2:K11" si="2">C2/MIN(C$2:C$11)</f>
        <v>9.4706080850815901</v>
      </c>
      <c r="K2">
        <f t="shared" si="2"/>
        <v>164.46328391296476</v>
      </c>
      <c r="M2">
        <f t="shared" ref="M2:M11" si="3">AVERAGE(I2:K2)</f>
        <v>59.414792999916848</v>
      </c>
    </row>
    <row r="3" spans="1:13">
      <c r="A3">
        <v>2</v>
      </c>
      <c r="B3">
        <v>2.2417353887072201E-4</v>
      </c>
      <c r="C3">
        <v>1.4165658511239301E-4</v>
      </c>
      <c r="D3" s="5">
        <v>1.78869860689839E-5</v>
      </c>
      <c r="E3">
        <f t="shared" si="0"/>
        <v>10</v>
      </c>
      <c r="F3">
        <f t="shared" si="1"/>
        <v>9</v>
      </c>
      <c r="G3">
        <f t="shared" ref="G3:G11" si="4">_xlfn.RANK.AVG(D3,D$2:D$11,1)</f>
        <v>3</v>
      </c>
      <c r="I3">
        <f t="shared" ref="I3:I11" si="5">B3/MIN(B$2:B$11)</f>
        <v>1</v>
      </c>
      <c r="J3">
        <f t="shared" si="2"/>
        <v>1.402769024521562</v>
      </c>
      <c r="K3">
        <f t="shared" si="2"/>
        <v>5.9425588538250285</v>
      </c>
      <c r="M3">
        <f t="shared" si="3"/>
        <v>2.7817759594488636</v>
      </c>
    </row>
    <row r="4" spans="1:13">
      <c r="A4">
        <v>3</v>
      </c>
      <c r="B4">
        <v>1.1133959962804001E-3</v>
      </c>
      <c r="C4">
        <v>1.79274787901526E-3</v>
      </c>
      <c r="D4" s="5">
        <v>4.6249174279924902E-4</v>
      </c>
      <c r="E4">
        <f t="shared" si="0"/>
        <v>4</v>
      </c>
      <c r="F4">
        <f t="shared" si="1"/>
        <v>2</v>
      </c>
      <c r="G4">
        <f t="shared" si="4"/>
        <v>8</v>
      </c>
      <c r="I4">
        <f t="shared" si="5"/>
        <v>4.9666700266639463</v>
      </c>
      <c r="J4">
        <f t="shared" si="2"/>
        <v>17.752871788233755</v>
      </c>
      <c r="K4">
        <f t="shared" si="2"/>
        <v>153.6527389462417</v>
      </c>
      <c r="M4">
        <f t="shared" si="3"/>
        <v>58.790760253713131</v>
      </c>
    </row>
    <row r="5" spans="1:13">
      <c r="A5">
        <v>4</v>
      </c>
      <c r="B5">
        <v>6.6830365994836698E-4</v>
      </c>
      <c r="C5">
        <v>1.10142824182549E-3</v>
      </c>
      <c r="D5" s="5">
        <v>4.9444713672423205E-4</v>
      </c>
      <c r="E5">
        <f t="shared" si="0"/>
        <v>8</v>
      </c>
      <c r="F5">
        <f t="shared" si="1"/>
        <v>4</v>
      </c>
      <c r="G5">
        <f t="shared" si="4"/>
        <v>9</v>
      </c>
      <c r="I5">
        <f t="shared" si="5"/>
        <v>2.9811888740970853</v>
      </c>
      <c r="J5">
        <f t="shared" si="2"/>
        <v>10.907007387903432</v>
      </c>
      <c r="K5">
        <f t="shared" si="2"/>
        <v>164.26921778532662</v>
      </c>
      <c r="M5">
        <f t="shared" si="3"/>
        <v>59.385804682442377</v>
      </c>
    </row>
    <row r="6" spans="1:13">
      <c r="A6">
        <v>5</v>
      </c>
      <c r="B6">
        <v>2.20666691370948E-3</v>
      </c>
      <c r="C6">
        <v>1.7770308928697299E-3</v>
      </c>
      <c r="D6" s="5">
        <v>4.17049601658838E-4</v>
      </c>
      <c r="E6">
        <f t="shared" si="0"/>
        <v>3</v>
      </c>
      <c r="F6">
        <f t="shared" si="1"/>
        <v>3</v>
      </c>
      <c r="G6">
        <f t="shared" si="4"/>
        <v>6</v>
      </c>
      <c r="I6">
        <f t="shared" si="5"/>
        <v>9.8435655020909323</v>
      </c>
      <c r="J6">
        <f t="shared" si="2"/>
        <v>17.597232703003151</v>
      </c>
      <c r="K6">
        <f t="shared" si="2"/>
        <v>138.55558411371399</v>
      </c>
      <c r="M6">
        <f t="shared" si="3"/>
        <v>55.332127439602687</v>
      </c>
    </row>
    <row r="7" spans="1:13">
      <c r="A7">
        <v>6</v>
      </c>
      <c r="B7">
        <v>2.5025936149899201E-3</v>
      </c>
      <c r="C7">
        <v>2.52013823368127E-3</v>
      </c>
      <c r="D7" s="5">
        <v>4.56069181923301E-4</v>
      </c>
      <c r="E7">
        <f t="shared" si="0"/>
        <v>2</v>
      </c>
      <c r="F7">
        <f t="shared" si="1"/>
        <v>1</v>
      </c>
      <c r="G7">
        <f t="shared" si="4"/>
        <v>7</v>
      </c>
      <c r="I7">
        <f t="shared" si="5"/>
        <v>11.16364414639113</v>
      </c>
      <c r="J7">
        <f t="shared" si="2"/>
        <v>24.955930209073554</v>
      </c>
      <c r="K7">
        <f t="shared" si="2"/>
        <v>151.5189839441189</v>
      </c>
      <c r="M7">
        <f t="shared" si="3"/>
        <v>62.546186099861195</v>
      </c>
    </row>
    <row r="8" spans="1:13">
      <c r="A8">
        <v>7</v>
      </c>
      <c r="B8">
        <v>2.9368522328698202E-4</v>
      </c>
      <c r="C8">
        <v>4.0175060227971799E-4</v>
      </c>
      <c r="D8" s="5">
        <v>2.7153005577870999E-5</v>
      </c>
      <c r="E8">
        <f t="shared" si="0"/>
        <v>9</v>
      </c>
      <c r="F8">
        <f t="shared" si="1"/>
        <v>8</v>
      </c>
      <c r="G8">
        <f t="shared" si="4"/>
        <v>4</v>
      </c>
      <c r="I8">
        <f t="shared" si="5"/>
        <v>1.3100797924965912</v>
      </c>
      <c r="J8">
        <f t="shared" si="2"/>
        <v>3.9783770024791174</v>
      </c>
      <c r="K8">
        <f t="shared" si="2"/>
        <v>9.0209906287417336</v>
      </c>
      <c r="M8">
        <f t="shared" si="3"/>
        <v>4.7698158079058137</v>
      </c>
    </row>
    <row r="9" spans="1:13">
      <c r="A9">
        <v>8</v>
      </c>
      <c r="B9">
        <v>1.01448432569251E-3</v>
      </c>
      <c r="C9">
        <v>1.00983542291082E-4</v>
      </c>
      <c r="D9" s="5">
        <v>1.33966339261949E-5</v>
      </c>
      <c r="E9">
        <f t="shared" si="0"/>
        <v>5</v>
      </c>
      <c r="F9">
        <f t="shared" si="1"/>
        <v>10</v>
      </c>
      <c r="G9">
        <f t="shared" si="4"/>
        <v>2</v>
      </c>
      <c r="I9">
        <f t="shared" si="5"/>
        <v>4.5254419000698833</v>
      </c>
      <c r="J9">
        <f t="shared" si="2"/>
        <v>1</v>
      </c>
      <c r="K9">
        <f t="shared" si="2"/>
        <v>4.4507378293097011</v>
      </c>
      <c r="M9">
        <f t="shared" si="3"/>
        <v>3.3253932431265283</v>
      </c>
    </row>
    <row r="10" spans="1:13">
      <c r="A10">
        <v>9</v>
      </c>
      <c r="B10">
        <v>9.0129696896697903E-4</v>
      </c>
      <c r="C10">
        <v>8.5558587234744695E-4</v>
      </c>
      <c r="D10" s="5">
        <v>1.38213550161857E-4</v>
      </c>
      <c r="E10">
        <f t="shared" si="0"/>
        <v>7</v>
      </c>
      <c r="F10">
        <f t="shared" si="1"/>
        <v>6</v>
      </c>
      <c r="G10">
        <f t="shared" si="4"/>
        <v>5</v>
      </c>
      <c r="I10">
        <f t="shared" si="5"/>
        <v>4.020532367500989</v>
      </c>
      <c r="J10">
        <f t="shared" si="2"/>
        <v>8.4725278291510762</v>
      </c>
      <c r="K10">
        <f t="shared" si="2"/>
        <v>45.91842097183401</v>
      </c>
      <c r="M10">
        <f t="shared" si="3"/>
        <v>19.470493722828692</v>
      </c>
    </row>
    <row r="11" spans="1:13">
      <c r="A11">
        <v>10</v>
      </c>
      <c r="B11">
        <v>3.0502805840784001E-3</v>
      </c>
      <c r="C11">
        <v>4.4833988468503E-4</v>
      </c>
      <c r="D11" s="5">
        <v>3.0099804661540101E-6</v>
      </c>
      <c r="E11">
        <f t="shared" si="0"/>
        <v>1</v>
      </c>
      <c r="F11">
        <f t="shared" si="1"/>
        <v>7</v>
      </c>
      <c r="G11">
        <f t="shared" si="4"/>
        <v>1</v>
      </c>
      <c r="I11">
        <f t="shared" si="5"/>
        <v>13.606782492903667</v>
      </c>
      <c r="J11">
        <f t="shared" si="2"/>
        <v>4.4397322030227846</v>
      </c>
      <c r="K11">
        <f t="shared" si="2"/>
        <v>1</v>
      </c>
      <c r="M11">
        <f t="shared" si="3"/>
        <v>6.3488382319754839</v>
      </c>
    </row>
    <row r="26" spans="4:5">
      <c r="D26" s="4" t="s">
        <v>30</v>
      </c>
    </row>
    <row r="27" spans="4:5">
      <c r="D27" s="4" t="s">
        <v>31</v>
      </c>
    </row>
    <row r="28" spans="4:5">
      <c r="E28" t="s">
        <v>29</v>
      </c>
    </row>
    <row r="29" spans="4:5">
      <c r="D29">
        <v>1</v>
      </c>
    </row>
    <row r="30" spans="4:5">
      <c r="D30">
        <v>2</v>
      </c>
    </row>
    <row r="31" spans="4:5">
      <c r="D31">
        <v>3</v>
      </c>
    </row>
    <row r="32" spans="4:5">
      <c r="D32">
        <v>4</v>
      </c>
    </row>
    <row r="33" spans="4:4">
      <c r="D33">
        <v>5</v>
      </c>
    </row>
    <row r="34" spans="4:4">
      <c r="D34">
        <v>6</v>
      </c>
    </row>
    <row r="35" spans="4:4">
      <c r="D35">
        <v>7</v>
      </c>
    </row>
    <row r="36" spans="4:4">
      <c r="D36">
        <v>8</v>
      </c>
    </row>
    <row r="37" spans="4:4">
      <c r="D37">
        <v>9</v>
      </c>
    </row>
    <row r="38" spans="4:4">
      <c r="D38">
        <v>10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U1 - U2</vt:lpstr>
      <vt:lpstr>U1</vt:lpstr>
      <vt:lpstr>U2</vt:lpstr>
      <vt:lpstr>Abs Difs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2012-10-23T15:02:17Z</dcterms:created>
  <dcterms:modified xsi:type="dcterms:W3CDTF">2012-10-24T11:02:38Z</dcterms:modified>
</cp:coreProperties>
</file>