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5009\Desktop\Mortality\International\Data\Dryad\"/>
    </mc:Choice>
  </mc:AlternateContent>
  <bookViews>
    <workbookView xWindow="0" yWindow="0" windowWidth="28800" windowHeight="12435"/>
  </bookViews>
  <sheets>
    <sheet name="Contents" sheetId="9" r:id="rId1"/>
    <sheet name="Female" sheetId="1" r:id="rId2"/>
    <sheet name="Male" sheetId="3" r:id="rId3"/>
    <sheet name="Collated 5 year data" sheetId="5" r:id="rId4"/>
    <sheet name="Rolling 5 year change chart" sheetId="2" r:id="rId5"/>
    <sheet name="Life expectancy chart" sheetId="6" r:id="rId6"/>
  </sheets>
  <calcPr calcId="152511"/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5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8" i="3"/>
  <c r="C15" i="5" l="1"/>
  <c r="C35" i="5" l="1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4" i="5"/>
  <c r="C13" i="5"/>
  <c r="C12" i="5"/>
  <c r="C11" i="5"/>
  <c r="C10" i="5"/>
  <c r="C9" i="5"/>
  <c r="C8" i="5"/>
  <c r="C7" i="5"/>
  <c r="C6" i="5"/>
  <c r="C5" i="5"/>
  <c r="C4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J120" i="1" l="1"/>
  <c r="L26" i="5" s="1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H32" i="5"/>
  <c r="I32" i="5"/>
  <c r="J32" i="5"/>
  <c r="K32" i="5"/>
  <c r="H33" i="5"/>
  <c r="I33" i="5"/>
  <c r="J33" i="5"/>
  <c r="K33" i="5"/>
  <c r="H34" i="5"/>
  <c r="I34" i="5"/>
  <c r="J34" i="5"/>
  <c r="K34" i="5"/>
  <c r="H35" i="5"/>
  <c r="I35" i="5"/>
  <c r="J35" i="5"/>
  <c r="K35" i="5"/>
  <c r="I4" i="5"/>
  <c r="J4" i="5"/>
  <c r="K4" i="5"/>
  <c r="H4" i="5"/>
  <c r="G165" i="3"/>
  <c r="J165" i="3" s="1"/>
  <c r="M35" i="5" s="1"/>
  <c r="C165" i="3"/>
  <c r="D165" i="3" s="1"/>
  <c r="G164" i="3"/>
  <c r="J164" i="3" s="1"/>
  <c r="C164" i="3"/>
  <c r="D164" i="3" s="1"/>
  <c r="G163" i="3"/>
  <c r="J163" i="3" s="1"/>
  <c r="C163" i="3"/>
  <c r="D163" i="3" s="1"/>
  <c r="G162" i="3"/>
  <c r="J162" i="3" s="1"/>
  <c r="C162" i="3"/>
  <c r="D162" i="3" s="1"/>
  <c r="G161" i="3"/>
  <c r="J161" i="3" s="1"/>
  <c r="C161" i="3"/>
  <c r="D161" i="3" s="1"/>
  <c r="G160" i="3"/>
  <c r="J160" i="3" s="1"/>
  <c r="M34" i="5" s="1"/>
  <c r="C160" i="3"/>
  <c r="D160" i="3" s="1"/>
  <c r="G159" i="3"/>
  <c r="J159" i="3" s="1"/>
  <c r="C159" i="3"/>
  <c r="D159" i="3" s="1"/>
  <c r="G158" i="3"/>
  <c r="J158" i="3" s="1"/>
  <c r="C158" i="3"/>
  <c r="G157" i="3"/>
  <c r="J157" i="3" s="1"/>
  <c r="C157" i="3"/>
  <c r="D157" i="3" s="1"/>
  <c r="G156" i="3"/>
  <c r="J156" i="3" s="1"/>
  <c r="C156" i="3"/>
  <c r="D156" i="3" s="1"/>
  <c r="G155" i="3"/>
  <c r="J155" i="3" s="1"/>
  <c r="M33" i="5" s="1"/>
  <c r="C155" i="3"/>
  <c r="D155" i="3" s="1"/>
  <c r="G154" i="3"/>
  <c r="J154" i="3" s="1"/>
  <c r="C154" i="3"/>
  <c r="G153" i="3"/>
  <c r="J153" i="3" s="1"/>
  <c r="C153" i="3"/>
  <c r="D153" i="3" s="1"/>
  <c r="G152" i="3"/>
  <c r="J152" i="3" s="1"/>
  <c r="C152" i="3"/>
  <c r="G151" i="3"/>
  <c r="J151" i="3" s="1"/>
  <c r="C151" i="3"/>
  <c r="D151" i="3" s="1"/>
  <c r="G150" i="3"/>
  <c r="J150" i="3" s="1"/>
  <c r="M32" i="5" s="1"/>
  <c r="C150" i="3"/>
  <c r="D150" i="3" s="1"/>
  <c r="G149" i="3"/>
  <c r="J149" i="3" s="1"/>
  <c r="C149" i="3"/>
  <c r="D149" i="3" s="1"/>
  <c r="G148" i="3"/>
  <c r="J148" i="3" s="1"/>
  <c r="C148" i="3"/>
  <c r="D148" i="3" s="1"/>
  <c r="G147" i="3"/>
  <c r="J147" i="3" s="1"/>
  <c r="C147" i="3"/>
  <c r="G146" i="3"/>
  <c r="J146" i="3" s="1"/>
  <c r="C146" i="3"/>
  <c r="G145" i="3"/>
  <c r="J145" i="3" s="1"/>
  <c r="M31" i="5" s="1"/>
  <c r="C145" i="3"/>
  <c r="D145" i="3" s="1"/>
  <c r="G144" i="3"/>
  <c r="J144" i="3" s="1"/>
  <c r="C144" i="3"/>
  <c r="G143" i="3"/>
  <c r="J143" i="3" s="1"/>
  <c r="C143" i="3"/>
  <c r="D143" i="3" s="1"/>
  <c r="G142" i="3"/>
  <c r="J142" i="3" s="1"/>
  <c r="C142" i="3"/>
  <c r="G141" i="3"/>
  <c r="J141" i="3" s="1"/>
  <c r="C141" i="3"/>
  <c r="D141" i="3" s="1"/>
  <c r="G140" i="3"/>
  <c r="J140" i="3" s="1"/>
  <c r="M30" i="5" s="1"/>
  <c r="C140" i="3"/>
  <c r="G139" i="3"/>
  <c r="J139" i="3" s="1"/>
  <c r="C139" i="3"/>
  <c r="D139" i="3" s="1"/>
  <c r="G138" i="3"/>
  <c r="J138" i="3" s="1"/>
  <c r="C138" i="3"/>
  <c r="G137" i="3"/>
  <c r="J137" i="3" s="1"/>
  <c r="C137" i="3"/>
  <c r="D137" i="3" s="1"/>
  <c r="G136" i="3"/>
  <c r="J136" i="3" s="1"/>
  <c r="C136" i="3"/>
  <c r="G135" i="3"/>
  <c r="J135" i="3" s="1"/>
  <c r="M29" i="5" s="1"/>
  <c r="C135" i="3"/>
  <c r="D135" i="3" s="1"/>
  <c r="G134" i="3"/>
  <c r="J134" i="3" s="1"/>
  <c r="C134" i="3"/>
  <c r="D134" i="3" s="1"/>
  <c r="G133" i="3"/>
  <c r="J133" i="3" s="1"/>
  <c r="C133" i="3"/>
  <c r="D133" i="3" s="1"/>
  <c r="G132" i="3"/>
  <c r="J132" i="3" s="1"/>
  <c r="C132" i="3"/>
  <c r="G131" i="3"/>
  <c r="J131" i="3" s="1"/>
  <c r="C131" i="3"/>
  <c r="D131" i="3" s="1"/>
  <c r="G130" i="3"/>
  <c r="J130" i="3" s="1"/>
  <c r="M28" i="5" s="1"/>
  <c r="C130" i="3"/>
  <c r="D130" i="3" s="1"/>
  <c r="G129" i="3"/>
  <c r="J129" i="3" s="1"/>
  <c r="C129" i="3"/>
  <c r="D129" i="3" s="1"/>
  <c r="G128" i="3"/>
  <c r="J128" i="3" s="1"/>
  <c r="C128" i="3"/>
  <c r="G127" i="3"/>
  <c r="J127" i="3" s="1"/>
  <c r="C127" i="3"/>
  <c r="D127" i="3" s="1"/>
  <c r="G126" i="3"/>
  <c r="J126" i="3" s="1"/>
  <c r="C126" i="3"/>
  <c r="D126" i="3" s="1"/>
  <c r="G125" i="3"/>
  <c r="J125" i="3" s="1"/>
  <c r="M27" i="5" s="1"/>
  <c r="C125" i="3"/>
  <c r="D125" i="3" s="1"/>
  <c r="G124" i="3"/>
  <c r="J124" i="3" s="1"/>
  <c r="C124" i="3"/>
  <c r="G123" i="3"/>
  <c r="J123" i="3" s="1"/>
  <c r="C123" i="3"/>
  <c r="D123" i="3" s="1"/>
  <c r="G122" i="3"/>
  <c r="J122" i="3" s="1"/>
  <c r="C122" i="3"/>
  <c r="D122" i="3" s="1"/>
  <c r="G121" i="3"/>
  <c r="J121" i="3" s="1"/>
  <c r="C121" i="3"/>
  <c r="D121" i="3" s="1"/>
  <c r="G120" i="3"/>
  <c r="J120" i="3" s="1"/>
  <c r="M26" i="5" s="1"/>
  <c r="C120" i="3"/>
  <c r="G119" i="3"/>
  <c r="J119" i="3" s="1"/>
  <c r="C119" i="3"/>
  <c r="D119" i="3" s="1"/>
  <c r="G118" i="3"/>
  <c r="J118" i="3" s="1"/>
  <c r="C118" i="3"/>
  <c r="D118" i="3" s="1"/>
  <c r="G117" i="3"/>
  <c r="J117" i="3" s="1"/>
  <c r="C117" i="3"/>
  <c r="D117" i="3" s="1"/>
  <c r="G116" i="3"/>
  <c r="J116" i="3" s="1"/>
  <c r="C116" i="3"/>
  <c r="G115" i="3"/>
  <c r="J115" i="3" s="1"/>
  <c r="M25" i="5" s="1"/>
  <c r="C115" i="3"/>
  <c r="D115" i="3" s="1"/>
  <c r="G114" i="3"/>
  <c r="J114" i="3" s="1"/>
  <c r="C114" i="3"/>
  <c r="G113" i="3"/>
  <c r="J113" i="3" s="1"/>
  <c r="C113" i="3"/>
  <c r="D113" i="3" s="1"/>
  <c r="G112" i="3"/>
  <c r="J112" i="3" s="1"/>
  <c r="C112" i="3"/>
  <c r="G111" i="3"/>
  <c r="J111" i="3" s="1"/>
  <c r="C111" i="3"/>
  <c r="D111" i="3" s="1"/>
  <c r="G110" i="3"/>
  <c r="J110" i="3" s="1"/>
  <c r="M24" i="5" s="1"/>
  <c r="C110" i="3"/>
  <c r="D110" i="3" s="1"/>
  <c r="G109" i="3"/>
  <c r="J109" i="3" s="1"/>
  <c r="C109" i="3"/>
  <c r="D109" i="3" s="1"/>
  <c r="G108" i="3"/>
  <c r="J108" i="3" s="1"/>
  <c r="C108" i="3"/>
  <c r="D108" i="3" s="1"/>
  <c r="G107" i="3"/>
  <c r="J107" i="3" s="1"/>
  <c r="C107" i="3"/>
  <c r="G106" i="3"/>
  <c r="J106" i="3" s="1"/>
  <c r="C106" i="3"/>
  <c r="D106" i="3" s="1"/>
  <c r="G105" i="3"/>
  <c r="J105" i="3" s="1"/>
  <c r="M23" i="5" s="1"/>
  <c r="C105" i="3"/>
  <c r="D105" i="3" s="1"/>
  <c r="G104" i="3"/>
  <c r="J104" i="3" s="1"/>
  <c r="C104" i="3"/>
  <c r="D104" i="3" s="1"/>
  <c r="G103" i="3"/>
  <c r="J103" i="3" s="1"/>
  <c r="C103" i="3"/>
  <c r="D103" i="3" s="1"/>
  <c r="G102" i="3"/>
  <c r="J102" i="3" s="1"/>
  <c r="C102" i="3"/>
  <c r="D102" i="3" s="1"/>
  <c r="G101" i="3"/>
  <c r="J101" i="3" s="1"/>
  <c r="C101" i="3"/>
  <c r="D101" i="3" s="1"/>
  <c r="G100" i="3"/>
  <c r="J100" i="3" s="1"/>
  <c r="M22" i="5" s="1"/>
  <c r="C100" i="3"/>
  <c r="D100" i="3" s="1"/>
  <c r="G99" i="3"/>
  <c r="J99" i="3" s="1"/>
  <c r="C99" i="3"/>
  <c r="D99" i="3" s="1"/>
  <c r="G98" i="3"/>
  <c r="J98" i="3" s="1"/>
  <c r="C98" i="3"/>
  <c r="D98" i="3" s="1"/>
  <c r="G97" i="3"/>
  <c r="J97" i="3" s="1"/>
  <c r="C97" i="3"/>
  <c r="D97" i="3" s="1"/>
  <c r="G96" i="3"/>
  <c r="J96" i="3" s="1"/>
  <c r="C96" i="3"/>
  <c r="D96" i="3" s="1"/>
  <c r="G95" i="3"/>
  <c r="J95" i="3" s="1"/>
  <c r="M21" i="5" s="1"/>
  <c r="C95" i="3"/>
  <c r="D95" i="3" s="1"/>
  <c r="G94" i="3"/>
  <c r="J94" i="3" s="1"/>
  <c r="C94" i="3"/>
  <c r="D94" i="3" s="1"/>
  <c r="G93" i="3"/>
  <c r="J93" i="3" s="1"/>
  <c r="C93" i="3"/>
  <c r="D93" i="3" s="1"/>
  <c r="G92" i="3"/>
  <c r="J92" i="3" s="1"/>
  <c r="C92" i="3"/>
  <c r="D92" i="3" s="1"/>
  <c r="G91" i="3"/>
  <c r="J91" i="3" s="1"/>
  <c r="C91" i="3"/>
  <c r="D91" i="3" s="1"/>
  <c r="G90" i="3"/>
  <c r="J90" i="3" s="1"/>
  <c r="M20" i="5" s="1"/>
  <c r="C90" i="3"/>
  <c r="D90" i="3" s="1"/>
  <c r="G89" i="3"/>
  <c r="J89" i="3" s="1"/>
  <c r="C89" i="3"/>
  <c r="D89" i="3" s="1"/>
  <c r="G88" i="3"/>
  <c r="J88" i="3" s="1"/>
  <c r="C88" i="3"/>
  <c r="D88" i="3" s="1"/>
  <c r="G87" i="3"/>
  <c r="J87" i="3" s="1"/>
  <c r="C87" i="3"/>
  <c r="D87" i="3" s="1"/>
  <c r="G86" i="3"/>
  <c r="J86" i="3" s="1"/>
  <c r="C86" i="3"/>
  <c r="D86" i="3" s="1"/>
  <c r="G85" i="3"/>
  <c r="J85" i="3" s="1"/>
  <c r="M19" i="5" s="1"/>
  <c r="C85" i="3"/>
  <c r="D85" i="3" s="1"/>
  <c r="G84" i="3"/>
  <c r="J84" i="3" s="1"/>
  <c r="C84" i="3"/>
  <c r="D84" i="3" s="1"/>
  <c r="G83" i="3"/>
  <c r="J83" i="3" s="1"/>
  <c r="C83" i="3"/>
  <c r="D83" i="3" s="1"/>
  <c r="G82" i="3"/>
  <c r="J82" i="3" s="1"/>
  <c r="C82" i="3"/>
  <c r="D82" i="3" s="1"/>
  <c r="G81" i="3"/>
  <c r="J81" i="3" s="1"/>
  <c r="C81" i="3"/>
  <c r="D81" i="3" s="1"/>
  <c r="G80" i="3"/>
  <c r="J80" i="3" s="1"/>
  <c r="M18" i="5" s="1"/>
  <c r="C80" i="3"/>
  <c r="D80" i="3" s="1"/>
  <c r="G79" i="3"/>
  <c r="J79" i="3" s="1"/>
  <c r="C79" i="3"/>
  <c r="D79" i="3" s="1"/>
  <c r="G78" i="3"/>
  <c r="J78" i="3" s="1"/>
  <c r="C78" i="3"/>
  <c r="D78" i="3" s="1"/>
  <c r="G77" i="3"/>
  <c r="J77" i="3" s="1"/>
  <c r="C77" i="3"/>
  <c r="D77" i="3" s="1"/>
  <c r="G76" i="3"/>
  <c r="J76" i="3" s="1"/>
  <c r="C76" i="3"/>
  <c r="D76" i="3" s="1"/>
  <c r="G75" i="3"/>
  <c r="J75" i="3" s="1"/>
  <c r="M17" i="5" s="1"/>
  <c r="C75" i="3"/>
  <c r="D75" i="3" s="1"/>
  <c r="G74" i="3"/>
  <c r="J74" i="3" s="1"/>
  <c r="C74" i="3"/>
  <c r="D74" i="3" s="1"/>
  <c r="G73" i="3"/>
  <c r="J73" i="3" s="1"/>
  <c r="C73" i="3"/>
  <c r="D73" i="3" s="1"/>
  <c r="G72" i="3"/>
  <c r="J72" i="3" s="1"/>
  <c r="C72" i="3"/>
  <c r="D72" i="3" s="1"/>
  <c r="G71" i="3"/>
  <c r="J71" i="3" s="1"/>
  <c r="C71" i="3"/>
  <c r="D71" i="3" s="1"/>
  <c r="G70" i="3"/>
  <c r="J70" i="3" s="1"/>
  <c r="M16" i="5" s="1"/>
  <c r="C70" i="3"/>
  <c r="D70" i="3" s="1"/>
  <c r="G69" i="3"/>
  <c r="J69" i="3" s="1"/>
  <c r="C69" i="3"/>
  <c r="D69" i="3" s="1"/>
  <c r="G68" i="3"/>
  <c r="J68" i="3" s="1"/>
  <c r="C68" i="3"/>
  <c r="D68" i="3" s="1"/>
  <c r="G67" i="3"/>
  <c r="J67" i="3" s="1"/>
  <c r="C67" i="3"/>
  <c r="D67" i="3" s="1"/>
  <c r="G66" i="3"/>
  <c r="J66" i="3" s="1"/>
  <c r="C66" i="3"/>
  <c r="D66" i="3" s="1"/>
  <c r="G65" i="3"/>
  <c r="J65" i="3" s="1"/>
  <c r="M15" i="5" s="1"/>
  <c r="C65" i="3"/>
  <c r="D65" i="3" s="1"/>
  <c r="G64" i="3"/>
  <c r="J64" i="3" s="1"/>
  <c r="C64" i="3"/>
  <c r="D64" i="3" s="1"/>
  <c r="G63" i="3"/>
  <c r="J63" i="3" s="1"/>
  <c r="C63" i="3"/>
  <c r="D63" i="3" s="1"/>
  <c r="G62" i="3"/>
  <c r="J62" i="3" s="1"/>
  <c r="C62" i="3"/>
  <c r="D62" i="3" s="1"/>
  <c r="G61" i="3"/>
  <c r="J61" i="3" s="1"/>
  <c r="C61" i="3"/>
  <c r="D61" i="3" s="1"/>
  <c r="G60" i="3"/>
  <c r="J60" i="3" s="1"/>
  <c r="M14" i="5" s="1"/>
  <c r="C60" i="3"/>
  <c r="D60" i="3" s="1"/>
  <c r="G59" i="3"/>
  <c r="J59" i="3" s="1"/>
  <c r="C59" i="3"/>
  <c r="D59" i="3" s="1"/>
  <c r="G58" i="3"/>
  <c r="J58" i="3" s="1"/>
  <c r="C58" i="3"/>
  <c r="G57" i="3"/>
  <c r="J57" i="3" s="1"/>
  <c r="C57" i="3"/>
  <c r="D57" i="3" s="1"/>
  <c r="G56" i="3"/>
  <c r="J56" i="3" s="1"/>
  <c r="C56" i="3"/>
  <c r="D56" i="3" s="1"/>
  <c r="G55" i="3"/>
  <c r="J55" i="3" s="1"/>
  <c r="M13" i="5" s="1"/>
  <c r="C55" i="3"/>
  <c r="D55" i="3" s="1"/>
  <c r="G54" i="3"/>
  <c r="J54" i="3" s="1"/>
  <c r="C54" i="3"/>
  <c r="G53" i="3"/>
  <c r="J53" i="3" s="1"/>
  <c r="C53" i="3"/>
  <c r="D53" i="3" s="1"/>
  <c r="G52" i="3"/>
  <c r="J52" i="3" s="1"/>
  <c r="C52" i="3"/>
  <c r="G51" i="3"/>
  <c r="J51" i="3" s="1"/>
  <c r="C51" i="3"/>
  <c r="D51" i="3" s="1"/>
  <c r="G50" i="3"/>
  <c r="J50" i="3" s="1"/>
  <c r="M12" i="5" s="1"/>
  <c r="C50" i="3"/>
  <c r="D50" i="3" s="1"/>
  <c r="G49" i="3"/>
  <c r="J49" i="3" s="1"/>
  <c r="C49" i="3"/>
  <c r="D49" i="3" s="1"/>
  <c r="G48" i="3"/>
  <c r="J48" i="3" s="1"/>
  <c r="C48" i="3"/>
  <c r="G47" i="3"/>
  <c r="J47" i="3" s="1"/>
  <c r="C47" i="3"/>
  <c r="D47" i="3" s="1"/>
  <c r="G46" i="3"/>
  <c r="J46" i="3" s="1"/>
  <c r="C46" i="3"/>
  <c r="D46" i="3" s="1"/>
  <c r="G45" i="3"/>
  <c r="J45" i="3" s="1"/>
  <c r="M11" i="5" s="1"/>
  <c r="C45" i="3"/>
  <c r="D45" i="3" s="1"/>
  <c r="G44" i="3"/>
  <c r="J44" i="3" s="1"/>
  <c r="C44" i="3"/>
  <c r="G43" i="3"/>
  <c r="J43" i="3" s="1"/>
  <c r="C43" i="3"/>
  <c r="D43" i="3" s="1"/>
  <c r="G42" i="3"/>
  <c r="J42" i="3" s="1"/>
  <c r="C42" i="3"/>
  <c r="G41" i="3"/>
  <c r="J41" i="3" s="1"/>
  <c r="C41" i="3"/>
  <c r="D41" i="3" s="1"/>
  <c r="G40" i="3"/>
  <c r="J40" i="3" s="1"/>
  <c r="M10" i="5" s="1"/>
  <c r="C40" i="3"/>
  <c r="G39" i="3"/>
  <c r="J39" i="3" s="1"/>
  <c r="C39" i="3"/>
  <c r="D39" i="3" s="1"/>
  <c r="G38" i="3"/>
  <c r="J38" i="3" s="1"/>
  <c r="C38" i="3"/>
  <c r="D38" i="3" s="1"/>
  <c r="G37" i="3"/>
  <c r="J37" i="3" s="1"/>
  <c r="C37" i="3"/>
  <c r="D37" i="3" s="1"/>
  <c r="G36" i="3"/>
  <c r="J36" i="3" s="1"/>
  <c r="C36" i="3"/>
  <c r="G35" i="3"/>
  <c r="J35" i="3" s="1"/>
  <c r="M9" i="5" s="1"/>
  <c r="C35" i="3"/>
  <c r="D35" i="3" s="1"/>
  <c r="G34" i="3"/>
  <c r="J34" i="3" s="1"/>
  <c r="C34" i="3"/>
  <c r="D34" i="3" s="1"/>
  <c r="G33" i="3"/>
  <c r="J33" i="3" s="1"/>
  <c r="C33" i="3"/>
  <c r="D33" i="3" s="1"/>
  <c r="G32" i="3"/>
  <c r="J32" i="3" s="1"/>
  <c r="C32" i="3"/>
  <c r="G31" i="3"/>
  <c r="J31" i="3" s="1"/>
  <c r="C31" i="3"/>
  <c r="D31" i="3" s="1"/>
  <c r="G30" i="3"/>
  <c r="J30" i="3" s="1"/>
  <c r="M8" i="5" s="1"/>
  <c r="C30" i="3"/>
  <c r="G29" i="3"/>
  <c r="J29" i="3" s="1"/>
  <c r="C29" i="3"/>
  <c r="D29" i="3" s="1"/>
  <c r="G28" i="3"/>
  <c r="J28" i="3" s="1"/>
  <c r="C28" i="3"/>
  <c r="G27" i="3"/>
  <c r="J27" i="3" s="1"/>
  <c r="C27" i="3"/>
  <c r="D27" i="3" s="1"/>
  <c r="G26" i="3"/>
  <c r="J26" i="3" s="1"/>
  <c r="C26" i="3"/>
  <c r="G25" i="3"/>
  <c r="J25" i="3" s="1"/>
  <c r="M7" i="5" s="1"/>
  <c r="C25" i="3"/>
  <c r="D25" i="3" s="1"/>
  <c r="G24" i="3"/>
  <c r="J24" i="3" s="1"/>
  <c r="C24" i="3"/>
  <c r="G23" i="3"/>
  <c r="J23" i="3" s="1"/>
  <c r="C23" i="3"/>
  <c r="D23" i="3" s="1"/>
  <c r="G22" i="3"/>
  <c r="J22" i="3" s="1"/>
  <c r="C22" i="3"/>
  <c r="G21" i="3"/>
  <c r="J21" i="3" s="1"/>
  <c r="C21" i="3"/>
  <c r="D21" i="3" s="1"/>
  <c r="G20" i="3"/>
  <c r="J20" i="3" s="1"/>
  <c r="M6" i="5" s="1"/>
  <c r="C20" i="3"/>
  <c r="G19" i="3"/>
  <c r="J19" i="3" s="1"/>
  <c r="C19" i="3"/>
  <c r="D19" i="3" s="1"/>
  <c r="G18" i="3"/>
  <c r="J18" i="3" s="1"/>
  <c r="C18" i="3"/>
  <c r="D18" i="3" s="1"/>
  <c r="G17" i="3"/>
  <c r="J17" i="3" s="1"/>
  <c r="C17" i="3"/>
  <c r="D17" i="3" s="1"/>
  <c r="G16" i="3"/>
  <c r="J16" i="3" s="1"/>
  <c r="C16" i="3"/>
  <c r="G15" i="3"/>
  <c r="J15" i="3" s="1"/>
  <c r="M5" i="5" s="1"/>
  <c r="C15" i="3"/>
  <c r="D15" i="3" s="1"/>
  <c r="G14" i="3"/>
  <c r="J14" i="3" s="1"/>
  <c r="C14" i="3"/>
  <c r="D14" i="3" s="1"/>
  <c r="G13" i="3"/>
  <c r="J13" i="3" s="1"/>
  <c r="C13" i="3"/>
  <c r="D13" i="3" s="1"/>
  <c r="G12" i="3"/>
  <c r="J12" i="3" s="1"/>
  <c r="C12" i="3"/>
  <c r="G11" i="3"/>
  <c r="J11" i="3" s="1"/>
  <c r="C11" i="3"/>
  <c r="D11" i="3" s="1"/>
  <c r="G10" i="3"/>
  <c r="J10" i="3" s="1"/>
  <c r="M4" i="5" s="1"/>
  <c r="C10" i="3"/>
  <c r="D10" i="3" s="1"/>
  <c r="G9" i="3"/>
  <c r="J9" i="3" s="1"/>
  <c r="C9" i="3"/>
  <c r="D9" i="3" s="1"/>
  <c r="G8" i="3"/>
  <c r="J8" i="3" s="1"/>
  <c r="C8" i="3"/>
  <c r="C7" i="3"/>
  <c r="D7" i="3" s="1"/>
  <c r="C6" i="3"/>
  <c r="D6" i="3" s="1"/>
  <c r="C5" i="3"/>
  <c r="D5" i="3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H120" i="1" s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C6" i="1"/>
  <c r="C7" i="1"/>
  <c r="C8" i="1"/>
  <c r="C9" i="1"/>
  <c r="D9" i="1" s="1"/>
  <c r="C10" i="1"/>
  <c r="C11" i="1"/>
  <c r="C12" i="1"/>
  <c r="C13" i="1"/>
  <c r="D13" i="1" s="1"/>
  <c r="C14" i="1"/>
  <c r="C15" i="1"/>
  <c r="C16" i="1"/>
  <c r="C17" i="1"/>
  <c r="C18" i="1"/>
  <c r="C19" i="1"/>
  <c r="C20" i="1"/>
  <c r="C21" i="1"/>
  <c r="D21" i="1" s="1"/>
  <c r="C22" i="1"/>
  <c r="C23" i="1"/>
  <c r="C24" i="1"/>
  <c r="D24" i="1" s="1"/>
  <c r="C25" i="1"/>
  <c r="D25" i="1" s="1"/>
  <c r="C26" i="1"/>
  <c r="C27" i="1"/>
  <c r="C28" i="1"/>
  <c r="C29" i="1"/>
  <c r="C30" i="1"/>
  <c r="C31" i="1"/>
  <c r="C32" i="1"/>
  <c r="C33" i="1"/>
  <c r="D33" i="1" s="1"/>
  <c r="C34" i="1"/>
  <c r="C35" i="1"/>
  <c r="C36" i="1"/>
  <c r="C37" i="1"/>
  <c r="C38" i="1"/>
  <c r="C39" i="1"/>
  <c r="C40" i="1"/>
  <c r="C41" i="1"/>
  <c r="D41" i="1" s="1"/>
  <c r="C42" i="1"/>
  <c r="C43" i="1"/>
  <c r="C44" i="1"/>
  <c r="C45" i="1"/>
  <c r="D45" i="1" s="1"/>
  <c r="C46" i="1"/>
  <c r="C47" i="1"/>
  <c r="C48" i="1"/>
  <c r="C49" i="1"/>
  <c r="C50" i="1"/>
  <c r="C51" i="1"/>
  <c r="C52" i="1"/>
  <c r="C53" i="1"/>
  <c r="D53" i="1" s="1"/>
  <c r="C54" i="1"/>
  <c r="C55" i="1"/>
  <c r="C56" i="1"/>
  <c r="C57" i="1"/>
  <c r="D57" i="1" s="1"/>
  <c r="C58" i="1"/>
  <c r="C59" i="1"/>
  <c r="C60" i="1"/>
  <c r="C61" i="1"/>
  <c r="C62" i="1"/>
  <c r="C63" i="1"/>
  <c r="C64" i="1"/>
  <c r="C65" i="1"/>
  <c r="D65" i="1" s="1"/>
  <c r="C66" i="1"/>
  <c r="C67" i="1"/>
  <c r="C68" i="1"/>
  <c r="C69" i="1"/>
  <c r="D69" i="1" s="1"/>
  <c r="C70" i="1"/>
  <c r="C71" i="1"/>
  <c r="C72" i="1"/>
  <c r="C73" i="1"/>
  <c r="C74" i="1"/>
  <c r="C75" i="1"/>
  <c r="C76" i="1"/>
  <c r="C77" i="1"/>
  <c r="D77" i="1" s="1"/>
  <c r="C78" i="1"/>
  <c r="C79" i="1"/>
  <c r="C80" i="1"/>
  <c r="C81" i="1"/>
  <c r="D81" i="1" s="1"/>
  <c r="C82" i="1"/>
  <c r="C83" i="1"/>
  <c r="C84" i="1"/>
  <c r="C85" i="1"/>
  <c r="C86" i="1"/>
  <c r="C87" i="1"/>
  <c r="C88" i="1"/>
  <c r="D88" i="1" s="1"/>
  <c r="C89" i="1"/>
  <c r="D89" i="1" s="1"/>
  <c r="C90" i="1"/>
  <c r="C91" i="1"/>
  <c r="C92" i="1"/>
  <c r="C93" i="1"/>
  <c r="D93" i="1" s="1"/>
  <c r="C94" i="1"/>
  <c r="C95" i="1"/>
  <c r="C96" i="1"/>
  <c r="C97" i="1"/>
  <c r="C98" i="1"/>
  <c r="C99" i="1"/>
  <c r="C100" i="1"/>
  <c r="C101" i="1"/>
  <c r="C102" i="1"/>
  <c r="C103" i="1"/>
  <c r="C104" i="1"/>
  <c r="C105" i="1"/>
  <c r="D105" i="1" s="1"/>
  <c r="C106" i="1"/>
  <c r="C107" i="1"/>
  <c r="C108" i="1"/>
  <c r="C109" i="1"/>
  <c r="D109" i="1" s="1"/>
  <c r="C110" i="1"/>
  <c r="C111" i="1"/>
  <c r="C112" i="1"/>
  <c r="C113" i="1"/>
  <c r="C114" i="1"/>
  <c r="C115" i="1"/>
  <c r="C116" i="1"/>
  <c r="C117" i="1"/>
  <c r="C118" i="1"/>
  <c r="C119" i="1"/>
  <c r="C120" i="1"/>
  <c r="C121" i="1"/>
  <c r="D121" i="1" s="1"/>
  <c r="C122" i="1"/>
  <c r="C123" i="1"/>
  <c r="C124" i="1"/>
  <c r="C125" i="1"/>
  <c r="D125" i="1" s="1"/>
  <c r="C126" i="1"/>
  <c r="C127" i="1"/>
  <c r="C128" i="1"/>
  <c r="C129" i="1"/>
  <c r="C130" i="1"/>
  <c r="C131" i="1"/>
  <c r="C132" i="1"/>
  <c r="C133" i="1"/>
  <c r="D133" i="1" s="1"/>
  <c r="C134" i="1"/>
  <c r="C135" i="1"/>
  <c r="C136" i="1"/>
  <c r="C137" i="1"/>
  <c r="D137" i="1" s="1"/>
  <c r="C138" i="1"/>
  <c r="C139" i="1"/>
  <c r="C140" i="1"/>
  <c r="C141" i="1"/>
  <c r="C142" i="1"/>
  <c r="C143" i="1"/>
  <c r="C144" i="1"/>
  <c r="C145" i="1"/>
  <c r="D145" i="1" s="1"/>
  <c r="C146" i="1"/>
  <c r="C147" i="1"/>
  <c r="C148" i="1"/>
  <c r="C149" i="1"/>
  <c r="D149" i="1" s="1"/>
  <c r="C150" i="1"/>
  <c r="C151" i="1"/>
  <c r="C152" i="1"/>
  <c r="D152" i="1" s="1"/>
  <c r="C153" i="1"/>
  <c r="C154" i="1"/>
  <c r="C155" i="1"/>
  <c r="C156" i="1"/>
  <c r="C157" i="1"/>
  <c r="C158" i="1"/>
  <c r="C159" i="1"/>
  <c r="C160" i="1"/>
  <c r="C161" i="1"/>
  <c r="D161" i="1" s="1"/>
  <c r="C162" i="1"/>
  <c r="C163" i="1"/>
  <c r="C164" i="1"/>
  <c r="C165" i="1"/>
  <c r="C5" i="1"/>
  <c r="D5" i="1" s="1"/>
  <c r="E151" i="3" l="1"/>
  <c r="F151" i="3" s="1"/>
  <c r="D147" i="3"/>
  <c r="E12" i="3"/>
  <c r="F12" i="3" s="1"/>
  <c r="D8" i="3"/>
  <c r="E16" i="3"/>
  <c r="F16" i="3" s="1"/>
  <c r="D12" i="3"/>
  <c r="E20" i="3"/>
  <c r="F20" i="3" s="1"/>
  <c r="D16" i="3"/>
  <c r="E24" i="3"/>
  <c r="F24" i="3" s="1"/>
  <c r="D20" i="3"/>
  <c r="E23" i="3"/>
  <c r="F23" i="3" s="1"/>
  <c r="D22" i="3"/>
  <c r="E28" i="3"/>
  <c r="F28" i="3" s="1"/>
  <c r="D24" i="3"/>
  <c r="E27" i="3"/>
  <c r="F27" i="3" s="1"/>
  <c r="D26" i="3"/>
  <c r="E32" i="3"/>
  <c r="F32" i="3" s="1"/>
  <c r="D28" i="3"/>
  <c r="E33" i="3"/>
  <c r="F33" i="3" s="1"/>
  <c r="D30" i="3"/>
  <c r="E36" i="3"/>
  <c r="F36" i="3" s="1"/>
  <c r="D32" i="3"/>
  <c r="E40" i="3"/>
  <c r="F40" i="3" s="1"/>
  <c r="D36" i="3"/>
  <c r="E44" i="3"/>
  <c r="F44" i="3" s="1"/>
  <c r="D40" i="3"/>
  <c r="E45" i="3"/>
  <c r="F45" i="3" s="1"/>
  <c r="D42" i="3"/>
  <c r="E48" i="3"/>
  <c r="F48" i="3" s="1"/>
  <c r="D44" i="3"/>
  <c r="E52" i="3"/>
  <c r="F52" i="3" s="1"/>
  <c r="D48" i="3"/>
  <c r="E56" i="3"/>
  <c r="F56" i="3" s="1"/>
  <c r="D52" i="3"/>
  <c r="E55" i="3"/>
  <c r="F55" i="3" s="1"/>
  <c r="D54" i="3"/>
  <c r="E61" i="3"/>
  <c r="F61" i="3" s="1"/>
  <c r="D58" i="3"/>
  <c r="E163" i="3"/>
  <c r="F163" i="3" s="1"/>
  <c r="E111" i="3"/>
  <c r="F111" i="3" s="1"/>
  <c r="D107" i="3"/>
  <c r="E107" i="3"/>
  <c r="F107" i="3" s="1"/>
  <c r="E116" i="3"/>
  <c r="F116" i="3" s="1"/>
  <c r="D112" i="3"/>
  <c r="E117" i="3"/>
  <c r="F117" i="3" s="1"/>
  <c r="D114" i="3"/>
  <c r="E120" i="3"/>
  <c r="F120" i="3" s="1"/>
  <c r="D116" i="3"/>
  <c r="E124" i="3"/>
  <c r="F124" i="3" s="1"/>
  <c r="D120" i="3"/>
  <c r="E128" i="3"/>
  <c r="F128" i="3" s="1"/>
  <c r="D124" i="3"/>
  <c r="E132" i="3"/>
  <c r="F132" i="3" s="1"/>
  <c r="D128" i="3"/>
  <c r="E136" i="3"/>
  <c r="F136" i="3" s="1"/>
  <c r="D132" i="3"/>
  <c r="E140" i="3"/>
  <c r="F140" i="3" s="1"/>
  <c r="D136" i="3"/>
  <c r="E141" i="3"/>
  <c r="F141" i="3" s="1"/>
  <c r="D138" i="3"/>
  <c r="E144" i="3"/>
  <c r="F144" i="3" s="1"/>
  <c r="D140" i="3"/>
  <c r="E145" i="3"/>
  <c r="F145" i="3" s="1"/>
  <c r="D142" i="3"/>
  <c r="E148" i="3"/>
  <c r="F148" i="3" s="1"/>
  <c r="D144" i="3"/>
  <c r="E149" i="3"/>
  <c r="F149" i="3" s="1"/>
  <c r="D146" i="3"/>
  <c r="E156" i="3"/>
  <c r="F156" i="3" s="1"/>
  <c r="D152" i="3"/>
  <c r="E157" i="3"/>
  <c r="F157" i="3" s="1"/>
  <c r="D154" i="3"/>
  <c r="E161" i="3"/>
  <c r="F161" i="3" s="1"/>
  <c r="D158" i="3"/>
  <c r="I163" i="1"/>
  <c r="D163" i="1"/>
  <c r="I147" i="1"/>
  <c r="D147" i="1"/>
  <c r="I131" i="1"/>
  <c r="D131" i="1"/>
  <c r="I115" i="1"/>
  <c r="D115" i="1"/>
  <c r="I103" i="1"/>
  <c r="D103" i="1"/>
  <c r="I91" i="1"/>
  <c r="D91" i="1"/>
  <c r="I79" i="1"/>
  <c r="D79" i="1"/>
  <c r="I67" i="1"/>
  <c r="D67" i="1"/>
  <c r="I51" i="1"/>
  <c r="D51" i="1"/>
  <c r="I35" i="1"/>
  <c r="D35" i="1"/>
  <c r="I23" i="1"/>
  <c r="D23" i="1"/>
  <c r="I11" i="1"/>
  <c r="D11" i="1"/>
  <c r="J151" i="1"/>
  <c r="H151" i="1"/>
  <c r="J139" i="1"/>
  <c r="H139" i="1"/>
  <c r="J127" i="1"/>
  <c r="H127" i="1"/>
  <c r="J115" i="1"/>
  <c r="L25" i="5" s="1"/>
  <c r="H115" i="1"/>
  <c r="J95" i="1"/>
  <c r="L21" i="5" s="1"/>
  <c r="H95" i="1"/>
  <c r="J83" i="1"/>
  <c r="H83" i="1"/>
  <c r="J63" i="1"/>
  <c r="H63" i="1"/>
  <c r="J51" i="1"/>
  <c r="H51" i="1"/>
  <c r="J31" i="1"/>
  <c r="H31" i="1"/>
  <c r="J19" i="1"/>
  <c r="H19" i="1"/>
  <c r="I154" i="1"/>
  <c r="D154" i="1"/>
  <c r="I142" i="1"/>
  <c r="D142" i="1"/>
  <c r="I134" i="1"/>
  <c r="D134" i="1"/>
  <c r="I126" i="1"/>
  <c r="D126" i="1"/>
  <c r="I122" i="1"/>
  <c r="D122" i="1"/>
  <c r="I118" i="1"/>
  <c r="D118" i="1"/>
  <c r="I114" i="1"/>
  <c r="D114" i="1"/>
  <c r="I110" i="1"/>
  <c r="D110" i="1"/>
  <c r="I106" i="1"/>
  <c r="D106" i="1"/>
  <c r="I102" i="1"/>
  <c r="D102" i="1"/>
  <c r="I98" i="1"/>
  <c r="D98" i="1"/>
  <c r="I94" i="1"/>
  <c r="D94" i="1"/>
  <c r="I90" i="1"/>
  <c r="D90" i="1"/>
  <c r="I86" i="1"/>
  <c r="D86" i="1"/>
  <c r="I82" i="1"/>
  <c r="D82" i="1"/>
  <c r="I78" i="1"/>
  <c r="D78" i="1"/>
  <c r="I74" i="1"/>
  <c r="D74" i="1"/>
  <c r="I70" i="1"/>
  <c r="D70" i="1"/>
  <c r="I66" i="1"/>
  <c r="D66" i="1"/>
  <c r="I62" i="1"/>
  <c r="D62" i="1"/>
  <c r="I58" i="1"/>
  <c r="D58" i="1"/>
  <c r="I54" i="1"/>
  <c r="D54" i="1"/>
  <c r="I50" i="1"/>
  <c r="D50" i="1"/>
  <c r="I46" i="1"/>
  <c r="D46" i="1"/>
  <c r="I42" i="1"/>
  <c r="D42" i="1"/>
  <c r="I38" i="1"/>
  <c r="D38" i="1"/>
  <c r="I34" i="1"/>
  <c r="D34" i="1"/>
  <c r="I30" i="1"/>
  <c r="D30" i="1"/>
  <c r="I26" i="1"/>
  <c r="D26" i="1"/>
  <c r="I22" i="1"/>
  <c r="D22" i="1"/>
  <c r="I18" i="1"/>
  <c r="D18" i="1"/>
  <c r="I14" i="1"/>
  <c r="D14" i="1"/>
  <c r="I10" i="1"/>
  <c r="D10" i="1"/>
  <c r="I6" i="1"/>
  <c r="D6" i="1"/>
  <c r="J162" i="1"/>
  <c r="H162" i="1"/>
  <c r="J158" i="1"/>
  <c r="H158" i="1"/>
  <c r="J154" i="1"/>
  <c r="H154" i="1"/>
  <c r="J150" i="1"/>
  <c r="L32" i="5" s="1"/>
  <c r="H150" i="1"/>
  <c r="J146" i="1"/>
  <c r="H146" i="1"/>
  <c r="J142" i="1"/>
  <c r="H142" i="1"/>
  <c r="J138" i="1"/>
  <c r="H138" i="1"/>
  <c r="J134" i="1"/>
  <c r="H134" i="1"/>
  <c r="J130" i="1"/>
  <c r="L28" i="5" s="1"/>
  <c r="H130" i="1"/>
  <c r="J126" i="1"/>
  <c r="H126" i="1"/>
  <c r="J122" i="1"/>
  <c r="H122" i="1"/>
  <c r="J118" i="1"/>
  <c r="H118" i="1"/>
  <c r="J114" i="1"/>
  <c r="H114" i="1"/>
  <c r="J110" i="1"/>
  <c r="L24" i="5" s="1"/>
  <c r="H110" i="1"/>
  <c r="J106" i="1"/>
  <c r="H106" i="1"/>
  <c r="J102" i="1"/>
  <c r="H102" i="1"/>
  <c r="J98" i="1"/>
  <c r="H98" i="1"/>
  <c r="J94" i="1"/>
  <c r="H94" i="1"/>
  <c r="J90" i="1"/>
  <c r="L20" i="5" s="1"/>
  <c r="H90" i="1"/>
  <c r="J86" i="1"/>
  <c r="H86" i="1"/>
  <c r="J82" i="1"/>
  <c r="H82" i="1"/>
  <c r="J78" i="1"/>
  <c r="H78" i="1"/>
  <c r="J74" i="1"/>
  <c r="L17" i="5" s="1"/>
  <c r="H74" i="1"/>
  <c r="J70" i="1"/>
  <c r="L16" i="5" s="1"/>
  <c r="H70" i="1"/>
  <c r="J66" i="1"/>
  <c r="H66" i="1"/>
  <c r="J62" i="1"/>
  <c r="H62" i="1"/>
  <c r="J58" i="1"/>
  <c r="H58" i="1"/>
  <c r="J54" i="1"/>
  <c r="H54" i="1"/>
  <c r="J50" i="1"/>
  <c r="L12" i="5" s="1"/>
  <c r="H50" i="1"/>
  <c r="J46" i="1"/>
  <c r="H46" i="1"/>
  <c r="J42" i="1"/>
  <c r="H42" i="1"/>
  <c r="J38" i="1"/>
  <c r="H38" i="1"/>
  <c r="J34" i="1"/>
  <c r="H34" i="1"/>
  <c r="J30" i="1"/>
  <c r="L8" i="5" s="1"/>
  <c r="H30" i="1"/>
  <c r="J26" i="1"/>
  <c r="H26" i="1"/>
  <c r="J22" i="1"/>
  <c r="H22" i="1"/>
  <c r="J18" i="1"/>
  <c r="H18" i="1"/>
  <c r="J14" i="1"/>
  <c r="H14" i="1"/>
  <c r="J10" i="1"/>
  <c r="L4" i="5" s="1"/>
  <c r="H10" i="1"/>
  <c r="I152" i="1"/>
  <c r="I159" i="1"/>
  <c r="D159" i="1"/>
  <c r="I151" i="1"/>
  <c r="D151" i="1"/>
  <c r="I139" i="1"/>
  <c r="D139" i="1"/>
  <c r="I127" i="1"/>
  <c r="D127" i="1"/>
  <c r="I119" i="1"/>
  <c r="D119" i="1"/>
  <c r="I107" i="1"/>
  <c r="D107" i="1"/>
  <c r="I95" i="1"/>
  <c r="D95" i="1"/>
  <c r="I83" i="1"/>
  <c r="D83" i="1"/>
  <c r="I75" i="1"/>
  <c r="D75" i="1"/>
  <c r="I63" i="1"/>
  <c r="D63" i="1"/>
  <c r="I55" i="1"/>
  <c r="D55" i="1"/>
  <c r="I43" i="1"/>
  <c r="D43" i="1"/>
  <c r="I31" i="1"/>
  <c r="D31" i="1"/>
  <c r="I19" i="1"/>
  <c r="D19" i="1"/>
  <c r="I7" i="1"/>
  <c r="D7" i="1"/>
  <c r="J155" i="1"/>
  <c r="L33" i="5" s="1"/>
  <c r="H155" i="1"/>
  <c r="J147" i="1"/>
  <c r="H147" i="1"/>
  <c r="J131" i="1"/>
  <c r="H131" i="1"/>
  <c r="J119" i="1"/>
  <c r="H119" i="1"/>
  <c r="J107" i="1"/>
  <c r="H107" i="1"/>
  <c r="J103" i="1"/>
  <c r="H103" i="1"/>
  <c r="J87" i="1"/>
  <c r="H87" i="1"/>
  <c r="J75" i="1"/>
  <c r="H75" i="1"/>
  <c r="J71" i="1"/>
  <c r="H71" i="1"/>
  <c r="J55" i="1"/>
  <c r="L13" i="5" s="1"/>
  <c r="H55" i="1"/>
  <c r="J43" i="1"/>
  <c r="H43" i="1"/>
  <c r="J39" i="1"/>
  <c r="H39" i="1"/>
  <c r="J27" i="1"/>
  <c r="H27" i="1"/>
  <c r="J15" i="1"/>
  <c r="L5" i="5" s="1"/>
  <c r="H15" i="1"/>
  <c r="I162" i="1"/>
  <c r="D162" i="1"/>
  <c r="I158" i="1"/>
  <c r="D158" i="1"/>
  <c r="I150" i="1"/>
  <c r="D150" i="1"/>
  <c r="I146" i="1"/>
  <c r="D146" i="1"/>
  <c r="I138" i="1"/>
  <c r="D138" i="1"/>
  <c r="I130" i="1"/>
  <c r="D130" i="1"/>
  <c r="I165" i="1"/>
  <c r="D165" i="1"/>
  <c r="I157" i="1"/>
  <c r="D157" i="1"/>
  <c r="I141" i="1"/>
  <c r="D141" i="1"/>
  <c r="I129" i="1"/>
  <c r="D129" i="1"/>
  <c r="I117" i="1"/>
  <c r="D117" i="1"/>
  <c r="I113" i="1"/>
  <c r="D113" i="1"/>
  <c r="I101" i="1"/>
  <c r="D101" i="1"/>
  <c r="I97" i="1"/>
  <c r="D97" i="1"/>
  <c r="I85" i="1"/>
  <c r="D85" i="1"/>
  <c r="I73" i="1"/>
  <c r="D73" i="1"/>
  <c r="I61" i="1"/>
  <c r="D61" i="1"/>
  <c r="I49" i="1"/>
  <c r="D49" i="1"/>
  <c r="I37" i="1"/>
  <c r="D37" i="1"/>
  <c r="I29" i="1"/>
  <c r="D29" i="1"/>
  <c r="I17" i="1"/>
  <c r="D17" i="1"/>
  <c r="J165" i="1"/>
  <c r="L35" i="5" s="1"/>
  <c r="H165" i="1"/>
  <c r="J161" i="1"/>
  <c r="H161" i="1"/>
  <c r="J157" i="1"/>
  <c r="H157" i="1"/>
  <c r="J153" i="1"/>
  <c r="H153" i="1"/>
  <c r="J149" i="1"/>
  <c r="H149" i="1"/>
  <c r="J145" i="1"/>
  <c r="L31" i="5" s="1"/>
  <c r="H145" i="1"/>
  <c r="J141" i="1"/>
  <c r="H141" i="1"/>
  <c r="J137" i="1"/>
  <c r="H137" i="1"/>
  <c r="J133" i="1"/>
  <c r="H133" i="1"/>
  <c r="J129" i="1"/>
  <c r="H129" i="1"/>
  <c r="J125" i="1"/>
  <c r="L27" i="5" s="1"/>
  <c r="H125" i="1"/>
  <c r="J121" i="1"/>
  <c r="H121" i="1"/>
  <c r="J117" i="1"/>
  <c r="H117" i="1"/>
  <c r="J113" i="1"/>
  <c r="H113" i="1"/>
  <c r="J109" i="1"/>
  <c r="H109" i="1"/>
  <c r="J105" i="1"/>
  <c r="L23" i="5" s="1"/>
  <c r="H105" i="1"/>
  <c r="J101" i="1"/>
  <c r="H101" i="1"/>
  <c r="J97" i="1"/>
  <c r="H97" i="1"/>
  <c r="J93" i="1"/>
  <c r="H93" i="1"/>
  <c r="J89" i="1"/>
  <c r="H89" i="1"/>
  <c r="J85" i="1"/>
  <c r="L19" i="5" s="1"/>
  <c r="H85" i="1"/>
  <c r="J81" i="1"/>
  <c r="H81" i="1"/>
  <c r="J77" i="1"/>
  <c r="H77" i="1"/>
  <c r="J73" i="1"/>
  <c r="H73" i="1"/>
  <c r="J69" i="1"/>
  <c r="H69" i="1"/>
  <c r="J65" i="1"/>
  <c r="L15" i="5" s="1"/>
  <c r="H65" i="1"/>
  <c r="J61" i="1"/>
  <c r="H61" i="1"/>
  <c r="J57" i="1"/>
  <c r="H57" i="1"/>
  <c r="J53" i="1"/>
  <c r="H53" i="1"/>
  <c r="J49" i="1"/>
  <c r="H49" i="1"/>
  <c r="J45" i="1"/>
  <c r="L11" i="5" s="1"/>
  <c r="H45" i="1"/>
  <c r="J41" i="1"/>
  <c r="H41" i="1"/>
  <c r="J37" i="1"/>
  <c r="H37" i="1"/>
  <c r="J33" i="1"/>
  <c r="H33" i="1"/>
  <c r="J29" i="1"/>
  <c r="H29" i="1"/>
  <c r="J25" i="1"/>
  <c r="L7" i="5" s="1"/>
  <c r="H25" i="1"/>
  <c r="J21" i="1"/>
  <c r="H21" i="1"/>
  <c r="J17" i="1"/>
  <c r="H17" i="1"/>
  <c r="J13" i="1"/>
  <c r="H13" i="1"/>
  <c r="J9" i="1"/>
  <c r="H9" i="1"/>
  <c r="I88" i="1"/>
  <c r="I155" i="1"/>
  <c r="D155" i="1"/>
  <c r="I143" i="1"/>
  <c r="D143" i="1"/>
  <c r="I135" i="1"/>
  <c r="D135" i="1"/>
  <c r="I123" i="1"/>
  <c r="D123" i="1"/>
  <c r="I111" i="1"/>
  <c r="D111" i="1"/>
  <c r="I99" i="1"/>
  <c r="D99" i="1"/>
  <c r="I87" i="1"/>
  <c r="D87" i="1"/>
  <c r="I71" i="1"/>
  <c r="D71" i="1"/>
  <c r="I59" i="1"/>
  <c r="D59" i="1"/>
  <c r="I47" i="1"/>
  <c r="D47" i="1"/>
  <c r="I39" i="1"/>
  <c r="D39" i="1"/>
  <c r="I27" i="1"/>
  <c r="D27" i="1"/>
  <c r="I15" i="1"/>
  <c r="D15" i="1"/>
  <c r="J163" i="1"/>
  <c r="H163" i="1"/>
  <c r="J159" i="1"/>
  <c r="H159" i="1"/>
  <c r="J143" i="1"/>
  <c r="H143" i="1"/>
  <c r="J135" i="1"/>
  <c r="L29" i="5" s="1"/>
  <c r="H135" i="1"/>
  <c r="J123" i="1"/>
  <c r="H123" i="1"/>
  <c r="J111" i="1"/>
  <c r="H111" i="1"/>
  <c r="J99" i="1"/>
  <c r="H99" i="1"/>
  <c r="J91" i="1"/>
  <c r="H91" i="1"/>
  <c r="J79" i="1"/>
  <c r="H79" i="1"/>
  <c r="J67" i="1"/>
  <c r="H67" i="1"/>
  <c r="J59" i="1"/>
  <c r="H59" i="1"/>
  <c r="J47" i="1"/>
  <c r="H47" i="1"/>
  <c r="J35" i="1"/>
  <c r="L9" i="5" s="1"/>
  <c r="H35" i="1"/>
  <c r="J23" i="1"/>
  <c r="H23" i="1"/>
  <c r="J11" i="1"/>
  <c r="H11" i="1"/>
  <c r="I153" i="1"/>
  <c r="D153" i="1"/>
  <c r="I164" i="1"/>
  <c r="D164" i="1"/>
  <c r="I160" i="1"/>
  <c r="D160" i="1"/>
  <c r="I156" i="1"/>
  <c r="D156" i="1"/>
  <c r="I148" i="1"/>
  <c r="D148" i="1"/>
  <c r="I144" i="1"/>
  <c r="D144" i="1"/>
  <c r="I140" i="1"/>
  <c r="D140" i="1"/>
  <c r="I136" i="1"/>
  <c r="D136" i="1"/>
  <c r="I132" i="1"/>
  <c r="D132" i="1"/>
  <c r="I128" i="1"/>
  <c r="D128" i="1"/>
  <c r="I124" i="1"/>
  <c r="D124" i="1"/>
  <c r="I120" i="1"/>
  <c r="D120" i="1"/>
  <c r="I116" i="1"/>
  <c r="D116" i="1"/>
  <c r="I112" i="1"/>
  <c r="D112" i="1"/>
  <c r="I108" i="1"/>
  <c r="D108" i="1"/>
  <c r="I104" i="1"/>
  <c r="D104" i="1"/>
  <c r="I100" i="1"/>
  <c r="D100" i="1"/>
  <c r="I96" i="1"/>
  <c r="D96" i="1"/>
  <c r="I92" i="1"/>
  <c r="D92" i="1"/>
  <c r="I84" i="1"/>
  <c r="D84" i="1"/>
  <c r="I80" i="1"/>
  <c r="D80" i="1"/>
  <c r="I76" i="1"/>
  <c r="D76" i="1"/>
  <c r="I72" i="1"/>
  <c r="D72" i="1"/>
  <c r="I68" i="1"/>
  <c r="D68" i="1"/>
  <c r="I64" i="1"/>
  <c r="D64" i="1"/>
  <c r="I60" i="1"/>
  <c r="D60" i="1"/>
  <c r="I56" i="1"/>
  <c r="D56" i="1"/>
  <c r="I52" i="1"/>
  <c r="D52" i="1"/>
  <c r="I48" i="1"/>
  <c r="D48" i="1"/>
  <c r="I44" i="1"/>
  <c r="D44" i="1"/>
  <c r="I40" i="1"/>
  <c r="D40" i="1"/>
  <c r="I36" i="1"/>
  <c r="D36" i="1"/>
  <c r="I32" i="1"/>
  <c r="D32" i="1"/>
  <c r="I28" i="1"/>
  <c r="D28" i="1"/>
  <c r="I20" i="1"/>
  <c r="D20" i="1"/>
  <c r="I16" i="1"/>
  <c r="D16" i="1"/>
  <c r="I12" i="1"/>
  <c r="D12" i="1"/>
  <c r="I8" i="1"/>
  <c r="D8" i="1"/>
  <c r="J164" i="1"/>
  <c r="H164" i="1"/>
  <c r="J160" i="1"/>
  <c r="L34" i="5" s="1"/>
  <c r="H160" i="1"/>
  <c r="J156" i="1"/>
  <c r="H156" i="1"/>
  <c r="J152" i="1"/>
  <c r="H152" i="1"/>
  <c r="J148" i="1"/>
  <c r="H148" i="1"/>
  <c r="J144" i="1"/>
  <c r="H144" i="1"/>
  <c r="J140" i="1"/>
  <c r="L30" i="5" s="1"/>
  <c r="H140" i="1"/>
  <c r="J136" i="1"/>
  <c r="H136" i="1"/>
  <c r="J132" i="1"/>
  <c r="H132" i="1"/>
  <c r="J128" i="1"/>
  <c r="H128" i="1"/>
  <c r="J124" i="1"/>
  <c r="H124" i="1"/>
  <c r="J116" i="1"/>
  <c r="H116" i="1"/>
  <c r="J112" i="1"/>
  <c r="H112" i="1"/>
  <c r="J108" i="1"/>
  <c r="H108" i="1"/>
  <c r="J104" i="1"/>
  <c r="H104" i="1"/>
  <c r="J100" i="1"/>
  <c r="L22" i="5" s="1"/>
  <c r="H100" i="1"/>
  <c r="J96" i="1"/>
  <c r="H96" i="1"/>
  <c r="J92" i="1"/>
  <c r="H92" i="1"/>
  <c r="J88" i="1"/>
  <c r="H88" i="1"/>
  <c r="J84" i="1"/>
  <c r="H84" i="1"/>
  <c r="J80" i="1"/>
  <c r="L18" i="5" s="1"/>
  <c r="H80" i="1"/>
  <c r="J76" i="1"/>
  <c r="H76" i="1"/>
  <c r="J72" i="1"/>
  <c r="H72" i="1"/>
  <c r="J68" i="1"/>
  <c r="H68" i="1"/>
  <c r="J64" i="1"/>
  <c r="H64" i="1"/>
  <c r="J60" i="1"/>
  <c r="L14" i="5" s="1"/>
  <c r="H60" i="1"/>
  <c r="J56" i="1"/>
  <c r="H56" i="1"/>
  <c r="J52" i="1"/>
  <c r="H52" i="1"/>
  <c r="J48" i="1"/>
  <c r="H48" i="1"/>
  <c r="J44" i="1"/>
  <c r="H44" i="1"/>
  <c r="J40" i="1"/>
  <c r="L10" i="5" s="1"/>
  <c r="H40" i="1"/>
  <c r="J36" i="1"/>
  <c r="H36" i="1"/>
  <c r="J32" i="1"/>
  <c r="H32" i="1"/>
  <c r="J28" i="1"/>
  <c r="H28" i="1"/>
  <c r="J24" i="1"/>
  <c r="H24" i="1"/>
  <c r="J20" i="1"/>
  <c r="L6" i="5" s="1"/>
  <c r="H20" i="1"/>
  <c r="J16" i="1"/>
  <c r="H16" i="1"/>
  <c r="J12" i="1"/>
  <c r="H12" i="1"/>
  <c r="J8" i="1"/>
  <c r="H8" i="1"/>
  <c r="I24" i="1"/>
  <c r="E165" i="1"/>
  <c r="F165" i="1" s="1"/>
  <c r="I161" i="1"/>
  <c r="E129" i="1"/>
  <c r="F129" i="1" s="1"/>
  <c r="I125" i="1"/>
  <c r="E113" i="1"/>
  <c r="F113" i="1" s="1"/>
  <c r="I109" i="1"/>
  <c r="E97" i="1"/>
  <c r="F97" i="1" s="1"/>
  <c r="I93" i="1"/>
  <c r="E81" i="1"/>
  <c r="F81" i="1" s="1"/>
  <c r="I77" i="1"/>
  <c r="E61" i="1"/>
  <c r="F61" i="1" s="1"/>
  <c r="I57" i="1"/>
  <c r="E17" i="1"/>
  <c r="F17" i="1" s="1"/>
  <c r="I13" i="1"/>
  <c r="E149" i="1"/>
  <c r="F149" i="1" s="1"/>
  <c r="I145" i="1"/>
  <c r="E137" i="1"/>
  <c r="F137" i="1" s="1"/>
  <c r="I133" i="1"/>
  <c r="E125" i="1"/>
  <c r="F125" i="1" s="1"/>
  <c r="I121" i="1"/>
  <c r="E85" i="1"/>
  <c r="F85" i="1" s="1"/>
  <c r="I81" i="1"/>
  <c r="E73" i="1"/>
  <c r="F73" i="1" s="1"/>
  <c r="I69" i="1"/>
  <c r="E57" i="1"/>
  <c r="F57" i="1" s="1"/>
  <c r="I53" i="1"/>
  <c r="E49" i="1"/>
  <c r="F49" i="1" s="1"/>
  <c r="I45" i="1"/>
  <c r="E29" i="1"/>
  <c r="F29" i="1" s="1"/>
  <c r="I25" i="1"/>
  <c r="E13" i="1"/>
  <c r="F13" i="1" s="1"/>
  <c r="I9" i="1"/>
  <c r="E60" i="3"/>
  <c r="F60" i="3" s="1"/>
  <c r="E59" i="3"/>
  <c r="F59" i="3" s="1"/>
  <c r="E153" i="1"/>
  <c r="F153" i="1" s="1"/>
  <c r="I149" i="1"/>
  <c r="E141" i="1"/>
  <c r="F141" i="1" s="1"/>
  <c r="I137" i="1"/>
  <c r="E109" i="1"/>
  <c r="F109" i="1" s="1"/>
  <c r="I105" i="1"/>
  <c r="E93" i="1"/>
  <c r="F93" i="1" s="1"/>
  <c r="I89" i="1"/>
  <c r="E69" i="1"/>
  <c r="F69" i="1" s="1"/>
  <c r="I65" i="1"/>
  <c r="E45" i="1"/>
  <c r="F45" i="1" s="1"/>
  <c r="I41" i="1"/>
  <c r="E37" i="1"/>
  <c r="F37" i="1" s="1"/>
  <c r="I33" i="1"/>
  <c r="E25" i="1"/>
  <c r="F25" i="1" s="1"/>
  <c r="I21" i="1"/>
  <c r="E11" i="3"/>
  <c r="F11" i="3" s="1"/>
  <c r="E15" i="3"/>
  <c r="F15" i="3" s="1"/>
  <c r="E19" i="3"/>
  <c r="F19" i="3" s="1"/>
  <c r="E35" i="3"/>
  <c r="F35" i="3" s="1"/>
  <c r="E39" i="3"/>
  <c r="F39" i="3" s="1"/>
  <c r="E47" i="3"/>
  <c r="F47" i="3" s="1"/>
  <c r="E51" i="3"/>
  <c r="F51" i="3" s="1"/>
  <c r="E160" i="3"/>
  <c r="F160" i="3" s="1"/>
  <c r="E159" i="3"/>
  <c r="F159" i="3" s="1"/>
  <c r="E8" i="3"/>
  <c r="F8" i="3" s="1"/>
  <c r="E64" i="3"/>
  <c r="F64" i="3" s="1"/>
  <c r="E65" i="3"/>
  <c r="F65" i="3" s="1"/>
  <c r="E68" i="3"/>
  <c r="F68" i="3" s="1"/>
  <c r="E69" i="3"/>
  <c r="F69" i="3" s="1"/>
  <c r="E72" i="3"/>
  <c r="F72" i="3" s="1"/>
  <c r="E71" i="3"/>
  <c r="F71" i="3" s="1"/>
  <c r="E76" i="3"/>
  <c r="F76" i="3" s="1"/>
  <c r="E75" i="3"/>
  <c r="F75" i="3" s="1"/>
  <c r="E80" i="3"/>
  <c r="F80" i="3" s="1"/>
  <c r="E81" i="3"/>
  <c r="F81" i="3" s="1"/>
  <c r="E84" i="3"/>
  <c r="F84" i="3" s="1"/>
  <c r="E85" i="3"/>
  <c r="F85" i="3" s="1"/>
  <c r="E88" i="3"/>
  <c r="F88" i="3" s="1"/>
  <c r="E89" i="3"/>
  <c r="F89" i="3" s="1"/>
  <c r="E92" i="3"/>
  <c r="F92" i="3" s="1"/>
  <c r="E93" i="3"/>
  <c r="F93" i="3" s="1"/>
  <c r="E96" i="3"/>
  <c r="F96" i="3" s="1"/>
  <c r="E97" i="3"/>
  <c r="F97" i="3" s="1"/>
  <c r="E100" i="3"/>
  <c r="F100" i="3" s="1"/>
  <c r="E101" i="3"/>
  <c r="F101" i="3" s="1"/>
  <c r="E104" i="3"/>
  <c r="F104" i="3" s="1"/>
  <c r="E105" i="3"/>
  <c r="F105" i="3" s="1"/>
  <c r="E108" i="3"/>
  <c r="F108" i="3" s="1"/>
  <c r="E109" i="3"/>
  <c r="F109" i="3" s="1"/>
  <c r="E164" i="3"/>
  <c r="F164" i="3" s="1"/>
  <c r="E8" i="1"/>
  <c r="F8" i="1" s="1"/>
  <c r="I5" i="1"/>
  <c r="E9" i="3"/>
  <c r="F9" i="3" s="1"/>
  <c r="E112" i="3"/>
  <c r="F112" i="3" s="1"/>
  <c r="E113" i="3"/>
  <c r="F113" i="3" s="1"/>
  <c r="E119" i="3"/>
  <c r="F119" i="3" s="1"/>
  <c r="E123" i="3"/>
  <c r="F123" i="3" s="1"/>
  <c r="E127" i="3"/>
  <c r="F127" i="3" s="1"/>
  <c r="E131" i="3"/>
  <c r="F131" i="3" s="1"/>
  <c r="E135" i="3"/>
  <c r="F135" i="3" s="1"/>
  <c r="E152" i="3"/>
  <c r="F152" i="3" s="1"/>
  <c r="E153" i="3"/>
  <c r="F153" i="3" s="1"/>
  <c r="E165" i="3"/>
  <c r="F165" i="3" s="1"/>
  <c r="E79" i="3"/>
  <c r="F79" i="3" s="1"/>
  <c r="E83" i="3"/>
  <c r="F83" i="3" s="1"/>
  <c r="E87" i="3"/>
  <c r="F87" i="3" s="1"/>
  <c r="E91" i="3"/>
  <c r="F91" i="3" s="1"/>
  <c r="E95" i="3"/>
  <c r="F95" i="3" s="1"/>
  <c r="E99" i="3"/>
  <c r="F99" i="3" s="1"/>
  <c r="E103" i="3"/>
  <c r="F103" i="3" s="1"/>
  <c r="E115" i="3"/>
  <c r="F115" i="3" s="1"/>
  <c r="E143" i="3"/>
  <c r="F143" i="3" s="1"/>
  <c r="E147" i="3"/>
  <c r="F147" i="3" s="1"/>
  <c r="E155" i="3"/>
  <c r="F155" i="3" s="1"/>
  <c r="E10" i="3"/>
  <c r="F10" i="3" s="1"/>
  <c r="E14" i="3"/>
  <c r="F14" i="3" s="1"/>
  <c r="E18" i="3"/>
  <c r="F18" i="3" s="1"/>
  <c r="E22" i="3"/>
  <c r="F22" i="3" s="1"/>
  <c r="E26" i="3"/>
  <c r="F26" i="3" s="1"/>
  <c r="E30" i="3"/>
  <c r="F30" i="3" s="1"/>
  <c r="E34" i="3"/>
  <c r="F34" i="3" s="1"/>
  <c r="E38" i="3"/>
  <c r="F38" i="3" s="1"/>
  <c r="E42" i="3"/>
  <c r="F42" i="3" s="1"/>
  <c r="E46" i="3"/>
  <c r="F46" i="3" s="1"/>
  <c r="E50" i="3"/>
  <c r="F50" i="3" s="1"/>
  <c r="E54" i="3"/>
  <c r="F54" i="3" s="1"/>
  <c r="E58" i="3"/>
  <c r="F58" i="3" s="1"/>
  <c r="E62" i="3"/>
  <c r="F62" i="3" s="1"/>
  <c r="E66" i="3"/>
  <c r="F66" i="3" s="1"/>
  <c r="E70" i="3"/>
  <c r="F70" i="3" s="1"/>
  <c r="E74" i="3"/>
  <c r="F74" i="3" s="1"/>
  <c r="E78" i="3"/>
  <c r="F78" i="3" s="1"/>
  <c r="E82" i="3"/>
  <c r="F82" i="3" s="1"/>
  <c r="E86" i="3"/>
  <c r="F86" i="3" s="1"/>
  <c r="E90" i="3"/>
  <c r="F90" i="3" s="1"/>
  <c r="E94" i="3"/>
  <c r="F94" i="3" s="1"/>
  <c r="E98" i="3"/>
  <c r="F98" i="3" s="1"/>
  <c r="E102" i="3"/>
  <c r="F102" i="3" s="1"/>
  <c r="E106" i="3"/>
  <c r="F106" i="3" s="1"/>
  <c r="E110" i="3"/>
  <c r="F110" i="3" s="1"/>
  <c r="E114" i="3"/>
  <c r="F114" i="3" s="1"/>
  <c r="E118" i="3"/>
  <c r="F118" i="3" s="1"/>
  <c r="E122" i="3"/>
  <c r="F122" i="3" s="1"/>
  <c r="E126" i="3"/>
  <c r="F126" i="3" s="1"/>
  <c r="E130" i="3"/>
  <c r="F130" i="3" s="1"/>
  <c r="E134" i="3"/>
  <c r="F134" i="3" s="1"/>
  <c r="E138" i="3"/>
  <c r="F138" i="3" s="1"/>
  <c r="E142" i="3"/>
  <c r="F142" i="3" s="1"/>
  <c r="E146" i="3"/>
  <c r="F146" i="3" s="1"/>
  <c r="E150" i="3"/>
  <c r="F150" i="3" s="1"/>
  <c r="E154" i="3"/>
  <c r="F154" i="3" s="1"/>
  <c r="E158" i="3"/>
  <c r="F158" i="3" s="1"/>
  <c r="E162" i="3"/>
  <c r="F162" i="3" s="1"/>
  <c r="E31" i="3"/>
  <c r="F31" i="3" s="1"/>
  <c r="E43" i="3"/>
  <c r="F43" i="3" s="1"/>
  <c r="E63" i="3"/>
  <c r="F63" i="3" s="1"/>
  <c r="E67" i="3"/>
  <c r="F67" i="3" s="1"/>
  <c r="E139" i="3"/>
  <c r="F139" i="3" s="1"/>
  <c r="E13" i="3"/>
  <c r="F13" i="3" s="1"/>
  <c r="E17" i="3"/>
  <c r="F17" i="3" s="1"/>
  <c r="E21" i="3"/>
  <c r="F21" i="3" s="1"/>
  <c r="E25" i="3"/>
  <c r="F25" i="3" s="1"/>
  <c r="E29" i="3"/>
  <c r="F29" i="3" s="1"/>
  <c r="E37" i="3"/>
  <c r="F37" i="3" s="1"/>
  <c r="E41" i="3"/>
  <c r="F41" i="3" s="1"/>
  <c r="E49" i="3"/>
  <c r="F49" i="3" s="1"/>
  <c r="E53" i="3"/>
  <c r="F53" i="3" s="1"/>
  <c r="E57" i="3"/>
  <c r="F57" i="3" s="1"/>
  <c r="E73" i="3"/>
  <c r="F73" i="3" s="1"/>
  <c r="E77" i="3"/>
  <c r="F77" i="3" s="1"/>
  <c r="E121" i="3"/>
  <c r="F121" i="3" s="1"/>
  <c r="E125" i="3"/>
  <c r="F125" i="3" s="1"/>
  <c r="E129" i="3"/>
  <c r="F129" i="3" s="1"/>
  <c r="E133" i="3"/>
  <c r="F133" i="3" s="1"/>
  <c r="E137" i="3"/>
  <c r="F137" i="3" s="1"/>
  <c r="E145" i="1"/>
  <c r="F145" i="1" s="1"/>
  <c r="E133" i="1"/>
  <c r="F133" i="1" s="1"/>
  <c r="E121" i="1"/>
  <c r="F121" i="1" s="1"/>
  <c r="E101" i="1"/>
  <c r="F101" i="1" s="1"/>
  <c r="E21" i="1"/>
  <c r="F21" i="1" s="1"/>
  <c r="E164" i="1"/>
  <c r="F164" i="1" s="1"/>
  <c r="E160" i="1"/>
  <c r="F160" i="1" s="1"/>
  <c r="E156" i="1"/>
  <c r="F156" i="1" s="1"/>
  <c r="E152" i="1"/>
  <c r="F152" i="1" s="1"/>
  <c r="E148" i="1"/>
  <c r="F148" i="1" s="1"/>
  <c r="E144" i="1"/>
  <c r="F144" i="1" s="1"/>
  <c r="E140" i="1"/>
  <c r="F140" i="1" s="1"/>
  <c r="E136" i="1"/>
  <c r="F136" i="1" s="1"/>
  <c r="E132" i="1"/>
  <c r="F132" i="1" s="1"/>
  <c r="E128" i="1"/>
  <c r="F128" i="1" s="1"/>
  <c r="E124" i="1"/>
  <c r="F124" i="1" s="1"/>
  <c r="E120" i="1"/>
  <c r="F120" i="1" s="1"/>
  <c r="E116" i="1"/>
  <c r="F116" i="1" s="1"/>
  <c r="E112" i="1"/>
  <c r="F112" i="1" s="1"/>
  <c r="E108" i="1"/>
  <c r="F108" i="1" s="1"/>
  <c r="E104" i="1"/>
  <c r="F104" i="1" s="1"/>
  <c r="E100" i="1"/>
  <c r="F100" i="1" s="1"/>
  <c r="E96" i="1"/>
  <c r="F96" i="1" s="1"/>
  <c r="E92" i="1"/>
  <c r="F92" i="1" s="1"/>
  <c r="E88" i="1"/>
  <c r="F88" i="1" s="1"/>
  <c r="E84" i="1"/>
  <c r="F84" i="1" s="1"/>
  <c r="E80" i="1"/>
  <c r="F80" i="1" s="1"/>
  <c r="E76" i="1"/>
  <c r="F76" i="1" s="1"/>
  <c r="E72" i="1"/>
  <c r="F72" i="1" s="1"/>
  <c r="E68" i="1"/>
  <c r="F68" i="1" s="1"/>
  <c r="E64" i="1"/>
  <c r="F64" i="1" s="1"/>
  <c r="E60" i="1"/>
  <c r="F60" i="1" s="1"/>
  <c r="E56" i="1"/>
  <c r="F56" i="1" s="1"/>
  <c r="E52" i="1"/>
  <c r="F52" i="1" s="1"/>
  <c r="E48" i="1"/>
  <c r="F48" i="1" s="1"/>
  <c r="E44" i="1"/>
  <c r="F44" i="1" s="1"/>
  <c r="E40" i="1"/>
  <c r="F40" i="1" s="1"/>
  <c r="E36" i="1"/>
  <c r="F36" i="1" s="1"/>
  <c r="E32" i="1"/>
  <c r="F32" i="1" s="1"/>
  <c r="E28" i="1"/>
  <c r="F28" i="1" s="1"/>
  <c r="E24" i="1"/>
  <c r="F24" i="1" s="1"/>
  <c r="E20" i="1"/>
  <c r="F20" i="1" s="1"/>
  <c r="E16" i="1"/>
  <c r="F16" i="1" s="1"/>
  <c r="E12" i="1"/>
  <c r="F12" i="1" s="1"/>
  <c r="E89" i="1"/>
  <c r="F89" i="1" s="1"/>
  <c r="E77" i="1"/>
  <c r="F77" i="1" s="1"/>
  <c r="E53" i="1"/>
  <c r="F53" i="1" s="1"/>
  <c r="E41" i="1"/>
  <c r="F41" i="1" s="1"/>
  <c r="E33" i="1"/>
  <c r="F33" i="1" s="1"/>
  <c r="E163" i="1"/>
  <c r="F163" i="1" s="1"/>
  <c r="E159" i="1"/>
  <c r="F159" i="1" s="1"/>
  <c r="E155" i="1"/>
  <c r="F155" i="1" s="1"/>
  <c r="E151" i="1"/>
  <c r="F151" i="1" s="1"/>
  <c r="E147" i="1"/>
  <c r="F147" i="1" s="1"/>
  <c r="E143" i="1"/>
  <c r="F143" i="1" s="1"/>
  <c r="E139" i="1"/>
  <c r="F139" i="1" s="1"/>
  <c r="E135" i="1"/>
  <c r="F135" i="1" s="1"/>
  <c r="E131" i="1"/>
  <c r="F131" i="1" s="1"/>
  <c r="E127" i="1"/>
  <c r="F127" i="1" s="1"/>
  <c r="E123" i="1"/>
  <c r="F123" i="1" s="1"/>
  <c r="E119" i="1"/>
  <c r="F119" i="1" s="1"/>
  <c r="E115" i="1"/>
  <c r="F115" i="1" s="1"/>
  <c r="E111" i="1"/>
  <c r="F111" i="1" s="1"/>
  <c r="E107" i="1"/>
  <c r="F107" i="1" s="1"/>
  <c r="E103" i="1"/>
  <c r="F103" i="1" s="1"/>
  <c r="E99" i="1"/>
  <c r="F99" i="1" s="1"/>
  <c r="E95" i="1"/>
  <c r="F95" i="1" s="1"/>
  <c r="E91" i="1"/>
  <c r="F91" i="1" s="1"/>
  <c r="E87" i="1"/>
  <c r="F87" i="1" s="1"/>
  <c r="E83" i="1"/>
  <c r="F83" i="1" s="1"/>
  <c r="E79" i="1"/>
  <c r="F79" i="1" s="1"/>
  <c r="E75" i="1"/>
  <c r="F75" i="1" s="1"/>
  <c r="E71" i="1"/>
  <c r="F71" i="1" s="1"/>
  <c r="E67" i="1"/>
  <c r="F67" i="1" s="1"/>
  <c r="E63" i="1"/>
  <c r="F63" i="1" s="1"/>
  <c r="E59" i="1"/>
  <c r="F59" i="1" s="1"/>
  <c r="E55" i="1"/>
  <c r="F55" i="1" s="1"/>
  <c r="E51" i="1"/>
  <c r="F51" i="1" s="1"/>
  <c r="E47" i="1"/>
  <c r="F47" i="1" s="1"/>
  <c r="E43" i="1"/>
  <c r="F43" i="1" s="1"/>
  <c r="E39" i="1"/>
  <c r="F39" i="1" s="1"/>
  <c r="E35" i="1"/>
  <c r="F35" i="1" s="1"/>
  <c r="E31" i="1"/>
  <c r="F31" i="1" s="1"/>
  <c r="E27" i="1"/>
  <c r="F27" i="1" s="1"/>
  <c r="E23" i="1"/>
  <c r="F23" i="1" s="1"/>
  <c r="E19" i="1"/>
  <c r="F19" i="1" s="1"/>
  <c r="E15" i="1"/>
  <c r="F15" i="1" s="1"/>
  <c r="E11" i="1"/>
  <c r="F11" i="1" s="1"/>
  <c r="E161" i="1"/>
  <c r="F161" i="1" s="1"/>
  <c r="E157" i="1"/>
  <c r="F157" i="1" s="1"/>
  <c r="E117" i="1"/>
  <c r="F117" i="1" s="1"/>
  <c r="E105" i="1"/>
  <c r="F105" i="1" s="1"/>
  <c r="E65" i="1"/>
  <c r="F65" i="1" s="1"/>
  <c r="E162" i="1"/>
  <c r="F162" i="1" s="1"/>
  <c r="E158" i="1"/>
  <c r="F158" i="1" s="1"/>
  <c r="E154" i="1"/>
  <c r="F154" i="1" s="1"/>
  <c r="E150" i="1"/>
  <c r="F150" i="1" s="1"/>
  <c r="E146" i="1"/>
  <c r="F146" i="1" s="1"/>
  <c r="E142" i="1"/>
  <c r="F142" i="1" s="1"/>
  <c r="E138" i="1"/>
  <c r="F138" i="1" s="1"/>
  <c r="E134" i="1"/>
  <c r="F134" i="1" s="1"/>
  <c r="E130" i="1"/>
  <c r="F130" i="1" s="1"/>
  <c r="E126" i="1"/>
  <c r="F126" i="1" s="1"/>
  <c r="E122" i="1"/>
  <c r="F122" i="1" s="1"/>
  <c r="E118" i="1"/>
  <c r="F118" i="1" s="1"/>
  <c r="E114" i="1"/>
  <c r="F114" i="1" s="1"/>
  <c r="E110" i="1"/>
  <c r="F110" i="1" s="1"/>
  <c r="E106" i="1"/>
  <c r="F106" i="1" s="1"/>
  <c r="E102" i="1"/>
  <c r="F102" i="1" s="1"/>
  <c r="E98" i="1"/>
  <c r="F98" i="1" s="1"/>
  <c r="E94" i="1"/>
  <c r="F94" i="1" s="1"/>
  <c r="E90" i="1"/>
  <c r="F90" i="1" s="1"/>
  <c r="E86" i="1"/>
  <c r="F86" i="1" s="1"/>
  <c r="E82" i="1"/>
  <c r="F82" i="1" s="1"/>
  <c r="E78" i="1"/>
  <c r="F78" i="1" s="1"/>
  <c r="E74" i="1"/>
  <c r="F74" i="1" s="1"/>
  <c r="E70" i="1"/>
  <c r="F70" i="1" s="1"/>
  <c r="E66" i="1"/>
  <c r="F66" i="1" s="1"/>
  <c r="E62" i="1"/>
  <c r="F62" i="1" s="1"/>
  <c r="E58" i="1"/>
  <c r="F58" i="1" s="1"/>
  <c r="E54" i="1"/>
  <c r="F54" i="1" s="1"/>
  <c r="E50" i="1"/>
  <c r="F50" i="1" s="1"/>
  <c r="E46" i="1"/>
  <c r="F46" i="1" s="1"/>
  <c r="E42" i="1"/>
  <c r="F42" i="1" s="1"/>
  <c r="E38" i="1"/>
  <c r="F38" i="1" s="1"/>
  <c r="E34" i="1"/>
  <c r="F34" i="1" s="1"/>
  <c r="E30" i="1"/>
  <c r="F30" i="1" s="1"/>
  <c r="E26" i="1"/>
  <c r="F26" i="1" s="1"/>
  <c r="E22" i="1"/>
  <c r="F22" i="1" s="1"/>
  <c r="E18" i="1"/>
  <c r="F18" i="1" s="1"/>
  <c r="E14" i="1"/>
  <c r="F14" i="1" s="1"/>
  <c r="E10" i="1"/>
  <c r="F10" i="1" s="1"/>
  <c r="E9" i="1"/>
  <c r="F9" i="1" s="1"/>
</calcChain>
</file>

<file path=xl/sharedStrings.xml><?xml version="1.0" encoding="utf-8"?>
<sst xmlns="http://schemas.openxmlformats.org/spreadsheetml/2006/main" count="152" uniqueCount="67">
  <si>
    <t>Year</t>
  </si>
  <si>
    <t>Female</t>
  </si>
  <si>
    <t>Male</t>
  </si>
  <si>
    <t>relative annual gain</t>
  </si>
  <si>
    <t>relative 5 year gain</t>
  </si>
  <si>
    <t>1857-61</t>
  </si>
  <si>
    <t>1862-66</t>
  </si>
  <si>
    <t>1867-71</t>
  </si>
  <si>
    <t>1872-76</t>
  </si>
  <si>
    <t>1877-81</t>
  </si>
  <si>
    <t>1882-86</t>
  </si>
  <si>
    <t>1887-91</t>
  </si>
  <si>
    <t>1892-96</t>
  </si>
  <si>
    <t>1897-1901</t>
  </si>
  <si>
    <t>1902-06</t>
  </si>
  <si>
    <t>1907-11</t>
  </si>
  <si>
    <t>1912-16</t>
  </si>
  <si>
    <t>1917-21</t>
  </si>
  <si>
    <t>1922-26</t>
  </si>
  <si>
    <t>1927-31</t>
  </si>
  <si>
    <t>1932-36</t>
  </si>
  <si>
    <t>1937-41</t>
  </si>
  <si>
    <t>1942-46</t>
  </si>
  <si>
    <t>1947-51</t>
  </si>
  <si>
    <t>1952-56</t>
  </si>
  <si>
    <t>1957-61</t>
  </si>
  <si>
    <t>1962-66</t>
  </si>
  <si>
    <t>1967-71</t>
  </si>
  <si>
    <t>1972-76</t>
  </si>
  <si>
    <t>1977-81</t>
  </si>
  <si>
    <t>1982-86</t>
  </si>
  <si>
    <t>1987-91</t>
  </si>
  <si>
    <t>1992-96</t>
  </si>
  <si>
    <t>1997-2001</t>
  </si>
  <si>
    <t>2002-06</t>
  </si>
  <si>
    <t>2007-11</t>
  </si>
  <si>
    <t>2012-16</t>
  </si>
  <si>
    <t>Data source</t>
  </si>
  <si>
    <t>Data download date</t>
  </si>
  <si>
    <t>Human Mortality Database</t>
  </si>
  <si>
    <t>URL</t>
  </si>
  <si>
    <t>www.mortality.org</t>
  </si>
  <si>
    <t>Measure</t>
  </si>
  <si>
    <t>Period life expectancy at birth 1x1 years</t>
  </si>
  <si>
    <t>Scotland</t>
  </si>
  <si>
    <t>Life expectancy</t>
  </si>
  <si>
    <t>5 year mean change / weeks</t>
  </si>
  <si>
    <t>5 year mean annual change / years</t>
  </si>
  <si>
    <t>1 year change / years</t>
  </si>
  <si>
    <t>1 year change / weeks</t>
  </si>
  <si>
    <t>5 year period change / years</t>
  </si>
  <si>
    <t>5 year period change / weeks</t>
  </si>
  <si>
    <t>""</t>
  </si>
  <si>
    <t>relative annual gain %</t>
  </si>
  <si>
    <t>relative 5 year gain %</t>
  </si>
  <si>
    <t>5 year mean annual change /years</t>
  </si>
  <si>
    <t>5 year mean annual change / weeks</t>
  </si>
  <si>
    <t xml:space="preserve">Female </t>
  </si>
  <si>
    <t>relative 5 year change %</t>
  </si>
  <si>
    <t>Area</t>
  </si>
  <si>
    <t>Period</t>
  </si>
  <si>
    <t>1857-2016</t>
  </si>
  <si>
    <t>6 year mean annual change / weeks</t>
  </si>
  <si>
    <t>Sheets</t>
  </si>
  <si>
    <t>Rolling 5 years change chart</t>
  </si>
  <si>
    <t>Collated 5 year data and charts</t>
  </si>
  <si>
    <t>Life expectancy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</si>
</sst>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u/>
      <sz val="12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164" fontId="0" fillId="0" borderId="0" xfId="0" applyNumberFormat="1"/>
    <xf numFmtId="0" fontId="0" fillId="0" borderId="0" xfId="0" applyFill="1"/>
    <xf numFmtId="14" fontId="0" fillId="0" borderId="0" xfId="0" applyNumberFormat="1"/>
    <xf numFmtId="0" fontId="18" fillId="0" borderId="0" xfId="42"/>
    <xf numFmtId="0" fontId="0" fillId="0" borderId="0" xfId="0" applyAlignment="1">
      <alignment horizontal="justify" vertical="top"/>
    </xf>
    <xf numFmtId="0" fontId="0" fillId="0" borderId="0" xfId="0" applyFill="1" applyAlignment="1">
      <alignment horizontal="justify" vertical="top"/>
    </xf>
    <xf numFmtId="2" fontId="0" fillId="0" borderId="0" xfId="0" applyNumberFormat="1" applyFill="1"/>
    <xf numFmtId="164" fontId="0" fillId="0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annual change in period life expectancy at birth (weeks) for</a:t>
            </a:r>
            <a:r>
              <a:rPr lang="en-GB" baseline="0"/>
              <a:t> 5 year periods, and life expectancy (years, secondary axis), men and women, Scotland,  from 1857-2016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'Collated 5 year data'!$A$4:$A$35</c:f>
              <c:strCache>
                <c:ptCount val="32"/>
                <c:pt idx="0">
                  <c:v>1857-61</c:v>
                </c:pt>
                <c:pt idx="1">
                  <c:v>1862-66</c:v>
                </c:pt>
                <c:pt idx="2">
                  <c:v>1867-71</c:v>
                </c:pt>
                <c:pt idx="3">
                  <c:v>1872-76</c:v>
                </c:pt>
                <c:pt idx="4">
                  <c:v>1877-81</c:v>
                </c:pt>
                <c:pt idx="5">
                  <c:v>1882-86</c:v>
                </c:pt>
                <c:pt idx="6">
                  <c:v>1887-91</c:v>
                </c:pt>
                <c:pt idx="7">
                  <c:v>1892-96</c:v>
                </c:pt>
                <c:pt idx="8">
                  <c:v>1897-1901</c:v>
                </c:pt>
                <c:pt idx="9">
                  <c:v>1902-06</c:v>
                </c:pt>
                <c:pt idx="10">
                  <c:v>1907-11</c:v>
                </c:pt>
                <c:pt idx="11">
                  <c:v>1912-16</c:v>
                </c:pt>
                <c:pt idx="12">
                  <c:v>1917-21</c:v>
                </c:pt>
                <c:pt idx="13">
                  <c:v>1922-26</c:v>
                </c:pt>
                <c:pt idx="14">
                  <c:v>1927-31</c:v>
                </c:pt>
                <c:pt idx="15">
                  <c:v>1932-36</c:v>
                </c:pt>
                <c:pt idx="16">
                  <c:v>1937-41</c:v>
                </c:pt>
                <c:pt idx="17">
                  <c:v>1942-46</c:v>
                </c:pt>
                <c:pt idx="18">
                  <c:v>1947-51</c:v>
                </c:pt>
                <c:pt idx="19">
                  <c:v>1952-56</c:v>
                </c:pt>
                <c:pt idx="20">
                  <c:v>1957-61</c:v>
                </c:pt>
                <c:pt idx="21">
                  <c:v>1962-66</c:v>
                </c:pt>
                <c:pt idx="22">
                  <c:v>1967-71</c:v>
                </c:pt>
                <c:pt idx="23">
                  <c:v>1972-76</c:v>
                </c:pt>
                <c:pt idx="24">
                  <c:v>1977-81</c:v>
                </c:pt>
                <c:pt idx="25">
                  <c:v>1982-86</c:v>
                </c:pt>
                <c:pt idx="26">
                  <c:v>1987-91</c:v>
                </c:pt>
                <c:pt idx="27">
                  <c:v>1992-96</c:v>
                </c:pt>
                <c:pt idx="28">
                  <c:v>1997-2001</c:v>
                </c:pt>
                <c:pt idx="29">
                  <c:v>2002-06</c:v>
                </c:pt>
                <c:pt idx="30">
                  <c:v>2007-11</c:v>
                </c:pt>
                <c:pt idx="31">
                  <c:v>2012-16</c:v>
                </c:pt>
              </c:strCache>
            </c:strRef>
          </c:cat>
          <c:val>
            <c:numRef>
              <c:f>'Collated 5 year data'!$H$4:$H$35</c:f>
              <c:numCache>
                <c:formatCode>General</c:formatCode>
                <c:ptCount val="32"/>
                <c:pt idx="0">
                  <c:v>-6.9680000000000177</c:v>
                </c:pt>
                <c:pt idx="1">
                  <c:v>-18.512000000000011</c:v>
                </c:pt>
                <c:pt idx="2">
                  <c:v>-11.335999999999961</c:v>
                </c:pt>
                <c:pt idx="3">
                  <c:v>29.951999999999952</c:v>
                </c:pt>
                <c:pt idx="4">
                  <c:v>15.392000000000042</c:v>
                </c:pt>
                <c:pt idx="5">
                  <c:v>7.0719999999999974</c:v>
                </c:pt>
                <c:pt idx="6">
                  <c:v>-25.064000000000039</c:v>
                </c:pt>
                <c:pt idx="7">
                  <c:v>51.687999999999988</c:v>
                </c:pt>
                <c:pt idx="8">
                  <c:v>-19.759999999999987</c:v>
                </c:pt>
                <c:pt idx="9">
                  <c:v>30.78400000000001</c:v>
                </c:pt>
                <c:pt idx="10">
                  <c:v>19.759999999999987</c:v>
                </c:pt>
                <c:pt idx="11">
                  <c:v>15.392000000000042</c:v>
                </c:pt>
                <c:pt idx="12">
                  <c:v>30.991999999999969</c:v>
                </c:pt>
                <c:pt idx="13">
                  <c:v>15.808000000000032</c:v>
                </c:pt>
                <c:pt idx="14">
                  <c:v>9.4639999999999649</c:v>
                </c:pt>
                <c:pt idx="15">
                  <c:v>10.087999999999989</c:v>
                </c:pt>
                <c:pt idx="16">
                  <c:v>0.83200000000005614</c:v>
                </c:pt>
                <c:pt idx="17">
                  <c:v>46.695999999999948</c:v>
                </c:pt>
                <c:pt idx="18" formatCode="0.0">
                  <c:v>30.99200000000004</c:v>
                </c:pt>
                <c:pt idx="19" formatCode="0.0">
                  <c:v>29.327999999999928</c:v>
                </c:pt>
                <c:pt idx="20" formatCode="0.0">
                  <c:v>6.7600000000000593</c:v>
                </c:pt>
                <c:pt idx="21" formatCode="0.0">
                  <c:v>7.9040000000000532</c:v>
                </c:pt>
                <c:pt idx="22" formatCode="0.0">
                  <c:v>13.623999999999876</c:v>
                </c:pt>
                <c:pt idx="23" formatCode="0.0">
                  <c:v>4.0560000000000054</c:v>
                </c:pt>
                <c:pt idx="24" formatCode="0.0">
                  <c:v>11.232000000000129</c:v>
                </c:pt>
                <c:pt idx="25" formatCode="0.0">
                  <c:v>9.0479999999999006</c:v>
                </c:pt>
                <c:pt idx="26" formatCode="0.0">
                  <c:v>8.8400000000000887</c:v>
                </c:pt>
                <c:pt idx="27" formatCode="0.0">
                  <c:v>6.9679999999998703</c:v>
                </c:pt>
                <c:pt idx="28" formatCode="0.0">
                  <c:v>10.4</c:v>
                </c:pt>
                <c:pt idx="29" formatCode="0.0">
                  <c:v>9.7760000000001241</c:v>
                </c:pt>
                <c:pt idx="30" formatCode="0.0">
                  <c:v>11.023999999999875</c:v>
                </c:pt>
                <c:pt idx="31" formatCode="0.0">
                  <c:v>2.4960000000000946</c:v>
                </c:pt>
              </c:numCache>
            </c:numRef>
          </c:val>
        </c:ser>
        <c:ser>
          <c:idx val="1"/>
          <c:order val="1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'Collated 5 year data'!$A$4:$A$35</c:f>
              <c:strCache>
                <c:ptCount val="32"/>
                <c:pt idx="0">
                  <c:v>1857-61</c:v>
                </c:pt>
                <c:pt idx="1">
                  <c:v>1862-66</c:v>
                </c:pt>
                <c:pt idx="2">
                  <c:v>1867-71</c:v>
                </c:pt>
                <c:pt idx="3">
                  <c:v>1872-76</c:v>
                </c:pt>
                <c:pt idx="4">
                  <c:v>1877-81</c:v>
                </c:pt>
                <c:pt idx="5">
                  <c:v>1882-86</c:v>
                </c:pt>
                <c:pt idx="6">
                  <c:v>1887-91</c:v>
                </c:pt>
                <c:pt idx="7">
                  <c:v>1892-96</c:v>
                </c:pt>
                <c:pt idx="8">
                  <c:v>1897-1901</c:v>
                </c:pt>
                <c:pt idx="9">
                  <c:v>1902-06</c:v>
                </c:pt>
                <c:pt idx="10">
                  <c:v>1907-11</c:v>
                </c:pt>
                <c:pt idx="11">
                  <c:v>1912-16</c:v>
                </c:pt>
                <c:pt idx="12">
                  <c:v>1917-21</c:v>
                </c:pt>
                <c:pt idx="13">
                  <c:v>1922-26</c:v>
                </c:pt>
                <c:pt idx="14">
                  <c:v>1927-31</c:v>
                </c:pt>
                <c:pt idx="15">
                  <c:v>1932-36</c:v>
                </c:pt>
                <c:pt idx="16">
                  <c:v>1937-41</c:v>
                </c:pt>
                <c:pt idx="17">
                  <c:v>1942-46</c:v>
                </c:pt>
                <c:pt idx="18">
                  <c:v>1947-51</c:v>
                </c:pt>
                <c:pt idx="19">
                  <c:v>1952-56</c:v>
                </c:pt>
                <c:pt idx="20">
                  <c:v>1957-61</c:v>
                </c:pt>
                <c:pt idx="21">
                  <c:v>1962-66</c:v>
                </c:pt>
                <c:pt idx="22">
                  <c:v>1967-71</c:v>
                </c:pt>
                <c:pt idx="23">
                  <c:v>1972-76</c:v>
                </c:pt>
                <c:pt idx="24">
                  <c:v>1977-81</c:v>
                </c:pt>
                <c:pt idx="25">
                  <c:v>1982-86</c:v>
                </c:pt>
                <c:pt idx="26">
                  <c:v>1987-91</c:v>
                </c:pt>
                <c:pt idx="27">
                  <c:v>1992-96</c:v>
                </c:pt>
                <c:pt idx="28">
                  <c:v>1997-2001</c:v>
                </c:pt>
                <c:pt idx="29">
                  <c:v>2002-06</c:v>
                </c:pt>
                <c:pt idx="30">
                  <c:v>2007-11</c:v>
                </c:pt>
                <c:pt idx="31">
                  <c:v>2012-16</c:v>
                </c:pt>
              </c:strCache>
            </c:strRef>
          </c:cat>
          <c:val>
            <c:numRef>
              <c:f>'Collated 5 year data'!$J$4:$J$35</c:f>
              <c:numCache>
                <c:formatCode>General</c:formatCode>
                <c:ptCount val="32"/>
                <c:pt idx="0">
                  <c:v>1.3520000000000267</c:v>
                </c:pt>
                <c:pt idx="1">
                  <c:v>-17.57600000000005</c:v>
                </c:pt>
                <c:pt idx="2">
                  <c:v>-5.6159999999999917</c:v>
                </c:pt>
                <c:pt idx="3">
                  <c:v>17.36800000000002</c:v>
                </c:pt>
                <c:pt idx="4">
                  <c:v>20.175999999999977</c:v>
                </c:pt>
                <c:pt idx="5">
                  <c:v>11.232000000000056</c:v>
                </c:pt>
                <c:pt idx="6">
                  <c:v>-24.440000000000015</c:v>
                </c:pt>
                <c:pt idx="7">
                  <c:v>47.112000000000016</c:v>
                </c:pt>
                <c:pt idx="8">
                  <c:v>-21.112000000000013</c:v>
                </c:pt>
                <c:pt idx="9">
                  <c:v>31.928000000000004</c:v>
                </c:pt>
                <c:pt idx="10">
                  <c:v>16.847999999999974</c:v>
                </c:pt>
                <c:pt idx="11">
                  <c:v>10.4</c:v>
                </c:pt>
                <c:pt idx="12">
                  <c:v>35.256000000000007</c:v>
                </c:pt>
                <c:pt idx="13">
                  <c:v>10.81599999999999</c:v>
                </c:pt>
                <c:pt idx="14">
                  <c:v>7.9039999999999795</c:v>
                </c:pt>
                <c:pt idx="15">
                  <c:v>6.5520000000000262</c:v>
                </c:pt>
                <c:pt idx="16">
                  <c:v>-33.071999999999996</c:v>
                </c:pt>
                <c:pt idx="17">
                  <c:v>73.215999999999994</c:v>
                </c:pt>
                <c:pt idx="18" formatCode="0.0">
                  <c:v>36.296000000000021</c:v>
                </c:pt>
                <c:pt idx="19" formatCode="0.0">
                  <c:v>18.71999999999997</c:v>
                </c:pt>
                <c:pt idx="20" formatCode="0.0">
                  <c:v>2.2879999999999883</c:v>
                </c:pt>
                <c:pt idx="21" formatCode="0.0">
                  <c:v>5.512000000000012</c:v>
                </c:pt>
                <c:pt idx="22" formatCode="0.0">
                  <c:v>8.9439999999999937</c:v>
                </c:pt>
                <c:pt idx="23" formatCode="0.0">
                  <c:v>4.1600000000000597</c:v>
                </c:pt>
                <c:pt idx="24" formatCode="0.0">
                  <c:v>12.063999999999965</c:v>
                </c:pt>
                <c:pt idx="25" formatCode="0.0">
                  <c:v>10.192000000000041</c:v>
                </c:pt>
                <c:pt idx="26" formatCode="0.0">
                  <c:v>13.415999999999917</c:v>
                </c:pt>
                <c:pt idx="27" formatCode="0.0">
                  <c:v>6.5520000000001009</c:v>
                </c:pt>
                <c:pt idx="28" formatCode="0.0">
                  <c:v>14.143999999999995</c:v>
                </c:pt>
                <c:pt idx="29" formatCode="0.0">
                  <c:v>15.287999999999988</c:v>
                </c:pt>
                <c:pt idx="30" formatCode="0.0">
                  <c:v>17.263999999999964</c:v>
                </c:pt>
                <c:pt idx="31" formatCode="0.0">
                  <c:v>4.4720000000000715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83976"/>
        <c:axId val="207081232"/>
      </c:barChart>
      <c:lineChart>
        <c:grouping val="standard"/>
        <c:varyColors val="0"/>
        <c:ser>
          <c:idx val="2"/>
          <c:order val="2"/>
          <c:tx>
            <c:v>Female LE</c:v>
          </c:tx>
          <c:spPr>
            <a:ln w="28575" cap="rnd">
              <a:solidFill>
                <a:schemeClr val="accent2"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'Collated 5 year data'!$B$4:$B$35</c:f>
              <c:numCache>
                <c:formatCode>General</c:formatCode>
                <c:ptCount val="32"/>
                <c:pt idx="0">
                  <c:v>45.32</c:v>
                </c:pt>
                <c:pt idx="1">
                  <c:v>43.54</c:v>
                </c:pt>
                <c:pt idx="2">
                  <c:v>42.45</c:v>
                </c:pt>
                <c:pt idx="3">
                  <c:v>45.33</c:v>
                </c:pt>
                <c:pt idx="4">
                  <c:v>46.81</c:v>
                </c:pt>
                <c:pt idx="5">
                  <c:v>47.49</c:v>
                </c:pt>
                <c:pt idx="6">
                  <c:v>45.08</c:v>
                </c:pt>
                <c:pt idx="7">
                  <c:v>50.05</c:v>
                </c:pt>
                <c:pt idx="8">
                  <c:v>48.15</c:v>
                </c:pt>
                <c:pt idx="9">
                  <c:v>51.11</c:v>
                </c:pt>
                <c:pt idx="10">
                  <c:v>53.01</c:v>
                </c:pt>
                <c:pt idx="11">
                  <c:v>54.49</c:v>
                </c:pt>
                <c:pt idx="12">
                  <c:v>57.47</c:v>
                </c:pt>
                <c:pt idx="13">
                  <c:v>58.99</c:v>
                </c:pt>
                <c:pt idx="14">
                  <c:v>59.9</c:v>
                </c:pt>
                <c:pt idx="15">
                  <c:v>60.87</c:v>
                </c:pt>
                <c:pt idx="16">
                  <c:v>60.95</c:v>
                </c:pt>
                <c:pt idx="17">
                  <c:v>65.44</c:v>
                </c:pt>
                <c:pt idx="18">
                  <c:v>68.42</c:v>
                </c:pt>
                <c:pt idx="19">
                  <c:v>71.239999999999995</c:v>
                </c:pt>
                <c:pt idx="20">
                  <c:v>71.89</c:v>
                </c:pt>
                <c:pt idx="21">
                  <c:v>72.650000000000006</c:v>
                </c:pt>
                <c:pt idx="22">
                  <c:v>73.959999999999994</c:v>
                </c:pt>
                <c:pt idx="23">
                  <c:v>74.349999999999994</c:v>
                </c:pt>
                <c:pt idx="24">
                  <c:v>75.430000000000007</c:v>
                </c:pt>
                <c:pt idx="25">
                  <c:v>76.3</c:v>
                </c:pt>
                <c:pt idx="26">
                  <c:v>77.150000000000006</c:v>
                </c:pt>
                <c:pt idx="27">
                  <c:v>77.819999999999993</c:v>
                </c:pt>
                <c:pt idx="28">
                  <c:v>78.819999999999993</c:v>
                </c:pt>
                <c:pt idx="29">
                  <c:v>79.760000000000005</c:v>
                </c:pt>
                <c:pt idx="30">
                  <c:v>80.819999999999993</c:v>
                </c:pt>
                <c:pt idx="31">
                  <c:v>81.06</c:v>
                </c:pt>
              </c:numCache>
            </c:numRef>
          </c:val>
          <c:smooth val="0"/>
        </c:ser>
        <c:ser>
          <c:idx val="3"/>
          <c:order val="3"/>
          <c:tx>
            <c:v>Male LE</c:v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'Collated 5 year data'!$C$4:$C$35</c:f>
              <c:numCache>
                <c:formatCode>General</c:formatCode>
                <c:ptCount val="32"/>
                <c:pt idx="0">
                  <c:v>42.67</c:v>
                </c:pt>
                <c:pt idx="1">
                  <c:v>40.98</c:v>
                </c:pt>
                <c:pt idx="2">
                  <c:v>40.44</c:v>
                </c:pt>
                <c:pt idx="3">
                  <c:v>42.11</c:v>
                </c:pt>
                <c:pt idx="4">
                  <c:v>44.05</c:v>
                </c:pt>
                <c:pt idx="5">
                  <c:v>45.13</c:v>
                </c:pt>
                <c:pt idx="6">
                  <c:v>42.78</c:v>
                </c:pt>
                <c:pt idx="7">
                  <c:v>47.31</c:v>
                </c:pt>
                <c:pt idx="8">
                  <c:v>45.28</c:v>
                </c:pt>
                <c:pt idx="9">
                  <c:v>48.35</c:v>
                </c:pt>
                <c:pt idx="10">
                  <c:v>49.97</c:v>
                </c:pt>
                <c:pt idx="11">
                  <c:v>50.97</c:v>
                </c:pt>
                <c:pt idx="12">
                  <c:v>54.36</c:v>
                </c:pt>
                <c:pt idx="13">
                  <c:v>55.4</c:v>
                </c:pt>
                <c:pt idx="14">
                  <c:v>56.16</c:v>
                </c:pt>
                <c:pt idx="15">
                  <c:v>56.79</c:v>
                </c:pt>
                <c:pt idx="16">
                  <c:v>53.61</c:v>
                </c:pt>
                <c:pt idx="17">
                  <c:v>60.65</c:v>
                </c:pt>
                <c:pt idx="18">
                  <c:v>64.14</c:v>
                </c:pt>
                <c:pt idx="19">
                  <c:v>65.94</c:v>
                </c:pt>
                <c:pt idx="20">
                  <c:v>66.16</c:v>
                </c:pt>
                <c:pt idx="21">
                  <c:v>66.69</c:v>
                </c:pt>
                <c:pt idx="22">
                  <c:v>67.55</c:v>
                </c:pt>
                <c:pt idx="23">
                  <c:v>67.95</c:v>
                </c:pt>
                <c:pt idx="24">
                  <c:v>69.11</c:v>
                </c:pt>
                <c:pt idx="25">
                  <c:v>70.09</c:v>
                </c:pt>
                <c:pt idx="26">
                  <c:v>71.38</c:v>
                </c:pt>
                <c:pt idx="27">
                  <c:v>72.010000000000005</c:v>
                </c:pt>
                <c:pt idx="28">
                  <c:v>73.37</c:v>
                </c:pt>
                <c:pt idx="29">
                  <c:v>74.84</c:v>
                </c:pt>
                <c:pt idx="30">
                  <c:v>76.5</c:v>
                </c:pt>
                <c:pt idx="31">
                  <c:v>76.930000000000007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626600"/>
        <c:axId val="485624640"/>
      </c:lineChart>
      <c:catAx>
        <c:axId val="207083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1232"/>
        <c:crosses val="autoZero"/>
        <c:auto val="1"/>
        <c:lblAlgn val="ctr"/>
        <c:lblOffset val="100"/>
        <c:noMultiLvlLbl val="0"/>
      </c:catAx>
      <c:valAx>
        <c:axId val="2070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annual change in life expectancy (weeks)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3976"/>
        <c:crosses val="autoZero"/>
        <c:crossBetween val="between"/>
      </c:valAx>
      <c:valAx>
        <c:axId val="485624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alpha val="50000"/>
                      </a:schemeClr>
                    </a:solidFill>
                  </a:rPr>
                  <a:t>Life expectancy (years) at end of 5 year 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alpha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600"/>
        <c:crosses val="max"/>
        <c:crossBetween val="between"/>
      </c:valAx>
      <c:catAx>
        <c:axId val="485626600"/>
        <c:scaling>
          <c:orientation val="minMax"/>
        </c:scaling>
        <c:delete val="1"/>
        <c:axPos val="b"/>
        <c:majorTickMark val="out"/>
        <c:minorTickMark val="none"/>
        <c:tickLblPos val="nextTo"/>
        <c:crossAx val="48562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annual change in period</a:t>
            </a:r>
            <a:r>
              <a:rPr lang="en-GB" baseline="0"/>
              <a:t> life expectancy at birth (weeks) for 5 year periods, and life expectancy at birth (years, secondary axis), men and women, Scotland 1947-2016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11885594665031596"/>
          <c:y val="2.1527079307158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'Collated 5 year data'!$A$22:$A$35</c:f>
              <c:strCache>
                <c:ptCount val="14"/>
                <c:pt idx="0">
                  <c:v>1947-51</c:v>
                </c:pt>
                <c:pt idx="1">
                  <c:v>1952-56</c:v>
                </c:pt>
                <c:pt idx="2">
                  <c:v>1957-61</c:v>
                </c:pt>
                <c:pt idx="3">
                  <c:v>1962-66</c:v>
                </c:pt>
                <c:pt idx="4">
                  <c:v>1967-71</c:v>
                </c:pt>
                <c:pt idx="5">
                  <c:v>1972-76</c:v>
                </c:pt>
                <c:pt idx="6">
                  <c:v>1977-81</c:v>
                </c:pt>
                <c:pt idx="7">
                  <c:v>1982-86</c:v>
                </c:pt>
                <c:pt idx="8">
                  <c:v>1987-91</c:v>
                </c:pt>
                <c:pt idx="9">
                  <c:v>1992-96</c:v>
                </c:pt>
                <c:pt idx="10">
                  <c:v>1997-2001</c:v>
                </c:pt>
                <c:pt idx="11">
                  <c:v>2002-06</c:v>
                </c:pt>
                <c:pt idx="12">
                  <c:v>2007-11</c:v>
                </c:pt>
                <c:pt idx="13">
                  <c:v>2012-16</c:v>
                </c:pt>
              </c:strCache>
            </c:strRef>
          </c:cat>
          <c:val>
            <c:numRef>
              <c:f>'Collated 5 year data'!$H$22:$H$35</c:f>
              <c:numCache>
                <c:formatCode>0.0</c:formatCode>
                <c:ptCount val="14"/>
                <c:pt idx="0">
                  <c:v>30.99200000000004</c:v>
                </c:pt>
                <c:pt idx="1">
                  <c:v>29.327999999999928</c:v>
                </c:pt>
                <c:pt idx="2">
                  <c:v>6.7600000000000593</c:v>
                </c:pt>
                <c:pt idx="3">
                  <c:v>7.9040000000000532</c:v>
                </c:pt>
                <c:pt idx="4">
                  <c:v>13.623999999999876</c:v>
                </c:pt>
                <c:pt idx="5">
                  <c:v>4.0560000000000054</c:v>
                </c:pt>
                <c:pt idx="6">
                  <c:v>11.232000000000129</c:v>
                </c:pt>
                <c:pt idx="7">
                  <c:v>9.0479999999999006</c:v>
                </c:pt>
                <c:pt idx="8">
                  <c:v>8.8400000000000887</c:v>
                </c:pt>
                <c:pt idx="9">
                  <c:v>6.9679999999998703</c:v>
                </c:pt>
                <c:pt idx="10">
                  <c:v>10.4</c:v>
                </c:pt>
                <c:pt idx="11">
                  <c:v>9.7760000000001241</c:v>
                </c:pt>
                <c:pt idx="12">
                  <c:v>11.023999999999875</c:v>
                </c:pt>
                <c:pt idx="13">
                  <c:v>2.4960000000000946</c:v>
                </c:pt>
              </c:numCache>
            </c:numRef>
          </c:val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'Collated 5 year data'!$A$22:$A$35</c:f>
              <c:strCache>
                <c:ptCount val="14"/>
                <c:pt idx="0">
                  <c:v>1947-51</c:v>
                </c:pt>
                <c:pt idx="1">
                  <c:v>1952-56</c:v>
                </c:pt>
                <c:pt idx="2">
                  <c:v>1957-61</c:v>
                </c:pt>
                <c:pt idx="3">
                  <c:v>1962-66</c:v>
                </c:pt>
                <c:pt idx="4">
                  <c:v>1967-71</c:v>
                </c:pt>
                <c:pt idx="5">
                  <c:v>1972-76</c:v>
                </c:pt>
                <c:pt idx="6">
                  <c:v>1977-81</c:v>
                </c:pt>
                <c:pt idx="7">
                  <c:v>1982-86</c:v>
                </c:pt>
                <c:pt idx="8">
                  <c:v>1987-91</c:v>
                </c:pt>
                <c:pt idx="9">
                  <c:v>1992-96</c:v>
                </c:pt>
                <c:pt idx="10">
                  <c:v>1997-2001</c:v>
                </c:pt>
                <c:pt idx="11">
                  <c:v>2002-06</c:v>
                </c:pt>
                <c:pt idx="12">
                  <c:v>2007-11</c:v>
                </c:pt>
                <c:pt idx="13">
                  <c:v>2012-16</c:v>
                </c:pt>
              </c:strCache>
            </c:strRef>
          </c:cat>
          <c:val>
            <c:numRef>
              <c:f>'Collated 5 year data'!$J$22:$J$35</c:f>
              <c:numCache>
                <c:formatCode>0.0</c:formatCode>
                <c:ptCount val="14"/>
                <c:pt idx="0">
                  <c:v>36.296000000000021</c:v>
                </c:pt>
                <c:pt idx="1">
                  <c:v>18.71999999999997</c:v>
                </c:pt>
                <c:pt idx="2">
                  <c:v>2.2879999999999883</c:v>
                </c:pt>
                <c:pt idx="3">
                  <c:v>5.512000000000012</c:v>
                </c:pt>
                <c:pt idx="4">
                  <c:v>8.9439999999999937</c:v>
                </c:pt>
                <c:pt idx="5">
                  <c:v>4.1600000000000597</c:v>
                </c:pt>
                <c:pt idx="6">
                  <c:v>12.063999999999965</c:v>
                </c:pt>
                <c:pt idx="7">
                  <c:v>10.192000000000041</c:v>
                </c:pt>
                <c:pt idx="8">
                  <c:v>13.415999999999917</c:v>
                </c:pt>
                <c:pt idx="9">
                  <c:v>6.5520000000001009</c:v>
                </c:pt>
                <c:pt idx="10">
                  <c:v>14.143999999999995</c:v>
                </c:pt>
                <c:pt idx="11">
                  <c:v>15.287999999999988</c:v>
                </c:pt>
                <c:pt idx="12">
                  <c:v>17.263999999999964</c:v>
                </c:pt>
                <c:pt idx="13">
                  <c:v>4.4720000000000715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445832"/>
        <c:axId val="488025544"/>
      </c:barChart>
      <c:lineChart>
        <c:grouping val="standard"/>
        <c:varyColors val="0"/>
        <c:ser>
          <c:idx val="2"/>
          <c:order val="2"/>
          <c:tx>
            <c:v>Female LE</c:v>
          </c:tx>
          <c:spPr>
            <a:ln w="28575" cap="rnd">
              <a:solidFill>
                <a:schemeClr val="accent2"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'Collated 5 year data'!$A$22:$A$35</c:f>
              <c:strCache>
                <c:ptCount val="14"/>
                <c:pt idx="0">
                  <c:v>1947-51</c:v>
                </c:pt>
                <c:pt idx="1">
                  <c:v>1952-56</c:v>
                </c:pt>
                <c:pt idx="2">
                  <c:v>1957-61</c:v>
                </c:pt>
                <c:pt idx="3">
                  <c:v>1962-66</c:v>
                </c:pt>
                <c:pt idx="4">
                  <c:v>1967-71</c:v>
                </c:pt>
                <c:pt idx="5">
                  <c:v>1972-76</c:v>
                </c:pt>
                <c:pt idx="6">
                  <c:v>1977-81</c:v>
                </c:pt>
                <c:pt idx="7">
                  <c:v>1982-86</c:v>
                </c:pt>
                <c:pt idx="8">
                  <c:v>1987-91</c:v>
                </c:pt>
                <c:pt idx="9">
                  <c:v>1992-96</c:v>
                </c:pt>
                <c:pt idx="10">
                  <c:v>1997-2001</c:v>
                </c:pt>
                <c:pt idx="11">
                  <c:v>2002-06</c:v>
                </c:pt>
                <c:pt idx="12">
                  <c:v>2007-11</c:v>
                </c:pt>
                <c:pt idx="13">
                  <c:v>2012-16</c:v>
                </c:pt>
              </c:strCache>
            </c:strRef>
          </c:cat>
          <c:val>
            <c:numRef>
              <c:f>'Collated 5 year data'!$B$22:$B$35</c:f>
              <c:numCache>
                <c:formatCode>General</c:formatCode>
                <c:ptCount val="14"/>
                <c:pt idx="0">
                  <c:v>68.42</c:v>
                </c:pt>
                <c:pt idx="1">
                  <c:v>71.239999999999995</c:v>
                </c:pt>
                <c:pt idx="2">
                  <c:v>71.89</c:v>
                </c:pt>
                <c:pt idx="3">
                  <c:v>72.650000000000006</c:v>
                </c:pt>
                <c:pt idx="4">
                  <c:v>73.959999999999994</c:v>
                </c:pt>
                <c:pt idx="5">
                  <c:v>74.349999999999994</c:v>
                </c:pt>
                <c:pt idx="6">
                  <c:v>75.430000000000007</c:v>
                </c:pt>
                <c:pt idx="7">
                  <c:v>76.3</c:v>
                </c:pt>
                <c:pt idx="8">
                  <c:v>77.150000000000006</c:v>
                </c:pt>
                <c:pt idx="9">
                  <c:v>77.819999999999993</c:v>
                </c:pt>
                <c:pt idx="10">
                  <c:v>78.819999999999993</c:v>
                </c:pt>
                <c:pt idx="11">
                  <c:v>79.760000000000005</c:v>
                </c:pt>
                <c:pt idx="12">
                  <c:v>80.819999999999993</c:v>
                </c:pt>
                <c:pt idx="13">
                  <c:v>81.06</c:v>
                </c:pt>
              </c:numCache>
            </c:numRef>
          </c:val>
          <c:smooth val="0"/>
        </c:ser>
        <c:ser>
          <c:idx val="3"/>
          <c:order val="3"/>
          <c:tx>
            <c:v>Male LE</c:v>
          </c:tx>
          <c:spPr>
            <a:ln w="28575" cap="rnd">
              <a:solidFill>
                <a:schemeClr val="accent1"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'Collated 5 year data'!$A$22:$A$35</c:f>
              <c:strCache>
                <c:ptCount val="14"/>
                <c:pt idx="0">
                  <c:v>1947-51</c:v>
                </c:pt>
                <c:pt idx="1">
                  <c:v>1952-56</c:v>
                </c:pt>
                <c:pt idx="2">
                  <c:v>1957-61</c:v>
                </c:pt>
                <c:pt idx="3">
                  <c:v>1962-66</c:v>
                </c:pt>
                <c:pt idx="4">
                  <c:v>1967-71</c:v>
                </c:pt>
                <c:pt idx="5">
                  <c:v>1972-76</c:v>
                </c:pt>
                <c:pt idx="6">
                  <c:v>1977-81</c:v>
                </c:pt>
                <c:pt idx="7">
                  <c:v>1982-86</c:v>
                </c:pt>
                <c:pt idx="8">
                  <c:v>1987-91</c:v>
                </c:pt>
                <c:pt idx="9">
                  <c:v>1992-96</c:v>
                </c:pt>
                <c:pt idx="10">
                  <c:v>1997-2001</c:v>
                </c:pt>
                <c:pt idx="11">
                  <c:v>2002-06</c:v>
                </c:pt>
                <c:pt idx="12">
                  <c:v>2007-11</c:v>
                </c:pt>
                <c:pt idx="13">
                  <c:v>2012-16</c:v>
                </c:pt>
              </c:strCache>
            </c:strRef>
          </c:cat>
          <c:val>
            <c:numRef>
              <c:f>'Collated 5 year data'!$C$22:$C$35</c:f>
              <c:numCache>
                <c:formatCode>General</c:formatCode>
                <c:ptCount val="14"/>
                <c:pt idx="0">
                  <c:v>64.14</c:v>
                </c:pt>
                <c:pt idx="1">
                  <c:v>65.94</c:v>
                </c:pt>
                <c:pt idx="2">
                  <c:v>66.16</c:v>
                </c:pt>
                <c:pt idx="3">
                  <c:v>66.69</c:v>
                </c:pt>
                <c:pt idx="4">
                  <c:v>67.55</c:v>
                </c:pt>
                <c:pt idx="5">
                  <c:v>67.95</c:v>
                </c:pt>
                <c:pt idx="6">
                  <c:v>69.11</c:v>
                </c:pt>
                <c:pt idx="7">
                  <c:v>70.09</c:v>
                </c:pt>
                <c:pt idx="8">
                  <c:v>71.38</c:v>
                </c:pt>
                <c:pt idx="9">
                  <c:v>72.010000000000005</c:v>
                </c:pt>
                <c:pt idx="10">
                  <c:v>73.37</c:v>
                </c:pt>
                <c:pt idx="11">
                  <c:v>74.84</c:v>
                </c:pt>
                <c:pt idx="12">
                  <c:v>76.5</c:v>
                </c:pt>
                <c:pt idx="13">
                  <c:v>76.930000000000007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207904"/>
        <c:axId val="488018880"/>
      </c:lineChart>
      <c:catAx>
        <c:axId val="49144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5544"/>
        <c:crosses val="autoZero"/>
        <c:auto val="1"/>
        <c:lblAlgn val="ctr"/>
        <c:lblOffset val="100"/>
        <c:noMultiLvlLbl val="0"/>
      </c:catAx>
      <c:valAx>
        <c:axId val="48802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annual change in life expectancy (weeks)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45832"/>
        <c:crosses val="autoZero"/>
        <c:crossBetween val="between"/>
      </c:valAx>
      <c:valAx>
        <c:axId val="488018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 (years) at end of 5 year 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07904"/>
        <c:crosses val="max"/>
        <c:crossBetween val="between"/>
      </c:valAx>
      <c:catAx>
        <c:axId val="48620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018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060347107774319E-2"/>
          <c:y val="1.4195812732710736E-2"/>
          <c:w val="0.92836859346070111"/>
          <c:h val="0.87393273515229197"/>
        </c:manualLayout>
      </c:layout>
      <c:areaChart>
        <c:grouping val="standard"/>
        <c:varyColors val="0"/>
        <c:ser>
          <c:idx val="0"/>
          <c:order val="0"/>
          <c:tx>
            <c:strRef>
              <c:f>'Rolling 5 year change chart'!$B$2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bg2">
                <a:lumMod val="25000"/>
                <a:alpha val="75000"/>
              </a:schemeClr>
            </a:solidFill>
            <a:ln>
              <a:solidFill>
                <a:schemeClr val="bg2">
                  <a:lumMod val="10000"/>
                </a:schemeClr>
              </a:solidFill>
            </a:ln>
            <a:effectLst/>
          </c:spPr>
          <c:cat>
            <c:numRef>
              <c:f>Female!$A$8:$A$165</c:f>
              <c:numCache>
                <c:formatCode>General</c:formatCode>
                <c:ptCount val="158"/>
                <c:pt idx="0">
                  <c:v>1859</c:v>
                </c:pt>
                <c:pt idx="1">
                  <c:v>1860</c:v>
                </c:pt>
                <c:pt idx="2">
                  <c:v>1861</c:v>
                </c:pt>
                <c:pt idx="3">
                  <c:v>1862</c:v>
                </c:pt>
                <c:pt idx="4">
                  <c:v>1863</c:v>
                </c:pt>
                <c:pt idx="5">
                  <c:v>1864</c:v>
                </c:pt>
                <c:pt idx="6">
                  <c:v>1865</c:v>
                </c:pt>
                <c:pt idx="7">
                  <c:v>1866</c:v>
                </c:pt>
                <c:pt idx="8">
                  <c:v>1867</c:v>
                </c:pt>
                <c:pt idx="9">
                  <c:v>1868</c:v>
                </c:pt>
                <c:pt idx="10">
                  <c:v>1869</c:v>
                </c:pt>
                <c:pt idx="11">
                  <c:v>1870</c:v>
                </c:pt>
                <c:pt idx="12">
                  <c:v>1871</c:v>
                </c:pt>
                <c:pt idx="13">
                  <c:v>1872</c:v>
                </c:pt>
                <c:pt idx="14">
                  <c:v>1873</c:v>
                </c:pt>
                <c:pt idx="15">
                  <c:v>1874</c:v>
                </c:pt>
                <c:pt idx="16">
                  <c:v>1875</c:v>
                </c:pt>
                <c:pt idx="17">
                  <c:v>1876</c:v>
                </c:pt>
                <c:pt idx="18">
                  <c:v>1877</c:v>
                </c:pt>
                <c:pt idx="19">
                  <c:v>1878</c:v>
                </c:pt>
                <c:pt idx="20">
                  <c:v>1879</c:v>
                </c:pt>
                <c:pt idx="21">
                  <c:v>1880</c:v>
                </c:pt>
                <c:pt idx="22">
                  <c:v>1881</c:v>
                </c:pt>
                <c:pt idx="23">
                  <c:v>1882</c:v>
                </c:pt>
                <c:pt idx="24">
                  <c:v>1883</c:v>
                </c:pt>
                <c:pt idx="25">
                  <c:v>1884</c:v>
                </c:pt>
                <c:pt idx="26">
                  <c:v>1885</c:v>
                </c:pt>
                <c:pt idx="27">
                  <c:v>1886</c:v>
                </c:pt>
                <c:pt idx="28">
                  <c:v>1887</c:v>
                </c:pt>
                <c:pt idx="29">
                  <c:v>1888</c:v>
                </c:pt>
                <c:pt idx="30">
                  <c:v>1889</c:v>
                </c:pt>
                <c:pt idx="31">
                  <c:v>1890</c:v>
                </c:pt>
                <c:pt idx="32">
                  <c:v>1891</c:v>
                </c:pt>
                <c:pt idx="33">
                  <c:v>1892</c:v>
                </c:pt>
                <c:pt idx="34">
                  <c:v>1893</c:v>
                </c:pt>
                <c:pt idx="35">
                  <c:v>1894</c:v>
                </c:pt>
                <c:pt idx="36">
                  <c:v>1895</c:v>
                </c:pt>
                <c:pt idx="37">
                  <c:v>1896</c:v>
                </c:pt>
                <c:pt idx="38">
                  <c:v>1897</c:v>
                </c:pt>
                <c:pt idx="39">
                  <c:v>1898</c:v>
                </c:pt>
                <c:pt idx="40">
                  <c:v>1899</c:v>
                </c:pt>
                <c:pt idx="41">
                  <c:v>1900</c:v>
                </c:pt>
                <c:pt idx="42">
                  <c:v>1901</c:v>
                </c:pt>
                <c:pt idx="43">
                  <c:v>1902</c:v>
                </c:pt>
                <c:pt idx="44">
                  <c:v>1903</c:v>
                </c:pt>
                <c:pt idx="45">
                  <c:v>1904</c:v>
                </c:pt>
                <c:pt idx="46">
                  <c:v>1905</c:v>
                </c:pt>
                <c:pt idx="47">
                  <c:v>1906</c:v>
                </c:pt>
                <c:pt idx="48">
                  <c:v>1907</c:v>
                </c:pt>
                <c:pt idx="49">
                  <c:v>1908</c:v>
                </c:pt>
                <c:pt idx="50">
                  <c:v>1909</c:v>
                </c:pt>
                <c:pt idx="51">
                  <c:v>1910</c:v>
                </c:pt>
                <c:pt idx="52">
                  <c:v>1911</c:v>
                </c:pt>
                <c:pt idx="53">
                  <c:v>1912</c:v>
                </c:pt>
                <c:pt idx="54">
                  <c:v>1913</c:v>
                </c:pt>
                <c:pt idx="55">
                  <c:v>1914</c:v>
                </c:pt>
                <c:pt idx="56">
                  <c:v>1915</c:v>
                </c:pt>
                <c:pt idx="57">
                  <c:v>1916</c:v>
                </c:pt>
                <c:pt idx="58">
                  <c:v>1917</c:v>
                </c:pt>
                <c:pt idx="59">
                  <c:v>1918</c:v>
                </c:pt>
                <c:pt idx="60">
                  <c:v>1919</c:v>
                </c:pt>
                <c:pt idx="61">
                  <c:v>1920</c:v>
                </c:pt>
                <c:pt idx="62">
                  <c:v>1921</c:v>
                </c:pt>
                <c:pt idx="63">
                  <c:v>1922</c:v>
                </c:pt>
                <c:pt idx="64">
                  <c:v>1923</c:v>
                </c:pt>
                <c:pt idx="65">
                  <c:v>1924</c:v>
                </c:pt>
                <c:pt idx="66">
                  <c:v>1925</c:v>
                </c:pt>
                <c:pt idx="67">
                  <c:v>1926</c:v>
                </c:pt>
                <c:pt idx="68">
                  <c:v>1927</c:v>
                </c:pt>
                <c:pt idx="69">
                  <c:v>1928</c:v>
                </c:pt>
                <c:pt idx="70">
                  <c:v>1929</c:v>
                </c:pt>
                <c:pt idx="71">
                  <c:v>1930</c:v>
                </c:pt>
                <c:pt idx="72">
                  <c:v>1931</c:v>
                </c:pt>
                <c:pt idx="73">
                  <c:v>1932</c:v>
                </c:pt>
                <c:pt idx="74">
                  <c:v>1933</c:v>
                </c:pt>
                <c:pt idx="75">
                  <c:v>1934</c:v>
                </c:pt>
                <c:pt idx="76">
                  <c:v>1935</c:v>
                </c:pt>
                <c:pt idx="77">
                  <c:v>1936</c:v>
                </c:pt>
                <c:pt idx="78">
                  <c:v>1937</c:v>
                </c:pt>
                <c:pt idx="79">
                  <c:v>1938</c:v>
                </c:pt>
                <c:pt idx="80">
                  <c:v>1939</c:v>
                </c:pt>
                <c:pt idx="81">
                  <c:v>1940</c:v>
                </c:pt>
                <c:pt idx="82">
                  <c:v>1941</c:v>
                </c:pt>
                <c:pt idx="83">
                  <c:v>1942</c:v>
                </c:pt>
                <c:pt idx="84">
                  <c:v>1943</c:v>
                </c:pt>
                <c:pt idx="85">
                  <c:v>1944</c:v>
                </c:pt>
                <c:pt idx="86">
                  <c:v>1945</c:v>
                </c:pt>
                <c:pt idx="87">
                  <c:v>1946</c:v>
                </c:pt>
                <c:pt idx="88">
                  <c:v>1947</c:v>
                </c:pt>
                <c:pt idx="89">
                  <c:v>1948</c:v>
                </c:pt>
                <c:pt idx="90">
                  <c:v>1949</c:v>
                </c:pt>
                <c:pt idx="91">
                  <c:v>1950</c:v>
                </c:pt>
                <c:pt idx="92">
                  <c:v>1951</c:v>
                </c:pt>
                <c:pt idx="93">
                  <c:v>1952</c:v>
                </c:pt>
                <c:pt idx="94">
                  <c:v>1953</c:v>
                </c:pt>
                <c:pt idx="95">
                  <c:v>1954</c:v>
                </c:pt>
                <c:pt idx="96">
                  <c:v>1955</c:v>
                </c:pt>
                <c:pt idx="97">
                  <c:v>1956</c:v>
                </c:pt>
                <c:pt idx="98">
                  <c:v>1957</c:v>
                </c:pt>
                <c:pt idx="99">
                  <c:v>1958</c:v>
                </c:pt>
                <c:pt idx="100">
                  <c:v>1959</c:v>
                </c:pt>
                <c:pt idx="101">
                  <c:v>1960</c:v>
                </c:pt>
                <c:pt idx="102">
                  <c:v>1961</c:v>
                </c:pt>
                <c:pt idx="103">
                  <c:v>1962</c:v>
                </c:pt>
                <c:pt idx="104">
                  <c:v>1963</c:v>
                </c:pt>
                <c:pt idx="105">
                  <c:v>1964</c:v>
                </c:pt>
                <c:pt idx="106">
                  <c:v>1965</c:v>
                </c:pt>
                <c:pt idx="107">
                  <c:v>1966</c:v>
                </c:pt>
                <c:pt idx="108">
                  <c:v>1967</c:v>
                </c:pt>
                <c:pt idx="109">
                  <c:v>1968</c:v>
                </c:pt>
                <c:pt idx="110">
                  <c:v>1969</c:v>
                </c:pt>
                <c:pt idx="111">
                  <c:v>1970</c:v>
                </c:pt>
                <c:pt idx="112">
                  <c:v>1971</c:v>
                </c:pt>
                <c:pt idx="113">
                  <c:v>1972</c:v>
                </c:pt>
                <c:pt idx="114">
                  <c:v>1973</c:v>
                </c:pt>
                <c:pt idx="115">
                  <c:v>1974</c:v>
                </c:pt>
                <c:pt idx="116">
                  <c:v>1975</c:v>
                </c:pt>
                <c:pt idx="117">
                  <c:v>1976</c:v>
                </c:pt>
                <c:pt idx="118">
                  <c:v>1977</c:v>
                </c:pt>
                <c:pt idx="119">
                  <c:v>1978</c:v>
                </c:pt>
                <c:pt idx="120">
                  <c:v>1979</c:v>
                </c:pt>
                <c:pt idx="121">
                  <c:v>1980</c:v>
                </c:pt>
                <c:pt idx="122">
                  <c:v>1981</c:v>
                </c:pt>
                <c:pt idx="123">
                  <c:v>1982</c:v>
                </c:pt>
                <c:pt idx="124">
                  <c:v>1983</c:v>
                </c:pt>
                <c:pt idx="125">
                  <c:v>1984</c:v>
                </c:pt>
                <c:pt idx="126">
                  <c:v>1985</c:v>
                </c:pt>
                <c:pt idx="127">
                  <c:v>1986</c:v>
                </c:pt>
                <c:pt idx="128">
                  <c:v>1987</c:v>
                </c:pt>
                <c:pt idx="129">
                  <c:v>1988</c:v>
                </c:pt>
                <c:pt idx="130">
                  <c:v>1989</c:v>
                </c:pt>
                <c:pt idx="131">
                  <c:v>1990</c:v>
                </c:pt>
                <c:pt idx="132">
                  <c:v>1991</c:v>
                </c:pt>
                <c:pt idx="133">
                  <c:v>1992</c:v>
                </c:pt>
                <c:pt idx="134">
                  <c:v>1993</c:v>
                </c:pt>
                <c:pt idx="135">
                  <c:v>1994</c:v>
                </c:pt>
                <c:pt idx="136">
                  <c:v>1995</c:v>
                </c:pt>
                <c:pt idx="137">
                  <c:v>1996</c:v>
                </c:pt>
                <c:pt idx="138">
                  <c:v>1997</c:v>
                </c:pt>
                <c:pt idx="139">
                  <c:v>1998</c:v>
                </c:pt>
                <c:pt idx="140">
                  <c:v>1999</c:v>
                </c:pt>
                <c:pt idx="141">
                  <c:v>2000</c:v>
                </c:pt>
                <c:pt idx="142">
                  <c:v>2001</c:v>
                </c:pt>
                <c:pt idx="143">
                  <c:v>2002</c:v>
                </c:pt>
                <c:pt idx="144">
                  <c:v>2003</c:v>
                </c:pt>
                <c:pt idx="145">
                  <c:v>2004</c:v>
                </c:pt>
                <c:pt idx="146">
                  <c:v>2005</c:v>
                </c:pt>
                <c:pt idx="147">
                  <c:v>2006</c:v>
                </c:pt>
                <c:pt idx="148">
                  <c:v>2007</c:v>
                </c:pt>
                <c:pt idx="149">
                  <c:v>2008</c:v>
                </c:pt>
                <c:pt idx="150">
                  <c:v>2009</c:v>
                </c:pt>
                <c:pt idx="151">
                  <c:v>2010</c:v>
                </c:pt>
                <c:pt idx="152">
                  <c:v>2011</c:v>
                </c:pt>
                <c:pt idx="153">
                  <c:v>2012</c:v>
                </c:pt>
                <c:pt idx="154">
                  <c:v>2013</c:v>
                </c:pt>
                <c:pt idx="155">
                  <c:v>2014</c:v>
                </c:pt>
                <c:pt idx="156">
                  <c:v>2015</c:v>
                </c:pt>
                <c:pt idx="157">
                  <c:v>2016</c:v>
                </c:pt>
              </c:numCache>
            </c:numRef>
          </c:cat>
          <c:val>
            <c:numRef>
              <c:f>Female!$F$8:$F$165</c:f>
              <c:numCache>
                <c:formatCode>General</c:formatCode>
                <c:ptCount val="158"/>
                <c:pt idx="0">
                  <c:v>10.660000000000004</c:v>
                </c:pt>
                <c:pt idx="1">
                  <c:v>-17.471999999999998</c:v>
                </c:pt>
                <c:pt idx="2">
                  <c:v>-6.9680000000000177</c:v>
                </c:pt>
                <c:pt idx="3">
                  <c:v>-13.935999999999961</c:v>
                </c:pt>
                <c:pt idx="4">
                  <c:v>-27.456000000000007</c:v>
                </c:pt>
                <c:pt idx="5">
                  <c:v>-38.168000000000013</c:v>
                </c:pt>
                <c:pt idx="6">
                  <c:v>6.0319999999999823</c:v>
                </c:pt>
                <c:pt idx="7">
                  <c:v>-18.512000000000011</c:v>
                </c:pt>
                <c:pt idx="8">
                  <c:v>12.168000000000019</c:v>
                </c:pt>
                <c:pt idx="9">
                  <c:v>30.160000000000061</c:v>
                </c:pt>
                <c:pt idx="10">
                  <c:v>10.4</c:v>
                </c:pt>
                <c:pt idx="11">
                  <c:v>-0.83199999999998231</c:v>
                </c:pt>
                <c:pt idx="12">
                  <c:v>-11.335999999999961</c:v>
                </c:pt>
                <c:pt idx="13">
                  <c:v>-18.2</c:v>
                </c:pt>
                <c:pt idx="14">
                  <c:v>-10.087999999999989</c:v>
                </c:pt>
                <c:pt idx="15">
                  <c:v>-3.8479999999999732</c:v>
                </c:pt>
                <c:pt idx="16">
                  <c:v>-12.687999999999988</c:v>
                </c:pt>
                <c:pt idx="17">
                  <c:v>29.951999999999952</c:v>
                </c:pt>
                <c:pt idx="18">
                  <c:v>30.263999999999964</c:v>
                </c:pt>
                <c:pt idx="19">
                  <c:v>10.4</c:v>
                </c:pt>
                <c:pt idx="20">
                  <c:v>44.511999999999937</c:v>
                </c:pt>
                <c:pt idx="21">
                  <c:v>34.631999999999984</c:v>
                </c:pt>
                <c:pt idx="22">
                  <c:v>15.392000000000042</c:v>
                </c:pt>
                <c:pt idx="23">
                  <c:v>3.328000000000003</c:v>
                </c:pt>
                <c:pt idx="24">
                  <c:v>8.2159999999999922</c:v>
                </c:pt>
                <c:pt idx="25">
                  <c:v>-0.62399999999994982</c:v>
                </c:pt>
                <c:pt idx="26">
                  <c:v>15.49600000000002</c:v>
                </c:pt>
                <c:pt idx="27">
                  <c:v>7.0719999999999974</c:v>
                </c:pt>
                <c:pt idx="28">
                  <c:v>5.512000000000012</c:v>
                </c:pt>
                <c:pt idx="29">
                  <c:v>29.015999999999991</c:v>
                </c:pt>
                <c:pt idx="30">
                  <c:v>13.831999999999983</c:v>
                </c:pt>
                <c:pt idx="31">
                  <c:v>-11.440000000000014</c:v>
                </c:pt>
                <c:pt idx="32">
                  <c:v>-25.064000000000039</c:v>
                </c:pt>
                <c:pt idx="33">
                  <c:v>5.9280000000000035</c:v>
                </c:pt>
                <c:pt idx="34">
                  <c:v>-24.856000000000005</c:v>
                </c:pt>
                <c:pt idx="35">
                  <c:v>15.49600000000002</c:v>
                </c:pt>
                <c:pt idx="36">
                  <c:v>8.7359999999999616</c:v>
                </c:pt>
                <c:pt idx="37">
                  <c:v>51.687999999999988</c:v>
                </c:pt>
                <c:pt idx="38">
                  <c:v>1.7680000000000178</c:v>
                </c:pt>
                <c:pt idx="39">
                  <c:v>21.319999999999968</c:v>
                </c:pt>
                <c:pt idx="40">
                  <c:v>-8.3200000000000447</c:v>
                </c:pt>
                <c:pt idx="41">
                  <c:v>16.015999999999991</c:v>
                </c:pt>
                <c:pt idx="42">
                  <c:v>-19.759999999999987</c:v>
                </c:pt>
                <c:pt idx="43">
                  <c:v>22.775999999999978</c:v>
                </c:pt>
                <c:pt idx="44">
                  <c:v>25.687999999999988</c:v>
                </c:pt>
                <c:pt idx="45">
                  <c:v>14.871999999999996</c:v>
                </c:pt>
                <c:pt idx="46">
                  <c:v>31.824000000000023</c:v>
                </c:pt>
                <c:pt idx="47">
                  <c:v>30.78400000000001</c:v>
                </c:pt>
                <c:pt idx="48">
                  <c:v>8.4240000000000226</c:v>
                </c:pt>
                <c:pt idx="49">
                  <c:v>0.83200000000005614</c:v>
                </c:pt>
                <c:pt idx="50">
                  <c:v>23.504000000000051</c:v>
                </c:pt>
                <c:pt idx="51">
                  <c:v>17.575999999999976</c:v>
                </c:pt>
                <c:pt idx="52">
                  <c:v>19.759999999999987</c:v>
                </c:pt>
                <c:pt idx="53">
                  <c:v>25.687999999999988</c:v>
                </c:pt>
                <c:pt idx="54">
                  <c:v>25.584000000000007</c:v>
                </c:pt>
                <c:pt idx="55">
                  <c:v>8.9439999999999937</c:v>
                </c:pt>
                <c:pt idx="56">
                  <c:v>-21.319999999999968</c:v>
                </c:pt>
                <c:pt idx="57">
                  <c:v>15.392000000000042</c:v>
                </c:pt>
                <c:pt idx="58">
                  <c:v>13.728000000000003</c:v>
                </c:pt>
                <c:pt idx="59">
                  <c:v>-27.872000000000071</c:v>
                </c:pt>
                <c:pt idx="60">
                  <c:v>-4.2640000000000384</c:v>
                </c:pt>
                <c:pt idx="61">
                  <c:v>53.456000000000003</c:v>
                </c:pt>
                <c:pt idx="62">
                  <c:v>30.991999999999969</c:v>
                </c:pt>
                <c:pt idx="63">
                  <c:v>7.0719999999999974</c:v>
                </c:pt>
                <c:pt idx="64">
                  <c:v>88.920000000000044</c:v>
                </c:pt>
                <c:pt idx="65">
                  <c:v>40.352000000000025</c:v>
                </c:pt>
                <c:pt idx="66">
                  <c:v>24.647999999999971</c:v>
                </c:pt>
                <c:pt idx="67">
                  <c:v>15.808000000000032</c:v>
                </c:pt>
                <c:pt idx="68">
                  <c:v>36.295999999999943</c:v>
                </c:pt>
                <c:pt idx="69">
                  <c:v>-3.743999999999994</c:v>
                </c:pt>
                <c:pt idx="70">
                  <c:v>14.456000000000007</c:v>
                </c:pt>
                <c:pt idx="71">
                  <c:v>12.168000000000019</c:v>
                </c:pt>
                <c:pt idx="72">
                  <c:v>9.4639999999999649</c:v>
                </c:pt>
                <c:pt idx="73">
                  <c:v>4.680000000000029</c:v>
                </c:pt>
                <c:pt idx="74">
                  <c:v>19.447999999999976</c:v>
                </c:pt>
                <c:pt idx="75">
                  <c:v>29.535999999999962</c:v>
                </c:pt>
                <c:pt idx="76">
                  <c:v>18.303999999999977</c:v>
                </c:pt>
                <c:pt idx="77">
                  <c:v>10.087999999999989</c:v>
                </c:pt>
                <c:pt idx="78">
                  <c:v>18.615999999999989</c:v>
                </c:pt>
                <c:pt idx="79">
                  <c:v>21.112000000000013</c:v>
                </c:pt>
                <c:pt idx="80">
                  <c:v>29.328000000000003</c:v>
                </c:pt>
                <c:pt idx="81">
                  <c:v>2.2879999999999883</c:v>
                </c:pt>
                <c:pt idx="82">
                  <c:v>0.83200000000005614</c:v>
                </c:pt>
                <c:pt idx="83">
                  <c:v>29.848000000000049</c:v>
                </c:pt>
                <c:pt idx="84">
                  <c:v>11.336000000000036</c:v>
                </c:pt>
                <c:pt idx="85">
                  <c:v>12.480000000000031</c:v>
                </c:pt>
                <c:pt idx="86">
                  <c:v>47.008000000000102</c:v>
                </c:pt>
                <c:pt idx="87">
                  <c:v>46.695999999999948</c:v>
                </c:pt>
                <c:pt idx="88">
                  <c:v>18.096000000000021</c:v>
                </c:pt>
                <c:pt idx="89">
                  <c:v>40.975999999999978</c:v>
                </c:pt>
                <c:pt idx="90">
                  <c:v>30.056000000000004</c:v>
                </c:pt>
                <c:pt idx="91">
                  <c:v>23.295999999999946</c:v>
                </c:pt>
                <c:pt idx="92">
                  <c:v>30.99200000000004</c:v>
                </c:pt>
                <c:pt idx="93">
                  <c:v>42.223999999999876</c:v>
                </c:pt>
                <c:pt idx="94">
                  <c:v>32.656000000000006</c:v>
                </c:pt>
                <c:pt idx="95">
                  <c:v>31.71999999999997</c:v>
                </c:pt>
                <c:pt idx="96">
                  <c:v>25.895999999999948</c:v>
                </c:pt>
                <c:pt idx="97">
                  <c:v>29.327999999999928</c:v>
                </c:pt>
                <c:pt idx="98">
                  <c:v>19.240000000000091</c:v>
                </c:pt>
                <c:pt idx="99">
                  <c:v>7.6959999999999464</c:v>
                </c:pt>
                <c:pt idx="100">
                  <c:v>10.4</c:v>
                </c:pt>
                <c:pt idx="101">
                  <c:v>13.416000000000064</c:v>
                </c:pt>
                <c:pt idx="102">
                  <c:v>6.7600000000000593</c:v>
                </c:pt>
                <c:pt idx="103">
                  <c:v>7.2800000000000296</c:v>
                </c:pt>
                <c:pt idx="104">
                  <c:v>5.9280000000000763</c:v>
                </c:pt>
                <c:pt idx="105">
                  <c:v>13.104000000000052</c:v>
                </c:pt>
                <c:pt idx="106">
                  <c:v>8.1120000000000108</c:v>
                </c:pt>
                <c:pt idx="107">
                  <c:v>7.9040000000000532</c:v>
                </c:pt>
                <c:pt idx="108">
                  <c:v>16.327999999999928</c:v>
                </c:pt>
                <c:pt idx="109">
                  <c:v>12.895999999999946</c:v>
                </c:pt>
                <c:pt idx="110">
                  <c:v>3.8479999999998995</c:v>
                </c:pt>
                <c:pt idx="111">
                  <c:v>7.2800000000000296</c:v>
                </c:pt>
                <c:pt idx="112">
                  <c:v>13.623999999999876</c:v>
                </c:pt>
                <c:pt idx="113">
                  <c:v>-0.10399999999990542</c:v>
                </c:pt>
                <c:pt idx="114">
                  <c:v>6.7600000000000593</c:v>
                </c:pt>
                <c:pt idx="115">
                  <c:v>6.3439999999999941</c:v>
                </c:pt>
                <c:pt idx="116">
                  <c:v>10.191999999999894</c:v>
                </c:pt>
                <c:pt idx="117">
                  <c:v>4.0560000000000054</c:v>
                </c:pt>
                <c:pt idx="118">
                  <c:v>10.815999999999917</c:v>
                </c:pt>
                <c:pt idx="119">
                  <c:v>5.6159999999999171</c:v>
                </c:pt>
                <c:pt idx="120">
                  <c:v>7.5920000000000414</c:v>
                </c:pt>
                <c:pt idx="121">
                  <c:v>8.4240000000000226</c:v>
                </c:pt>
                <c:pt idx="122">
                  <c:v>11.232000000000129</c:v>
                </c:pt>
                <c:pt idx="123">
                  <c:v>5.9280000000000763</c:v>
                </c:pt>
                <c:pt idx="124">
                  <c:v>13.728000000000076</c:v>
                </c:pt>
                <c:pt idx="125">
                  <c:v>14.248000000000047</c:v>
                </c:pt>
                <c:pt idx="126">
                  <c:v>6.4480000000000475</c:v>
                </c:pt>
                <c:pt idx="127">
                  <c:v>9.0479999999999006</c:v>
                </c:pt>
                <c:pt idx="128">
                  <c:v>13.103999999999905</c:v>
                </c:pt>
                <c:pt idx="129">
                  <c:v>10.4</c:v>
                </c:pt>
                <c:pt idx="130">
                  <c:v>2.7040000000000535</c:v>
                </c:pt>
                <c:pt idx="131">
                  <c:v>11.439999999999941</c:v>
                </c:pt>
                <c:pt idx="132">
                  <c:v>8.8400000000000887</c:v>
                </c:pt>
                <c:pt idx="133">
                  <c:v>7.8</c:v>
                </c:pt>
                <c:pt idx="134">
                  <c:v>2.6</c:v>
                </c:pt>
                <c:pt idx="135">
                  <c:v>16.223999999999876</c:v>
                </c:pt>
                <c:pt idx="136">
                  <c:v>7.8</c:v>
                </c:pt>
                <c:pt idx="137">
                  <c:v>6.9679999999998703</c:v>
                </c:pt>
                <c:pt idx="138">
                  <c:v>8.4240000000000226</c:v>
                </c:pt>
                <c:pt idx="139">
                  <c:v>13</c:v>
                </c:pt>
                <c:pt idx="140">
                  <c:v>5.2</c:v>
                </c:pt>
                <c:pt idx="141">
                  <c:v>9.7759999999999767</c:v>
                </c:pt>
                <c:pt idx="142">
                  <c:v>10.4</c:v>
                </c:pt>
                <c:pt idx="143">
                  <c:v>7.9040000000000532</c:v>
                </c:pt>
                <c:pt idx="144">
                  <c:v>6.6560000000000059</c:v>
                </c:pt>
                <c:pt idx="145">
                  <c:v>11.960000000000059</c:v>
                </c:pt>
                <c:pt idx="146">
                  <c:v>8.6319999999999819</c:v>
                </c:pt>
                <c:pt idx="147">
                  <c:v>9.7760000000001241</c:v>
                </c:pt>
                <c:pt idx="148">
                  <c:v>9.6719999999999242</c:v>
                </c:pt>
                <c:pt idx="149">
                  <c:v>11.024000000000024</c:v>
                </c:pt>
                <c:pt idx="150">
                  <c:v>10.712000000000012</c:v>
                </c:pt>
                <c:pt idx="151">
                  <c:v>11.960000000000059</c:v>
                </c:pt>
                <c:pt idx="152">
                  <c:v>11.023999999999875</c:v>
                </c:pt>
                <c:pt idx="153">
                  <c:v>10.504000000000053</c:v>
                </c:pt>
                <c:pt idx="154">
                  <c:v>11.751999999999953</c:v>
                </c:pt>
                <c:pt idx="155">
                  <c:v>9.4639999999999649</c:v>
                </c:pt>
                <c:pt idx="156">
                  <c:v>4.3680000000000172</c:v>
                </c:pt>
                <c:pt idx="157">
                  <c:v>2.4960000000000946</c:v>
                </c:pt>
              </c:numCache>
            </c:numRef>
          </c:val>
        </c:ser>
        <c:ser>
          <c:idx val="1"/>
          <c:order val="1"/>
          <c:tx>
            <c:strRef>
              <c:f>'Rolling 5 year change chart'!$C$2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bg2">
                <a:lumMod val="75000"/>
                <a:alpha val="74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cat>
            <c:numRef>
              <c:f>Female!$A$8:$A$165</c:f>
              <c:numCache>
                <c:formatCode>General</c:formatCode>
                <c:ptCount val="158"/>
                <c:pt idx="0">
                  <c:v>1859</c:v>
                </c:pt>
                <c:pt idx="1">
                  <c:v>1860</c:v>
                </c:pt>
                <c:pt idx="2">
                  <c:v>1861</c:v>
                </c:pt>
                <c:pt idx="3">
                  <c:v>1862</c:v>
                </c:pt>
                <c:pt idx="4">
                  <c:v>1863</c:v>
                </c:pt>
                <c:pt idx="5">
                  <c:v>1864</c:v>
                </c:pt>
                <c:pt idx="6">
                  <c:v>1865</c:v>
                </c:pt>
                <c:pt idx="7">
                  <c:v>1866</c:v>
                </c:pt>
                <c:pt idx="8">
                  <c:v>1867</c:v>
                </c:pt>
                <c:pt idx="9">
                  <c:v>1868</c:v>
                </c:pt>
                <c:pt idx="10">
                  <c:v>1869</c:v>
                </c:pt>
                <c:pt idx="11">
                  <c:v>1870</c:v>
                </c:pt>
                <c:pt idx="12">
                  <c:v>1871</c:v>
                </c:pt>
                <c:pt idx="13">
                  <c:v>1872</c:v>
                </c:pt>
                <c:pt idx="14">
                  <c:v>1873</c:v>
                </c:pt>
                <c:pt idx="15">
                  <c:v>1874</c:v>
                </c:pt>
                <c:pt idx="16">
                  <c:v>1875</c:v>
                </c:pt>
                <c:pt idx="17">
                  <c:v>1876</c:v>
                </c:pt>
                <c:pt idx="18">
                  <c:v>1877</c:v>
                </c:pt>
                <c:pt idx="19">
                  <c:v>1878</c:v>
                </c:pt>
                <c:pt idx="20">
                  <c:v>1879</c:v>
                </c:pt>
                <c:pt idx="21">
                  <c:v>1880</c:v>
                </c:pt>
                <c:pt idx="22">
                  <c:v>1881</c:v>
                </c:pt>
                <c:pt idx="23">
                  <c:v>1882</c:v>
                </c:pt>
                <c:pt idx="24">
                  <c:v>1883</c:v>
                </c:pt>
                <c:pt idx="25">
                  <c:v>1884</c:v>
                </c:pt>
                <c:pt idx="26">
                  <c:v>1885</c:v>
                </c:pt>
                <c:pt idx="27">
                  <c:v>1886</c:v>
                </c:pt>
                <c:pt idx="28">
                  <c:v>1887</c:v>
                </c:pt>
                <c:pt idx="29">
                  <c:v>1888</c:v>
                </c:pt>
                <c:pt idx="30">
                  <c:v>1889</c:v>
                </c:pt>
                <c:pt idx="31">
                  <c:v>1890</c:v>
                </c:pt>
                <c:pt idx="32">
                  <c:v>1891</c:v>
                </c:pt>
                <c:pt idx="33">
                  <c:v>1892</c:v>
                </c:pt>
                <c:pt idx="34">
                  <c:v>1893</c:v>
                </c:pt>
                <c:pt idx="35">
                  <c:v>1894</c:v>
                </c:pt>
                <c:pt idx="36">
                  <c:v>1895</c:v>
                </c:pt>
                <c:pt idx="37">
                  <c:v>1896</c:v>
                </c:pt>
                <c:pt idx="38">
                  <c:v>1897</c:v>
                </c:pt>
                <c:pt idx="39">
                  <c:v>1898</c:v>
                </c:pt>
                <c:pt idx="40">
                  <c:v>1899</c:v>
                </c:pt>
                <c:pt idx="41">
                  <c:v>1900</c:v>
                </c:pt>
                <c:pt idx="42">
                  <c:v>1901</c:v>
                </c:pt>
                <c:pt idx="43">
                  <c:v>1902</c:v>
                </c:pt>
                <c:pt idx="44">
                  <c:v>1903</c:v>
                </c:pt>
                <c:pt idx="45">
                  <c:v>1904</c:v>
                </c:pt>
                <c:pt idx="46">
                  <c:v>1905</c:v>
                </c:pt>
                <c:pt idx="47">
                  <c:v>1906</c:v>
                </c:pt>
                <c:pt idx="48">
                  <c:v>1907</c:v>
                </c:pt>
                <c:pt idx="49">
                  <c:v>1908</c:v>
                </c:pt>
                <c:pt idx="50">
                  <c:v>1909</c:v>
                </c:pt>
                <c:pt idx="51">
                  <c:v>1910</c:v>
                </c:pt>
                <c:pt idx="52">
                  <c:v>1911</c:v>
                </c:pt>
                <c:pt idx="53">
                  <c:v>1912</c:v>
                </c:pt>
                <c:pt idx="54">
                  <c:v>1913</c:v>
                </c:pt>
                <c:pt idx="55">
                  <c:v>1914</c:v>
                </c:pt>
                <c:pt idx="56">
                  <c:v>1915</c:v>
                </c:pt>
                <c:pt idx="57">
                  <c:v>1916</c:v>
                </c:pt>
                <c:pt idx="58">
                  <c:v>1917</c:v>
                </c:pt>
                <c:pt idx="59">
                  <c:v>1918</c:v>
                </c:pt>
                <c:pt idx="60">
                  <c:v>1919</c:v>
                </c:pt>
                <c:pt idx="61">
                  <c:v>1920</c:v>
                </c:pt>
                <c:pt idx="62">
                  <c:v>1921</c:v>
                </c:pt>
                <c:pt idx="63">
                  <c:v>1922</c:v>
                </c:pt>
                <c:pt idx="64">
                  <c:v>1923</c:v>
                </c:pt>
                <c:pt idx="65">
                  <c:v>1924</c:v>
                </c:pt>
                <c:pt idx="66">
                  <c:v>1925</c:v>
                </c:pt>
                <c:pt idx="67">
                  <c:v>1926</c:v>
                </c:pt>
                <c:pt idx="68">
                  <c:v>1927</c:v>
                </c:pt>
                <c:pt idx="69">
                  <c:v>1928</c:v>
                </c:pt>
                <c:pt idx="70">
                  <c:v>1929</c:v>
                </c:pt>
                <c:pt idx="71">
                  <c:v>1930</c:v>
                </c:pt>
                <c:pt idx="72">
                  <c:v>1931</c:v>
                </c:pt>
                <c:pt idx="73">
                  <c:v>1932</c:v>
                </c:pt>
                <c:pt idx="74">
                  <c:v>1933</c:v>
                </c:pt>
                <c:pt idx="75">
                  <c:v>1934</c:v>
                </c:pt>
                <c:pt idx="76">
                  <c:v>1935</c:v>
                </c:pt>
                <c:pt idx="77">
                  <c:v>1936</c:v>
                </c:pt>
                <c:pt idx="78">
                  <c:v>1937</c:v>
                </c:pt>
                <c:pt idx="79">
                  <c:v>1938</c:v>
                </c:pt>
                <c:pt idx="80">
                  <c:v>1939</c:v>
                </c:pt>
                <c:pt idx="81">
                  <c:v>1940</c:v>
                </c:pt>
                <c:pt idx="82">
                  <c:v>1941</c:v>
                </c:pt>
                <c:pt idx="83">
                  <c:v>1942</c:v>
                </c:pt>
                <c:pt idx="84">
                  <c:v>1943</c:v>
                </c:pt>
                <c:pt idx="85">
                  <c:v>1944</c:v>
                </c:pt>
                <c:pt idx="86">
                  <c:v>1945</c:v>
                </c:pt>
                <c:pt idx="87">
                  <c:v>1946</c:v>
                </c:pt>
                <c:pt idx="88">
                  <c:v>1947</c:v>
                </c:pt>
                <c:pt idx="89">
                  <c:v>1948</c:v>
                </c:pt>
                <c:pt idx="90">
                  <c:v>1949</c:v>
                </c:pt>
                <c:pt idx="91">
                  <c:v>1950</c:v>
                </c:pt>
                <c:pt idx="92">
                  <c:v>1951</c:v>
                </c:pt>
                <c:pt idx="93">
                  <c:v>1952</c:v>
                </c:pt>
                <c:pt idx="94">
                  <c:v>1953</c:v>
                </c:pt>
                <c:pt idx="95">
                  <c:v>1954</c:v>
                </c:pt>
                <c:pt idx="96">
                  <c:v>1955</c:v>
                </c:pt>
                <c:pt idx="97">
                  <c:v>1956</c:v>
                </c:pt>
                <c:pt idx="98">
                  <c:v>1957</c:v>
                </c:pt>
                <c:pt idx="99">
                  <c:v>1958</c:v>
                </c:pt>
                <c:pt idx="100">
                  <c:v>1959</c:v>
                </c:pt>
                <c:pt idx="101">
                  <c:v>1960</c:v>
                </c:pt>
                <c:pt idx="102">
                  <c:v>1961</c:v>
                </c:pt>
                <c:pt idx="103">
                  <c:v>1962</c:v>
                </c:pt>
                <c:pt idx="104">
                  <c:v>1963</c:v>
                </c:pt>
                <c:pt idx="105">
                  <c:v>1964</c:v>
                </c:pt>
                <c:pt idx="106">
                  <c:v>1965</c:v>
                </c:pt>
                <c:pt idx="107">
                  <c:v>1966</c:v>
                </c:pt>
                <c:pt idx="108">
                  <c:v>1967</c:v>
                </c:pt>
                <c:pt idx="109">
                  <c:v>1968</c:v>
                </c:pt>
                <c:pt idx="110">
                  <c:v>1969</c:v>
                </c:pt>
                <c:pt idx="111">
                  <c:v>1970</c:v>
                </c:pt>
                <c:pt idx="112">
                  <c:v>1971</c:v>
                </c:pt>
                <c:pt idx="113">
                  <c:v>1972</c:v>
                </c:pt>
                <c:pt idx="114">
                  <c:v>1973</c:v>
                </c:pt>
                <c:pt idx="115">
                  <c:v>1974</c:v>
                </c:pt>
                <c:pt idx="116">
                  <c:v>1975</c:v>
                </c:pt>
                <c:pt idx="117">
                  <c:v>1976</c:v>
                </c:pt>
                <c:pt idx="118">
                  <c:v>1977</c:v>
                </c:pt>
                <c:pt idx="119">
                  <c:v>1978</c:v>
                </c:pt>
                <c:pt idx="120">
                  <c:v>1979</c:v>
                </c:pt>
                <c:pt idx="121">
                  <c:v>1980</c:v>
                </c:pt>
                <c:pt idx="122">
                  <c:v>1981</c:v>
                </c:pt>
                <c:pt idx="123">
                  <c:v>1982</c:v>
                </c:pt>
                <c:pt idx="124">
                  <c:v>1983</c:v>
                </c:pt>
                <c:pt idx="125">
                  <c:v>1984</c:v>
                </c:pt>
                <c:pt idx="126">
                  <c:v>1985</c:v>
                </c:pt>
                <c:pt idx="127">
                  <c:v>1986</c:v>
                </c:pt>
                <c:pt idx="128">
                  <c:v>1987</c:v>
                </c:pt>
                <c:pt idx="129">
                  <c:v>1988</c:v>
                </c:pt>
                <c:pt idx="130">
                  <c:v>1989</c:v>
                </c:pt>
                <c:pt idx="131">
                  <c:v>1990</c:v>
                </c:pt>
                <c:pt idx="132">
                  <c:v>1991</c:v>
                </c:pt>
                <c:pt idx="133">
                  <c:v>1992</c:v>
                </c:pt>
                <c:pt idx="134">
                  <c:v>1993</c:v>
                </c:pt>
                <c:pt idx="135">
                  <c:v>1994</c:v>
                </c:pt>
                <c:pt idx="136">
                  <c:v>1995</c:v>
                </c:pt>
                <c:pt idx="137">
                  <c:v>1996</c:v>
                </c:pt>
                <c:pt idx="138">
                  <c:v>1997</c:v>
                </c:pt>
                <c:pt idx="139">
                  <c:v>1998</c:v>
                </c:pt>
                <c:pt idx="140">
                  <c:v>1999</c:v>
                </c:pt>
                <c:pt idx="141">
                  <c:v>2000</c:v>
                </c:pt>
                <c:pt idx="142">
                  <c:v>2001</c:v>
                </c:pt>
                <c:pt idx="143">
                  <c:v>2002</c:v>
                </c:pt>
                <c:pt idx="144">
                  <c:v>2003</c:v>
                </c:pt>
                <c:pt idx="145">
                  <c:v>2004</c:v>
                </c:pt>
                <c:pt idx="146">
                  <c:v>2005</c:v>
                </c:pt>
                <c:pt idx="147">
                  <c:v>2006</c:v>
                </c:pt>
                <c:pt idx="148">
                  <c:v>2007</c:v>
                </c:pt>
                <c:pt idx="149">
                  <c:v>2008</c:v>
                </c:pt>
                <c:pt idx="150">
                  <c:v>2009</c:v>
                </c:pt>
                <c:pt idx="151">
                  <c:v>2010</c:v>
                </c:pt>
                <c:pt idx="152">
                  <c:v>2011</c:v>
                </c:pt>
                <c:pt idx="153">
                  <c:v>2012</c:v>
                </c:pt>
                <c:pt idx="154">
                  <c:v>2013</c:v>
                </c:pt>
                <c:pt idx="155">
                  <c:v>2014</c:v>
                </c:pt>
                <c:pt idx="156">
                  <c:v>2015</c:v>
                </c:pt>
                <c:pt idx="157">
                  <c:v>2016</c:v>
                </c:pt>
              </c:numCache>
            </c:numRef>
          </c:cat>
          <c:val>
            <c:numRef>
              <c:f>Male!$F$8:$F$165</c:f>
              <c:numCache>
                <c:formatCode>General</c:formatCode>
                <c:ptCount val="158"/>
                <c:pt idx="0">
                  <c:v>13.130000000000067</c:v>
                </c:pt>
                <c:pt idx="1">
                  <c:v>-12.791999999999968</c:v>
                </c:pt>
                <c:pt idx="2">
                  <c:v>1.3520000000000267</c:v>
                </c:pt>
                <c:pt idx="3">
                  <c:v>-4.991999999999968</c:v>
                </c:pt>
                <c:pt idx="4">
                  <c:v>-21.736000000000036</c:v>
                </c:pt>
                <c:pt idx="5">
                  <c:v>-38.480000000000025</c:v>
                </c:pt>
                <c:pt idx="6">
                  <c:v>3.743999999999994</c:v>
                </c:pt>
                <c:pt idx="7">
                  <c:v>-17.57600000000005</c:v>
                </c:pt>
                <c:pt idx="8">
                  <c:v>8.528000000000004</c:v>
                </c:pt>
                <c:pt idx="9">
                  <c:v>26.831999999999983</c:v>
                </c:pt>
                <c:pt idx="10">
                  <c:v>10.503999999999978</c:v>
                </c:pt>
                <c:pt idx="11">
                  <c:v>-1.456000000000006</c:v>
                </c:pt>
                <c:pt idx="12">
                  <c:v>-5.6159999999999917</c:v>
                </c:pt>
                <c:pt idx="13">
                  <c:v>-19.656000000000006</c:v>
                </c:pt>
                <c:pt idx="14">
                  <c:v>-16.431999999999984</c:v>
                </c:pt>
                <c:pt idx="15">
                  <c:v>-8.0079999999999583</c:v>
                </c:pt>
                <c:pt idx="16">
                  <c:v>-6.135999999999961</c:v>
                </c:pt>
                <c:pt idx="17">
                  <c:v>17.36800000000002</c:v>
                </c:pt>
                <c:pt idx="18">
                  <c:v>27.559999999999985</c:v>
                </c:pt>
                <c:pt idx="19">
                  <c:v>19.552000000000024</c:v>
                </c:pt>
                <c:pt idx="20">
                  <c:v>52.728000000000002</c:v>
                </c:pt>
                <c:pt idx="21">
                  <c:v>26.728000000000002</c:v>
                </c:pt>
                <c:pt idx="22">
                  <c:v>20.175999999999977</c:v>
                </c:pt>
                <c:pt idx="23">
                  <c:v>11.024000000000024</c:v>
                </c:pt>
                <c:pt idx="24">
                  <c:v>9.3599999999999852</c:v>
                </c:pt>
                <c:pt idx="25">
                  <c:v>-3.8480000000000474</c:v>
                </c:pt>
                <c:pt idx="26">
                  <c:v>21.319999999999968</c:v>
                </c:pt>
                <c:pt idx="27">
                  <c:v>11.232000000000056</c:v>
                </c:pt>
                <c:pt idx="28">
                  <c:v>8.3199999999999701</c:v>
                </c:pt>
                <c:pt idx="29">
                  <c:v>33.696000000000019</c:v>
                </c:pt>
                <c:pt idx="30">
                  <c:v>16.328000000000003</c:v>
                </c:pt>
                <c:pt idx="31">
                  <c:v>-12.89600000000002</c:v>
                </c:pt>
                <c:pt idx="32">
                  <c:v>-24.440000000000015</c:v>
                </c:pt>
                <c:pt idx="33">
                  <c:v>2.9120000000000119</c:v>
                </c:pt>
                <c:pt idx="34">
                  <c:v>-29.015999999999991</c:v>
                </c:pt>
                <c:pt idx="35">
                  <c:v>16.952000000000027</c:v>
                </c:pt>
                <c:pt idx="36">
                  <c:v>4.5760000000000502</c:v>
                </c:pt>
                <c:pt idx="37">
                  <c:v>47.112000000000016</c:v>
                </c:pt>
                <c:pt idx="38">
                  <c:v>-1.2479999999999734</c:v>
                </c:pt>
                <c:pt idx="39">
                  <c:v>16.743999999999996</c:v>
                </c:pt>
                <c:pt idx="40">
                  <c:v>-16.640000000000015</c:v>
                </c:pt>
                <c:pt idx="41">
                  <c:v>11.543999999999995</c:v>
                </c:pt>
                <c:pt idx="42">
                  <c:v>-21.112000000000013</c:v>
                </c:pt>
                <c:pt idx="43">
                  <c:v>17.056000000000008</c:v>
                </c:pt>
                <c:pt idx="44">
                  <c:v>22.983999999999934</c:v>
                </c:pt>
                <c:pt idx="45">
                  <c:v>18.615999999999989</c:v>
                </c:pt>
                <c:pt idx="46">
                  <c:v>35.984000000000009</c:v>
                </c:pt>
                <c:pt idx="47">
                  <c:v>31.928000000000004</c:v>
                </c:pt>
                <c:pt idx="48">
                  <c:v>16.847999999999974</c:v>
                </c:pt>
                <c:pt idx="49">
                  <c:v>3.0160000000000653</c:v>
                </c:pt>
                <c:pt idx="50">
                  <c:v>22.464000000000038</c:v>
                </c:pt>
                <c:pt idx="51">
                  <c:v>15.391999999999967</c:v>
                </c:pt>
                <c:pt idx="52">
                  <c:v>16.847999999999974</c:v>
                </c:pt>
                <c:pt idx="53">
                  <c:v>20.071999999999999</c:v>
                </c:pt>
                <c:pt idx="54">
                  <c:v>22.983999999999934</c:v>
                </c:pt>
                <c:pt idx="55">
                  <c:v>4.991999999999968</c:v>
                </c:pt>
                <c:pt idx="56">
                  <c:v>-27.456000000000007</c:v>
                </c:pt>
                <c:pt idx="57">
                  <c:v>10.4</c:v>
                </c:pt>
                <c:pt idx="58">
                  <c:v>6.8640000000000381</c:v>
                </c:pt>
                <c:pt idx="59">
                  <c:v>-27.143999999999995</c:v>
                </c:pt>
                <c:pt idx="60">
                  <c:v>-7.0719999999999974</c:v>
                </c:pt>
                <c:pt idx="61">
                  <c:v>51.480000000000025</c:v>
                </c:pt>
                <c:pt idx="62">
                  <c:v>35.256000000000007</c:v>
                </c:pt>
                <c:pt idx="63">
                  <c:v>14.351999999999952</c:v>
                </c:pt>
                <c:pt idx="64">
                  <c:v>87.152000000000029</c:v>
                </c:pt>
                <c:pt idx="65">
                  <c:v>40.143999999999998</c:v>
                </c:pt>
                <c:pt idx="66">
                  <c:v>24.128000000000004</c:v>
                </c:pt>
                <c:pt idx="67">
                  <c:v>10.81599999999999</c:v>
                </c:pt>
                <c:pt idx="68">
                  <c:v>28.49600000000002</c:v>
                </c:pt>
                <c:pt idx="69">
                  <c:v>-6.0319999999999823</c:v>
                </c:pt>
                <c:pt idx="70">
                  <c:v>10.192000000000041</c:v>
                </c:pt>
                <c:pt idx="71">
                  <c:v>13.207999999999959</c:v>
                </c:pt>
                <c:pt idx="72">
                  <c:v>7.9039999999999795</c:v>
                </c:pt>
                <c:pt idx="73">
                  <c:v>11.231999999999983</c:v>
                </c:pt>
                <c:pt idx="74">
                  <c:v>16.847999999999974</c:v>
                </c:pt>
                <c:pt idx="75">
                  <c:v>31.303999999999981</c:v>
                </c:pt>
                <c:pt idx="76">
                  <c:v>19.031999999999982</c:v>
                </c:pt>
                <c:pt idx="77">
                  <c:v>6.5520000000000262</c:v>
                </c:pt>
                <c:pt idx="78">
                  <c:v>7.9039999999999795</c:v>
                </c:pt>
                <c:pt idx="79">
                  <c:v>21.943999999999992</c:v>
                </c:pt>
                <c:pt idx="80">
                  <c:v>20.384000000000011</c:v>
                </c:pt>
                <c:pt idx="81">
                  <c:v>-20.8</c:v>
                </c:pt>
                <c:pt idx="82">
                  <c:v>-33.071999999999996</c:v>
                </c:pt>
                <c:pt idx="83">
                  <c:v>-9.1519999999999531</c:v>
                </c:pt>
                <c:pt idx="84">
                  <c:v>-33.279999999999951</c:v>
                </c:pt>
                <c:pt idx="85">
                  <c:v>-23.296000000000021</c:v>
                </c:pt>
                <c:pt idx="86">
                  <c:v>43.680000000000028</c:v>
                </c:pt>
                <c:pt idx="87">
                  <c:v>73.215999999999994</c:v>
                </c:pt>
                <c:pt idx="88">
                  <c:v>55.535999999999959</c:v>
                </c:pt>
                <c:pt idx="89">
                  <c:v>81.431999999999974</c:v>
                </c:pt>
                <c:pt idx="90">
                  <c:v>73.215999999999994</c:v>
                </c:pt>
                <c:pt idx="91">
                  <c:v>46.488000000000063</c:v>
                </c:pt>
                <c:pt idx="92">
                  <c:v>36.296000000000021</c:v>
                </c:pt>
                <c:pt idx="93">
                  <c:v>40.040000000000084</c:v>
                </c:pt>
                <c:pt idx="94">
                  <c:v>22.152000000000026</c:v>
                </c:pt>
                <c:pt idx="95">
                  <c:v>18.928000000000079</c:v>
                </c:pt>
                <c:pt idx="96">
                  <c:v>16.535999999999888</c:v>
                </c:pt>
                <c:pt idx="97">
                  <c:v>18.71999999999997</c:v>
                </c:pt>
                <c:pt idx="98">
                  <c:v>8.3199999999999701</c:v>
                </c:pt>
                <c:pt idx="99">
                  <c:v>5.8240000000000238</c:v>
                </c:pt>
                <c:pt idx="100">
                  <c:v>4.783999999999935</c:v>
                </c:pt>
                <c:pt idx="101">
                  <c:v>6.0319999999999823</c:v>
                </c:pt>
                <c:pt idx="102">
                  <c:v>2.2879999999999883</c:v>
                </c:pt>
                <c:pt idx="103">
                  <c:v>2.7039999999999051</c:v>
                </c:pt>
                <c:pt idx="104">
                  <c:v>-2.9120000000000119</c:v>
                </c:pt>
                <c:pt idx="105">
                  <c:v>7.6959999999999464</c:v>
                </c:pt>
                <c:pt idx="106">
                  <c:v>2.9120000000000119</c:v>
                </c:pt>
                <c:pt idx="107">
                  <c:v>5.512000000000012</c:v>
                </c:pt>
                <c:pt idx="108">
                  <c:v>14.248000000000047</c:v>
                </c:pt>
                <c:pt idx="109">
                  <c:v>11.856000000000007</c:v>
                </c:pt>
                <c:pt idx="110">
                  <c:v>3.2240000000000237</c:v>
                </c:pt>
                <c:pt idx="111">
                  <c:v>5.512000000000012</c:v>
                </c:pt>
                <c:pt idx="112">
                  <c:v>8.9439999999999937</c:v>
                </c:pt>
                <c:pt idx="113">
                  <c:v>-1.5600000000000591</c:v>
                </c:pt>
                <c:pt idx="114">
                  <c:v>3.4319999999999822</c:v>
                </c:pt>
                <c:pt idx="115">
                  <c:v>5.4080000000001069</c:v>
                </c:pt>
                <c:pt idx="116">
                  <c:v>8.1120000000000108</c:v>
                </c:pt>
                <c:pt idx="117">
                  <c:v>4.1600000000000597</c:v>
                </c:pt>
                <c:pt idx="118">
                  <c:v>11.440000000000088</c:v>
                </c:pt>
                <c:pt idx="119">
                  <c:v>10.60799999999996</c:v>
                </c:pt>
                <c:pt idx="120">
                  <c:v>8.6319999999999819</c:v>
                </c:pt>
                <c:pt idx="121">
                  <c:v>10.712000000000012</c:v>
                </c:pt>
                <c:pt idx="122">
                  <c:v>12.063999999999965</c:v>
                </c:pt>
                <c:pt idx="123">
                  <c:v>8.6319999999999819</c:v>
                </c:pt>
                <c:pt idx="124">
                  <c:v>13.416000000000064</c:v>
                </c:pt>
                <c:pt idx="125">
                  <c:v>15.912000000000011</c:v>
                </c:pt>
                <c:pt idx="126">
                  <c:v>11.543999999999995</c:v>
                </c:pt>
                <c:pt idx="127">
                  <c:v>10.192000000000041</c:v>
                </c:pt>
                <c:pt idx="128">
                  <c:v>12.792000000000042</c:v>
                </c:pt>
                <c:pt idx="129">
                  <c:v>8.7359999999998887</c:v>
                </c:pt>
                <c:pt idx="130">
                  <c:v>7.9039999999999058</c:v>
                </c:pt>
                <c:pt idx="131">
                  <c:v>11.128000000000076</c:v>
                </c:pt>
                <c:pt idx="132">
                  <c:v>13.415999999999917</c:v>
                </c:pt>
                <c:pt idx="133">
                  <c:v>11.647999999999898</c:v>
                </c:pt>
                <c:pt idx="134">
                  <c:v>9.4640000000001123</c:v>
                </c:pt>
                <c:pt idx="135">
                  <c:v>15.08000000000003</c:v>
                </c:pt>
                <c:pt idx="136">
                  <c:v>10.295999999999948</c:v>
                </c:pt>
                <c:pt idx="137">
                  <c:v>6.5520000000001009</c:v>
                </c:pt>
                <c:pt idx="138">
                  <c:v>9.9840000000000817</c:v>
                </c:pt>
                <c:pt idx="139">
                  <c:v>12.791999999999893</c:v>
                </c:pt>
                <c:pt idx="140">
                  <c:v>6.1360000000000356</c:v>
                </c:pt>
                <c:pt idx="141">
                  <c:v>11.128000000000076</c:v>
                </c:pt>
                <c:pt idx="142">
                  <c:v>14.143999999999995</c:v>
                </c:pt>
                <c:pt idx="143">
                  <c:v>8.0079999999999583</c:v>
                </c:pt>
                <c:pt idx="144">
                  <c:v>11.440000000000088</c:v>
                </c:pt>
                <c:pt idx="145">
                  <c:v>16.015999999999917</c:v>
                </c:pt>
                <c:pt idx="146">
                  <c:v>15.495999999999947</c:v>
                </c:pt>
                <c:pt idx="147">
                  <c:v>15.287999999999988</c:v>
                </c:pt>
                <c:pt idx="148">
                  <c:v>15.912000000000011</c:v>
                </c:pt>
                <c:pt idx="149">
                  <c:v>16.015999999999917</c:v>
                </c:pt>
                <c:pt idx="150">
                  <c:v>17.36800000000002</c:v>
                </c:pt>
                <c:pt idx="151">
                  <c:v>16.224000000000022</c:v>
                </c:pt>
                <c:pt idx="152">
                  <c:v>17.263999999999964</c:v>
                </c:pt>
                <c:pt idx="153">
                  <c:v>20.175999999999977</c:v>
                </c:pt>
                <c:pt idx="154">
                  <c:v>18.304000000000055</c:v>
                </c:pt>
                <c:pt idx="155">
                  <c:v>14.663999999999964</c:v>
                </c:pt>
                <c:pt idx="156">
                  <c:v>7.487999999999988</c:v>
                </c:pt>
                <c:pt idx="157">
                  <c:v>4.4720000000000715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3192"/>
        <c:axId val="207068296"/>
      </c:areaChart>
      <c:catAx>
        <c:axId val="207083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Year (5-year period</a:t>
                </a:r>
                <a:r>
                  <a:rPr lang="en-US" sz="1100" b="1" baseline="0"/>
                  <a:t> ending)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3158184296730351"/>
              <c:y val="0.81064228163340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8296"/>
        <c:crosses val="autoZero"/>
        <c:auto val="1"/>
        <c:lblAlgn val="ctr"/>
        <c:lblOffset val="100"/>
        <c:tickLblSkip val="5"/>
        <c:noMultiLvlLbl val="0"/>
      </c:catAx>
      <c:valAx>
        <c:axId val="20706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Mean annual change in period life expectancy</a:t>
                </a:r>
                <a:r>
                  <a:rPr lang="en-GB" sz="1100" b="1" baseline="0"/>
                  <a:t> (weeks)</a:t>
                </a:r>
                <a:endParaRPr lang="en-GB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807552544304053"/>
          <c:y val="0.16884667032899961"/>
          <c:w val="0.10663598445543145"/>
          <c:h val="3.9735549044741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Period life expectancy at birth, men and women, Scotland,</a:t>
            </a:r>
            <a:r>
              <a:rPr lang="en-GB" b="1" baseline="0"/>
              <a:t> 1855-2016</a:t>
            </a:r>
          </a:p>
          <a:p>
            <a:pPr>
              <a:defRPr/>
            </a:pPr>
            <a:endParaRPr lang="en-GB" b="1"/>
          </a:p>
        </c:rich>
      </c:tx>
      <c:layout>
        <c:manualLayout>
          <c:xMode val="edge"/>
          <c:yMode val="edge"/>
          <c:x val="6.6792262335350808E-2"/>
          <c:y val="5.633802816901408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Female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Female!$A$4:$A$165</c:f>
              <c:numCache>
                <c:formatCode>General</c:formatCode>
                <c:ptCount val="162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  <c:pt idx="159">
                  <c:v>2014</c:v>
                </c:pt>
                <c:pt idx="160">
                  <c:v>2015</c:v>
                </c:pt>
                <c:pt idx="161">
                  <c:v>2016</c:v>
                </c:pt>
              </c:numCache>
            </c:numRef>
          </c:cat>
          <c:val>
            <c:numRef>
              <c:f>Female!$B$4:$B$165</c:f>
              <c:numCache>
                <c:formatCode>General</c:formatCode>
                <c:ptCount val="162"/>
                <c:pt idx="0">
                  <c:v>44.35</c:v>
                </c:pt>
                <c:pt idx="1">
                  <c:v>45.99</c:v>
                </c:pt>
                <c:pt idx="2">
                  <c:v>45.12</c:v>
                </c:pt>
                <c:pt idx="3">
                  <c:v>44.55</c:v>
                </c:pt>
                <c:pt idx="4">
                  <c:v>45.17</c:v>
                </c:pt>
                <c:pt idx="5">
                  <c:v>42.67</c:v>
                </c:pt>
                <c:pt idx="6">
                  <c:v>45.32</c:v>
                </c:pt>
                <c:pt idx="7">
                  <c:v>43.78</c:v>
                </c:pt>
                <c:pt idx="8">
                  <c:v>41.91</c:v>
                </c:pt>
                <c:pt idx="9">
                  <c:v>41.5</c:v>
                </c:pt>
                <c:pt idx="10">
                  <c:v>43.25</c:v>
                </c:pt>
                <c:pt idx="11">
                  <c:v>43.54</c:v>
                </c:pt>
                <c:pt idx="12">
                  <c:v>44.95</c:v>
                </c:pt>
                <c:pt idx="13">
                  <c:v>44.81</c:v>
                </c:pt>
                <c:pt idx="14">
                  <c:v>42.5</c:v>
                </c:pt>
                <c:pt idx="15">
                  <c:v>43.17</c:v>
                </c:pt>
                <c:pt idx="16">
                  <c:v>42.45</c:v>
                </c:pt>
                <c:pt idx="17">
                  <c:v>43.2</c:v>
                </c:pt>
                <c:pt idx="18">
                  <c:v>43.84</c:v>
                </c:pt>
                <c:pt idx="19">
                  <c:v>42.13</c:v>
                </c:pt>
                <c:pt idx="20">
                  <c:v>41.95</c:v>
                </c:pt>
                <c:pt idx="21">
                  <c:v>45.33</c:v>
                </c:pt>
                <c:pt idx="22">
                  <c:v>46.11</c:v>
                </c:pt>
                <c:pt idx="23">
                  <c:v>44.84</c:v>
                </c:pt>
                <c:pt idx="24">
                  <c:v>46.41</c:v>
                </c:pt>
                <c:pt idx="25">
                  <c:v>45.28</c:v>
                </c:pt>
                <c:pt idx="26">
                  <c:v>46.81</c:v>
                </c:pt>
                <c:pt idx="27">
                  <c:v>46.43</c:v>
                </c:pt>
                <c:pt idx="28">
                  <c:v>45.63</c:v>
                </c:pt>
                <c:pt idx="29">
                  <c:v>46.35</c:v>
                </c:pt>
                <c:pt idx="30">
                  <c:v>46.77</c:v>
                </c:pt>
                <c:pt idx="31">
                  <c:v>47.49</c:v>
                </c:pt>
                <c:pt idx="32">
                  <c:v>46.96</c:v>
                </c:pt>
                <c:pt idx="33">
                  <c:v>48.42</c:v>
                </c:pt>
                <c:pt idx="34">
                  <c:v>47.68</c:v>
                </c:pt>
                <c:pt idx="35">
                  <c:v>45.67</c:v>
                </c:pt>
                <c:pt idx="36">
                  <c:v>45.08</c:v>
                </c:pt>
                <c:pt idx="37">
                  <c:v>47.53</c:v>
                </c:pt>
                <c:pt idx="38">
                  <c:v>46.03</c:v>
                </c:pt>
                <c:pt idx="39">
                  <c:v>49.17</c:v>
                </c:pt>
                <c:pt idx="40">
                  <c:v>46.51</c:v>
                </c:pt>
                <c:pt idx="41">
                  <c:v>50.05</c:v>
                </c:pt>
                <c:pt idx="42">
                  <c:v>47.7</c:v>
                </c:pt>
                <c:pt idx="43">
                  <c:v>48.08</c:v>
                </c:pt>
                <c:pt idx="44">
                  <c:v>48.37</c:v>
                </c:pt>
                <c:pt idx="45">
                  <c:v>48.05</c:v>
                </c:pt>
                <c:pt idx="46">
                  <c:v>48.15</c:v>
                </c:pt>
                <c:pt idx="47">
                  <c:v>49.89</c:v>
                </c:pt>
                <c:pt idx="48">
                  <c:v>50.55</c:v>
                </c:pt>
                <c:pt idx="49">
                  <c:v>49.8</c:v>
                </c:pt>
                <c:pt idx="50">
                  <c:v>51.11</c:v>
                </c:pt>
                <c:pt idx="51">
                  <c:v>51.11</c:v>
                </c:pt>
                <c:pt idx="52">
                  <c:v>50.7</c:v>
                </c:pt>
                <c:pt idx="53">
                  <c:v>50.63</c:v>
                </c:pt>
                <c:pt idx="54">
                  <c:v>52.06</c:v>
                </c:pt>
                <c:pt idx="55">
                  <c:v>52.8</c:v>
                </c:pt>
                <c:pt idx="56">
                  <c:v>53.01</c:v>
                </c:pt>
                <c:pt idx="57">
                  <c:v>53.17</c:v>
                </c:pt>
                <c:pt idx="58">
                  <c:v>53.09</c:v>
                </c:pt>
                <c:pt idx="59">
                  <c:v>52.92</c:v>
                </c:pt>
                <c:pt idx="60">
                  <c:v>50.75</c:v>
                </c:pt>
                <c:pt idx="61">
                  <c:v>54.49</c:v>
                </c:pt>
                <c:pt idx="62">
                  <c:v>54.49</c:v>
                </c:pt>
                <c:pt idx="63">
                  <c:v>50.41</c:v>
                </c:pt>
                <c:pt idx="64">
                  <c:v>52.51</c:v>
                </c:pt>
                <c:pt idx="65">
                  <c:v>55.89</c:v>
                </c:pt>
                <c:pt idx="66">
                  <c:v>57.47</c:v>
                </c:pt>
                <c:pt idx="67">
                  <c:v>55.17</c:v>
                </c:pt>
                <c:pt idx="68">
                  <c:v>58.96</c:v>
                </c:pt>
                <c:pt idx="69">
                  <c:v>56.39</c:v>
                </c:pt>
                <c:pt idx="70">
                  <c:v>58.26</c:v>
                </c:pt>
                <c:pt idx="71">
                  <c:v>58.99</c:v>
                </c:pt>
                <c:pt idx="72">
                  <c:v>58.66</c:v>
                </c:pt>
                <c:pt idx="73">
                  <c:v>58.6</c:v>
                </c:pt>
                <c:pt idx="74">
                  <c:v>57.78</c:v>
                </c:pt>
                <c:pt idx="75">
                  <c:v>59.43</c:v>
                </c:pt>
                <c:pt idx="76">
                  <c:v>59.9</c:v>
                </c:pt>
                <c:pt idx="77">
                  <c:v>59.11</c:v>
                </c:pt>
                <c:pt idx="78">
                  <c:v>60.47</c:v>
                </c:pt>
                <c:pt idx="79">
                  <c:v>60.62</c:v>
                </c:pt>
                <c:pt idx="80">
                  <c:v>61.19</c:v>
                </c:pt>
                <c:pt idx="81">
                  <c:v>60.87</c:v>
                </c:pt>
                <c:pt idx="82">
                  <c:v>60.9</c:v>
                </c:pt>
                <c:pt idx="83">
                  <c:v>62.5</c:v>
                </c:pt>
                <c:pt idx="84">
                  <c:v>63.44</c:v>
                </c:pt>
                <c:pt idx="85">
                  <c:v>61.41</c:v>
                </c:pt>
                <c:pt idx="86">
                  <c:v>60.95</c:v>
                </c:pt>
                <c:pt idx="87">
                  <c:v>63.77</c:v>
                </c:pt>
                <c:pt idx="88">
                  <c:v>63.59</c:v>
                </c:pt>
                <c:pt idx="89">
                  <c:v>64.64</c:v>
                </c:pt>
                <c:pt idx="90">
                  <c:v>65.930000000000007</c:v>
                </c:pt>
                <c:pt idx="91">
                  <c:v>65.44</c:v>
                </c:pt>
                <c:pt idx="92">
                  <c:v>65.510000000000005</c:v>
                </c:pt>
                <c:pt idx="93">
                  <c:v>67.53</c:v>
                </c:pt>
                <c:pt idx="94">
                  <c:v>67.53</c:v>
                </c:pt>
                <c:pt idx="95">
                  <c:v>68.17</c:v>
                </c:pt>
                <c:pt idx="96">
                  <c:v>68.42</c:v>
                </c:pt>
                <c:pt idx="97">
                  <c:v>69.569999999999993</c:v>
                </c:pt>
                <c:pt idx="98">
                  <c:v>70.67</c:v>
                </c:pt>
                <c:pt idx="99">
                  <c:v>70.58</c:v>
                </c:pt>
                <c:pt idx="100">
                  <c:v>70.66</c:v>
                </c:pt>
                <c:pt idx="101">
                  <c:v>71.239999999999995</c:v>
                </c:pt>
                <c:pt idx="102">
                  <c:v>71.42</c:v>
                </c:pt>
                <c:pt idx="103">
                  <c:v>71.41</c:v>
                </c:pt>
                <c:pt idx="104">
                  <c:v>71.58</c:v>
                </c:pt>
                <c:pt idx="105">
                  <c:v>71.95</c:v>
                </c:pt>
                <c:pt idx="106">
                  <c:v>71.89</c:v>
                </c:pt>
                <c:pt idx="107">
                  <c:v>72.12</c:v>
                </c:pt>
                <c:pt idx="108">
                  <c:v>71.98</c:v>
                </c:pt>
                <c:pt idx="109">
                  <c:v>72.84</c:v>
                </c:pt>
                <c:pt idx="110">
                  <c:v>72.73</c:v>
                </c:pt>
                <c:pt idx="111">
                  <c:v>72.650000000000006</c:v>
                </c:pt>
                <c:pt idx="112">
                  <c:v>73.69</c:v>
                </c:pt>
                <c:pt idx="113">
                  <c:v>73.22</c:v>
                </c:pt>
                <c:pt idx="114">
                  <c:v>73.209999999999994</c:v>
                </c:pt>
                <c:pt idx="115">
                  <c:v>73.430000000000007</c:v>
                </c:pt>
                <c:pt idx="116">
                  <c:v>73.959999999999994</c:v>
                </c:pt>
                <c:pt idx="117">
                  <c:v>73.680000000000007</c:v>
                </c:pt>
                <c:pt idx="118">
                  <c:v>73.87</c:v>
                </c:pt>
                <c:pt idx="119">
                  <c:v>73.819999999999993</c:v>
                </c:pt>
                <c:pt idx="120">
                  <c:v>74.41</c:v>
                </c:pt>
                <c:pt idx="121">
                  <c:v>74.349999999999994</c:v>
                </c:pt>
                <c:pt idx="122">
                  <c:v>74.72</c:v>
                </c:pt>
                <c:pt idx="123">
                  <c:v>74.41</c:v>
                </c:pt>
                <c:pt idx="124">
                  <c:v>74.55</c:v>
                </c:pt>
                <c:pt idx="125">
                  <c:v>75.22</c:v>
                </c:pt>
                <c:pt idx="126">
                  <c:v>75.430000000000007</c:v>
                </c:pt>
                <c:pt idx="127">
                  <c:v>75.290000000000006</c:v>
                </c:pt>
                <c:pt idx="128">
                  <c:v>75.73</c:v>
                </c:pt>
                <c:pt idx="129">
                  <c:v>75.92</c:v>
                </c:pt>
                <c:pt idx="130">
                  <c:v>75.84</c:v>
                </c:pt>
                <c:pt idx="131">
                  <c:v>76.3</c:v>
                </c:pt>
                <c:pt idx="132">
                  <c:v>76.55</c:v>
                </c:pt>
                <c:pt idx="133">
                  <c:v>76.73</c:v>
                </c:pt>
                <c:pt idx="134">
                  <c:v>76.180000000000007</c:v>
                </c:pt>
                <c:pt idx="135">
                  <c:v>76.94</c:v>
                </c:pt>
                <c:pt idx="136">
                  <c:v>77.150000000000006</c:v>
                </c:pt>
                <c:pt idx="137">
                  <c:v>77.3</c:v>
                </c:pt>
                <c:pt idx="138">
                  <c:v>76.98</c:v>
                </c:pt>
                <c:pt idx="139">
                  <c:v>77.739999999999995</c:v>
                </c:pt>
                <c:pt idx="140">
                  <c:v>77.69</c:v>
                </c:pt>
                <c:pt idx="141">
                  <c:v>77.819999999999993</c:v>
                </c:pt>
                <c:pt idx="142">
                  <c:v>78.11</c:v>
                </c:pt>
                <c:pt idx="143">
                  <c:v>78.23</c:v>
                </c:pt>
                <c:pt idx="144">
                  <c:v>78.239999999999995</c:v>
                </c:pt>
                <c:pt idx="145">
                  <c:v>78.63</c:v>
                </c:pt>
                <c:pt idx="146">
                  <c:v>78.819999999999993</c:v>
                </c:pt>
                <c:pt idx="147">
                  <c:v>78.87</c:v>
                </c:pt>
                <c:pt idx="148">
                  <c:v>78.87</c:v>
                </c:pt>
                <c:pt idx="149">
                  <c:v>79.39</c:v>
                </c:pt>
                <c:pt idx="150">
                  <c:v>79.459999999999994</c:v>
                </c:pt>
                <c:pt idx="151">
                  <c:v>79.760000000000005</c:v>
                </c:pt>
                <c:pt idx="152">
                  <c:v>79.8</c:v>
                </c:pt>
                <c:pt idx="153">
                  <c:v>79.930000000000007</c:v>
                </c:pt>
                <c:pt idx="154">
                  <c:v>80.42</c:v>
                </c:pt>
                <c:pt idx="155">
                  <c:v>80.61</c:v>
                </c:pt>
                <c:pt idx="156">
                  <c:v>80.819999999999993</c:v>
                </c:pt>
                <c:pt idx="157">
                  <c:v>80.81</c:v>
                </c:pt>
                <c:pt idx="158">
                  <c:v>81.06</c:v>
                </c:pt>
                <c:pt idx="159">
                  <c:v>81.33</c:v>
                </c:pt>
                <c:pt idx="160">
                  <c:v>81.03</c:v>
                </c:pt>
                <c:pt idx="161">
                  <c:v>81.06</c:v>
                </c:pt>
              </c:numCache>
            </c:numRef>
          </c:val>
          <c:smooth val="0"/>
        </c:ser>
        <c:ser>
          <c:idx val="1"/>
          <c:order val="1"/>
          <c:tx>
            <c:v>Male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Female!$A$4:$A$165</c:f>
              <c:numCache>
                <c:formatCode>General</c:formatCode>
                <c:ptCount val="162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  <c:pt idx="159">
                  <c:v>2014</c:v>
                </c:pt>
                <c:pt idx="160">
                  <c:v>2015</c:v>
                </c:pt>
                <c:pt idx="161">
                  <c:v>2016</c:v>
                </c:pt>
              </c:numCache>
            </c:numRef>
          </c:cat>
          <c:val>
            <c:numRef>
              <c:f>Male!$B$4:$B$165</c:f>
              <c:numCache>
                <c:formatCode>General</c:formatCode>
                <c:ptCount val="162"/>
                <c:pt idx="0">
                  <c:v>41.48</c:v>
                </c:pt>
                <c:pt idx="1">
                  <c:v>42.54</c:v>
                </c:pt>
                <c:pt idx="2">
                  <c:v>41.8</c:v>
                </c:pt>
                <c:pt idx="3">
                  <c:v>41.45</c:v>
                </c:pt>
                <c:pt idx="4">
                  <c:v>42.49</c:v>
                </c:pt>
                <c:pt idx="5">
                  <c:v>40.25</c:v>
                </c:pt>
                <c:pt idx="6">
                  <c:v>42.67</c:v>
                </c:pt>
                <c:pt idx="7">
                  <c:v>41.32</c:v>
                </c:pt>
                <c:pt idx="8">
                  <c:v>39.36</c:v>
                </c:pt>
                <c:pt idx="9">
                  <c:v>38.79</c:v>
                </c:pt>
                <c:pt idx="10">
                  <c:v>40.61</c:v>
                </c:pt>
                <c:pt idx="11">
                  <c:v>40.98</c:v>
                </c:pt>
                <c:pt idx="12">
                  <c:v>42.14</c:v>
                </c:pt>
                <c:pt idx="13">
                  <c:v>41.94</c:v>
                </c:pt>
                <c:pt idx="14">
                  <c:v>39.799999999999997</c:v>
                </c:pt>
                <c:pt idx="15">
                  <c:v>40.47</c:v>
                </c:pt>
                <c:pt idx="16">
                  <c:v>40.44</c:v>
                </c:pt>
                <c:pt idx="17">
                  <c:v>40.25</c:v>
                </c:pt>
                <c:pt idx="18">
                  <c:v>40.36</c:v>
                </c:pt>
                <c:pt idx="19">
                  <c:v>39.03</c:v>
                </c:pt>
                <c:pt idx="20">
                  <c:v>39.880000000000003</c:v>
                </c:pt>
                <c:pt idx="21">
                  <c:v>42.11</c:v>
                </c:pt>
                <c:pt idx="22">
                  <c:v>42.9</c:v>
                </c:pt>
                <c:pt idx="23">
                  <c:v>42.24</c:v>
                </c:pt>
                <c:pt idx="24">
                  <c:v>44.1</c:v>
                </c:pt>
                <c:pt idx="25">
                  <c:v>42.45</c:v>
                </c:pt>
                <c:pt idx="26">
                  <c:v>44.05</c:v>
                </c:pt>
                <c:pt idx="27">
                  <c:v>43.96</c:v>
                </c:pt>
                <c:pt idx="28">
                  <c:v>43.14</c:v>
                </c:pt>
                <c:pt idx="29">
                  <c:v>43.73</c:v>
                </c:pt>
                <c:pt idx="30">
                  <c:v>44.5</c:v>
                </c:pt>
                <c:pt idx="31">
                  <c:v>45.13</c:v>
                </c:pt>
                <c:pt idx="32">
                  <c:v>44.76</c:v>
                </c:pt>
                <c:pt idx="33">
                  <c:v>46.38</c:v>
                </c:pt>
                <c:pt idx="34">
                  <c:v>45.3</c:v>
                </c:pt>
                <c:pt idx="35">
                  <c:v>43.26</c:v>
                </c:pt>
                <c:pt idx="36">
                  <c:v>42.78</c:v>
                </c:pt>
                <c:pt idx="37">
                  <c:v>45.04</c:v>
                </c:pt>
                <c:pt idx="38">
                  <c:v>43.59</c:v>
                </c:pt>
                <c:pt idx="39">
                  <c:v>46.93</c:v>
                </c:pt>
                <c:pt idx="40">
                  <c:v>43.7</c:v>
                </c:pt>
                <c:pt idx="41">
                  <c:v>47.31</c:v>
                </c:pt>
                <c:pt idx="42">
                  <c:v>44.92</c:v>
                </c:pt>
                <c:pt idx="43">
                  <c:v>45.2</c:v>
                </c:pt>
                <c:pt idx="44">
                  <c:v>45.33</c:v>
                </c:pt>
                <c:pt idx="45">
                  <c:v>44.81</c:v>
                </c:pt>
                <c:pt idx="46">
                  <c:v>45.28</c:v>
                </c:pt>
                <c:pt idx="47">
                  <c:v>46.56</c:v>
                </c:pt>
                <c:pt idx="48">
                  <c:v>47.41</c:v>
                </c:pt>
                <c:pt idx="49">
                  <c:v>47.12</c:v>
                </c:pt>
                <c:pt idx="50">
                  <c:v>48.27</c:v>
                </c:pt>
                <c:pt idx="51">
                  <c:v>48.35</c:v>
                </c:pt>
                <c:pt idx="52">
                  <c:v>48.18</c:v>
                </c:pt>
                <c:pt idx="53">
                  <c:v>47.7</c:v>
                </c:pt>
                <c:pt idx="54">
                  <c:v>49.28</c:v>
                </c:pt>
                <c:pt idx="55">
                  <c:v>49.75</c:v>
                </c:pt>
                <c:pt idx="56">
                  <c:v>49.97</c:v>
                </c:pt>
                <c:pt idx="57">
                  <c:v>50.11</c:v>
                </c:pt>
                <c:pt idx="58">
                  <c:v>49.91</c:v>
                </c:pt>
                <c:pt idx="59">
                  <c:v>49.76</c:v>
                </c:pt>
                <c:pt idx="60">
                  <c:v>47.11</c:v>
                </c:pt>
                <c:pt idx="61">
                  <c:v>50.97</c:v>
                </c:pt>
                <c:pt idx="62">
                  <c:v>50.77</c:v>
                </c:pt>
                <c:pt idx="63">
                  <c:v>47.3</c:v>
                </c:pt>
                <c:pt idx="64">
                  <c:v>49.08</c:v>
                </c:pt>
                <c:pt idx="65">
                  <c:v>52.06</c:v>
                </c:pt>
                <c:pt idx="66">
                  <c:v>54.36</c:v>
                </c:pt>
                <c:pt idx="67">
                  <c:v>52.15</c:v>
                </c:pt>
                <c:pt idx="68">
                  <c:v>55.68</c:v>
                </c:pt>
                <c:pt idx="69">
                  <c:v>52.94</c:v>
                </c:pt>
                <c:pt idx="70">
                  <c:v>54.38</c:v>
                </c:pt>
                <c:pt idx="71">
                  <c:v>55.4</c:v>
                </c:pt>
                <c:pt idx="72">
                  <c:v>54.89</c:v>
                </c:pt>
                <c:pt idx="73">
                  <c:v>55.1</c:v>
                </c:pt>
                <c:pt idx="74">
                  <c:v>53.92</c:v>
                </c:pt>
                <c:pt idx="75">
                  <c:v>55.65</c:v>
                </c:pt>
                <c:pt idx="76">
                  <c:v>56.16</c:v>
                </c:pt>
                <c:pt idx="77">
                  <c:v>55.97</c:v>
                </c:pt>
                <c:pt idx="78">
                  <c:v>56.72</c:v>
                </c:pt>
                <c:pt idx="79">
                  <c:v>56.93</c:v>
                </c:pt>
                <c:pt idx="80">
                  <c:v>57.48</c:v>
                </c:pt>
                <c:pt idx="81">
                  <c:v>56.79</c:v>
                </c:pt>
                <c:pt idx="82">
                  <c:v>56.73</c:v>
                </c:pt>
                <c:pt idx="83">
                  <c:v>58.83</c:v>
                </c:pt>
                <c:pt idx="84">
                  <c:v>58.89</c:v>
                </c:pt>
                <c:pt idx="85">
                  <c:v>55.48</c:v>
                </c:pt>
                <c:pt idx="86">
                  <c:v>53.61</c:v>
                </c:pt>
                <c:pt idx="87">
                  <c:v>55.85</c:v>
                </c:pt>
                <c:pt idx="88">
                  <c:v>55.63</c:v>
                </c:pt>
                <c:pt idx="89">
                  <c:v>56.65</c:v>
                </c:pt>
                <c:pt idx="90">
                  <c:v>59.68</c:v>
                </c:pt>
                <c:pt idx="91">
                  <c:v>60.65</c:v>
                </c:pt>
                <c:pt idx="92">
                  <c:v>61.19</c:v>
                </c:pt>
                <c:pt idx="93">
                  <c:v>63.46</c:v>
                </c:pt>
                <c:pt idx="94">
                  <c:v>63.69</c:v>
                </c:pt>
                <c:pt idx="95">
                  <c:v>64.150000000000006</c:v>
                </c:pt>
                <c:pt idx="96">
                  <c:v>64.14</c:v>
                </c:pt>
                <c:pt idx="97">
                  <c:v>65.040000000000006</c:v>
                </c:pt>
                <c:pt idx="98">
                  <c:v>65.59</c:v>
                </c:pt>
                <c:pt idx="99">
                  <c:v>65.510000000000005</c:v>
                </c:pt>
                <c:pt idx="100">
                  <c:v>65.739999999999995</c:v>
                </c:pt>
                <c:pt idx="101">
                  <c:v>65.94</c:v>
                </c:pt>
                <c:pt idx="102">
                  <c:v>65.84</c:v>
                </c:pt>
                <c:pt idx="103">
                  <c:v>66.150000000000006</c:v>
                </c:pt>
                <c:pt idx="104">
                  <c:v>65.97</c:v>
                </c:pt>
                <c:pt idx="105">
                  <c:v>66.319999999999993</c:v>
                </c:pt>
                <c:pt idx="106">
                  <c:v>66.16</c:v>
                </c:pt>
                <c:pt idx="107">
                  <c:v>66.099999999999994</c:v>
                </c:pt>
                <c:pt idx="108">
                  <c:v>65.87</c:v>
                </c:pt>
                <c:pt idx="109">
                  <c:v>66.709999999999994</c:v>
                </c:pt>
                <c:pt idx="110">
                  <c:v>66.599999999999994</c:v>
                </c:pt>
                <c:pt idx="111">
                  <c:v>66.69</c:v>
                </c:pt>
                <c:pt idx="112">
                  <c:v>67.47</c:v>
                </c:pt>
                <c:pt idx="113">
                  <c:v>67.010000000000005</c:v>
                </c:pt>
                <c:pt idx="114">
                  <c:v>67.02</c:v>
                </c:pt>
                <c:pt idx="115">
                  <c:v>67.13</c:v>
                </c:pt>
                <c:pt idx="116">
                  <c:v>67.55</c:v>
                </c:pt>
                <c:pt idx="117">
                  <c:v>67.319999999999993</c:v>
                </c:pt>
                <c:pt idx="118">
                  <c:v>67.34</c:v>
                </c:pt>
                <c:pt idx="119">
                  <c:v>67.540000000000006</c:v>
                </c:pt>
                <c:pt idx="120">
                  <c:v>67.91</c:v>
                </c:pt>
                <c:pt idx="121">
                  <c:v>67.95</c:v>
                </c:pt>
                <c:pt idx="122">
                  <c:v>68.42</c:v>
                </c:pt>
                <c:pt idx="123">
                  <c:v>68.36</c:v>
                </c:pt>
                <c:pt idx="124">
                  <c:v>68.37</c:v>
                </c:pt>
                <c:pt idx="125">
                  <c:v>68.94</c:v>
                </c:pt>
                <c:pt idx="126">
                  <c:v>69.11</c:v>
                </c:pt>
                <c:pt idx="127">
                  <c:v>69.25</c:v>
                </c:pt>
                <c:pt idx="128">
                  <c:v>69.650000000000006</c:v>
                </c:pt>
                <c:pt idx="129">
                  <c:v>69.900000000000006</c:v>
                </c:pt>
                <c:pt idx="130">
                  <c:v>70.05</c:v>
                </c:pt>
                <c:pt idx="131">
                  <c:v>70.09</c:v>
                </c:pt>
                <c:pt idx="132">
                  <c:v>70.48</c:v>
                </c:pt>
                <c:pt idx="133">
                  <c:v>70.489999999999995</c:v>
                </c:pt>
                <c:pt idx="134">
                  <c:v>70.66</c:v>
                </c:pt>
                <c:pt idx="135">
                  <c:v>71.12</c:v>
                </c:pt>
                <c:pt idx="136">
                  <c:v>71.38</c:v>
                </c:pt>
                <c:pt idx="137">
                  <c:v>71.599999999999994</c:v>
                </c:pt>
                <c:pt idx="138">
                  <c:v>71.400000000000006</c:v>
                </c:pt>
                <c:pt idx="139">
                  <c:v>72.11</c:v>
                </c:pt>
                <c:pt idx="140">
                  <c:v>72.11</c:v>
                </c:pt>
                <c:pt idx="141">
                  <c:v>72.010000000000005</c:v>
                </c:pt>
                <c:pt idx="142">
                  <c:v>72.56</c:v>
                </c:pt>
                <c:pt idx="143">
                  <c:v>72.63</c:v>
                </c:pt>
                <c:pt idx="144">
                  <c:v>72.7</c:v>
                </c:pt>
                <c:pt idx="145">
                  <c:v>73.180000000000007</c:v>
                </c:pt>
                <c:pt idx="146">
                  <c:v>73.37</c:v>
                </c:pt>
                <c:pt idx="147">
                  <c:v>73.33</c:v>
                </c:pt>
                <c:pt idx="148">
                  <c:v>73.73</c:v>
                </c:pt>
                <c:pt idx="149">
                  <c:v>74.239999999999995</c:v>
                </c:pt>
                <c:pt idx="150">
                  <c:v>74.67</c:v>
                </c:pt>
                <c:pt idx="151">
                  <c:v>74.84</c:v>
                </c:pt>
                <c:pt idx="152">
                  <c:v>74.86</c:v>
                </c:pt>
                <c:pt idx="153">
                  <c:v>75.27</c:v>
                </c:pt>
                <c:pt idx="154">
                  <c:v>75.91</c:v>
                </c:pt>
                <c:pt idx="155">
                  <c:v>76.23</c:v>
                </c:pt>
                <c:pt idx="156">
                  <c:v>76.5</c:v>
                </c:pt>
                <c:pt idx="157">
                  <c:v>76.8</c:v>
                </c:pt>
                <c:pt idx="158">
                  <c:v>77.03</c:v>
                </c:pt>
                <c:pt idx="159">
                  <c:v>77.319999999999993</c:v>
                </c:pt>
                <c:pt idx="160">
                  <c:v>76.95</c:v>
                </c:pt>
                <c:pt idx="161">
                  <c:v>76.930000000000007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10984"/>
        <c:axId val="491326888"/>
      </c:lineChart>
      <c:catAx>
        <c:axId val="20811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26888"/>
        <c:crosses val="autoZero"/>
        <c:auto val="1"/>
        <c:lblAlgn val="ctr"/>
        <c:lblOffset val="100"/>
        <c:noMultiLvlLbl val="0"/>
      </c:catAx>
      <c:valAx>
        <c:axId val="49132688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expectancy,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635285096963691"/>
          <c:y val="0.79368780780336745"/>
          <c:w val="0.1179573703320132"/>
          <c:h val="6.6510418592042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619125</xdr:colOff>
      <xdr:row>0</xdr:row>
      <xdr:rowOff>85725</xdr:rowOff>
    </xdr:from>
    <xdr:to>
      <xdr:col>25</xdr:col>
      <xdr:colOff>495300</xdr:colOff>
      <xdr:row>21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652462</xdr:colOff>
      <xdr:row>21</xdr:row>
      <xdr:rowOff>180975</xdr:rowOff>
    </xdr:from>
    <xdr:to>
      <xdr:col>24</xdr:col>
      <xdr:colOff>247650</xdr:colOff>
      <xdr:row>46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6</xdr:row>
      <xdr:rowOff>28575</xdr:rowOff>
    </xdr:from>
    <xdr:to>
      <xdr:col>20</xdr:col>
      <xdr:colOff>304800</xdr:colOff>
      <xdr:row>40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</xdr:row>
      <xdr:rowOff>38100</xdr:rowOff>
    </xdr:from>
    <xdr:to>
      <xdr:col>20</xdr:col>
      <xdr:colOff>219075</xdr:colOff>
      <xdr:row>34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ortality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3" sqref="B13"/>
    </sheetView>
  </sheetViews>
  <sheetFormatPr defaultRowHeight="15" x14ac:dyDescent="0.2"/>
  <cols>
    <col min="1" max="1" width="17.21875" customWidth="1"/>
    <col min="2" max="2" width="34" customWidth="1"/>
  </cols>
  <sheetData>
    <row r="1" spans="1:2" x14ac:dyDescent="0.2">
      <c r="A1" t="s">
        <v>37</v>
      </c>
      <c r="B1" t="s">
        <v>39</v>
      </c>
    </row>
    <row r="2" spans="1:2" x14ac:dyDescent="0.2">
      <c r="A2" t="s">
        <v>40</v>
      </c>
      <c r="B2" s="5" t="s">
        <v>41</v>
      </c>
    </row>
    <row r="3" spans="1:2" x14ac:dyDescent="0.2">
      <c r="A3" t="s">
        <v>38</v>
      </c>
      <c r="B3" s="4">
        <v>43474</v>
      </c>
    </row>
    <row r="5" spans="1:2" x14ac:dyDescent="0.2">
      <c r="A5" t="s">
        <v>42</v>
      </c>
      <c r="B5" t="s">
        <v>43</v>
      </c>
    </row>
    <row r="6" spans="1:2" x14ac:dyDescent="0.2">
      <c r="A6" t="s">
        <v>59</v>
      </c>
      <c r="B6" t="s">
        <v>44</v>
      </c>
    </row>
    <row r="7" spans="1:2" x14ac:dyDescent="0.2">
      <c r="A7" t="s">
        <v>60</v>
      </c>
      <c r="B7" t="s">
        <v>61</v>
      </c>
    </row>
    <row r="9" spans="1:2" x14ac:dyDescent="0.2">
      <c r="A9" t="s">
        <v>63</v>
      </c>
      <c r="B9" t="s">
        <v>1</v>
      </c>
    </row>
    <row r="10" spans="1:2" x14ac:dyDescent="0.2">
      <c r="B10" t="s">
        <v>2</v>
      </c>
    </row>
    <row r="11" spans="1:2" x14ac:dyDescent="0.2">
      <c r="B11" t="s">
        <v>65</v>
      </c>
    </row>
    <row r="12" spans="1:2" x14ac:dyDescent="0.2">
      <c r="B12" t="s">
        <v>64</v>
      </c>
    </row>
    <row r="13" spans="1:2" x14ac:dyDescent="0.2">
      <c r="B13" t="s">
        <v>66</v>
      </c>
    </row>
  </sheetData>
  <hyperlinks>
    <hyperlink ref="B2" r:id="rId1" display="http://www.mortality.org/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B188"/>
  <sheetViews>
    <sheetView zoomScaleNormal="100" workbookViewId="0">
      <selection activeCell="J4" sqref="J4:J7"/>
    </sheetView>
  </sheetViews>
  <sheetFormatPr defaultRowHeight="15" x14ac:dyDescent="0.2"/>
  <cols>
    <col min="1" max="1" width="8.88671875" style="3"/>
    <col min="2" max="2" width="9.88671875" style="3" customWidth="1"/>
    <col min="3" max="3" width="8.33203125" style="3" customWidth="1"/>
    <col min="4" max="4" width="8.5546875" style="3" customWidth="1"/>
    <col min="5" max="5" width="12.109375" style="3" customWidth="1"/>
    <col min="6" max="6" width="11.88671875" style="3" customWidth="1"/>
    <col min="7" max="7" width="10.44140625" style="3" customWidth="1"/>
    <col min="8" max="8" width="10.33203125" style="3" customWidth="1"/>
    <col min="9" max="9" width="12.33203125" style="3" customWidth="1"/>
    <col min="10" max="470" width="8.88671875" style="3"/>
  </cols>
  <sheetData>
    <row r="1" spans="1:470" x14ac:dyDescent="0.2">
      <c r="A1" s="3" t="s">
        <v>43</v>
      </c>
    </row>
    <row r="2" spans="1:470" x14ac:dyDescent="0.2">
      <c r="A2" s="3" t="s">
        <v>44</v>
      </c>
      <c r="B2" s="3" t="s">
        <v>1</v>
      </c>
    </row>
    <row r="3" spans="1:470" s="6" customFormat="1" ht="60" x14ac:dyDescent="0.2">
      <c r="A3" s="7" t="s">
        <v>0</v>
      </c>
      <c r="B3" s="7" t="s">
        <v>45</v>
      </c>
      <c r="C3" s="7" t="s">
        <v>48</v>
      </c>
      <c r="D3" s="7" t="s">
        <v>49</v>
      </c>
      <c r="E3" s="7" t="s">
        <v>47</v>
      </c>
      <c r="F3" s="7" t="s">
        <v>46</v>
      </c>
      <c r="G3" s="7" t="s">
        <v>50</v>
      </c>
      <c r="H3" s="7" t="s">
        <v>51</v>
      </c>
      <c r="I3" s="7" t="s">
        <v>3</v>
      </c>
      <c r="J3" s="7" t="s">
        <v>4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</row>
    <row r="4" spans="1:470" x14ac:dyDescent="0.2">
      <c r="A4" s="3">
        <v>1855</v>
      </c>
      <c r="B4" s="3">
        <v>44.35</v>
      </c>
      <c r="C4" s="3" t="s">
        <v>52</v>
      </c>
      <c r="D4" s="3" t="s">
        <v>52</v>
      </c>
      <c r="E4" s="3" t="s">
        <v>52</v>
      </c>
      <c r="F4" s="3" t="s">
        <v>52</v>
      </c>
      <c r="G4" s="3" t="s">
        <v>52</v>
      </c>
      <c r="H4" s="3" t="s">
        <v>52</v>
      </c>
      <c r="I4" s="3" t="s">
        <v>52</v>
      </c>
      <c r="J4" s="3" t="s">
        <v>52</v>
      </c>
    </row>
    <row r="5" spans="1:470" x14ac:dyDescent="0.2">
      <c r="A5" s="3">
        <v>1856</v>
      </c>
      <c r="B5" s="3">
        <v>45.99</v>
      </c>
      <c r="C5" s="3">
        <f>B5-B4</f>
        <v>1.6400000000000006</v>
      </c>
      <c r="D5" s="3">
        <f>52*C5</f>
        <v>85.28000000000003</v>
      </c>
      <c r="E5" s="3" t="s">
        <v>52</v>
      </c>
      <c r="F5" s="3" t="s">
        <v>52</v>
      </c>
      <c r="G5" s="3" t="s">
        <v>52</v>
      </c>
      <c r="H5" s="3" t="s">
        <v>52</v>
      </c>
      <c r="I5" s="3">
        <f>C5/B4*100</f>
        <v>3.6978579481397982</v>
      </c>
      <c r="J5" s="3" t="s">
        <v>52</v>
      </c>
    </row>
    <row r="6" spans="1:470" x14ac:dyDescent="0.2">
      <c r="A6" s="3">
        <v>1857</v>
      </c>
      <c r="B6" s="3">
        <v>45.12</v>
      </c>
      <c r="C6" s="3">
        <f t="shared" ref="C6:C69" si="0">B6-B5</f>
        <v>-0.87000000000000455</v>
      </c>
      <c r="D6" s="3">
        <f t="shared" ref="D6:D69" si="1">52*C6</f>
        <v>-45.240000000000236</v>
      </c>
      <c r="E6" s="3" t="s">
        <v>52</v>
      </c>
      <c r="F6" s="3" t="s">
        <v>52</v>
      </c>
      <c r="G6" s="3" t="s">
        <v>52</v>
      </c>
      <c r="H6" s="3" t="s">
        <v>52</v>
      </c>
      <c r="I6" s="3">
        <f t="shared" ref="I6:I69" si="2">C6/B5*100</f>
        <v>-1.8917155903457372</v>
      </c>
      <c r="J6" s="3" t="s">
        <v>52</v>
      </c>
    </row>
    <row r="7" spans="1:470" x14ac:dyDescent="0.2">
      <c r="A7" s="3">
        <v>1858</v>
      </c>
      <c r="B7" s="3">
        <v>44.55</v>
      </c>
      <c r="C7" s="3">
        <f t="shared" si="0"/>
        <v>-0.57000000000000028</v>
      </c>
      <c r="D7" s="3">
        <f t="shared" si="1"/>
        <v>-29.640000000000015</v>
      </c>
      <c r="E7" s="3" t="s">
        <v>52</v>
      </c>
      <c r="F7" s="3" t="s">
        <v>52</v>
      </c>
      <c r="G7" s="3" t="s">
        <v>52</v>
      </c>
      <c r="H7" s="3" t="s">
        <v>52</v>
      </c>
      <c r="I7" s="3">
        <f t="shared" si="2"/>
        <v>-1.2632978723404262</v>
      </c>
      <c r="J7" s="3" t="s">
        <v>52</v>
      </c>
    </row>
    <row r="8" spans="1:470" x14ac:dyDescent="0.2">
      <c r="A8" s="3">
        <v>1859</v>
      </c>
      <c r="B8" s="3">
        <v>45.17</v>
      </c>
      <c r="C8" s="3">
        <f t="shared" si="0"/>
        <v>0.62000000000000455</v>
      </c>
      <c r="D8" s="3">
        <f t="shared" si="1"/>
        <v>32.240000000000236</v>
      </c>
      <c r="E8" s="3">
        <f t="shared" ref="E8:E68" si="3">AVERAGE(C4:C8)</f>
        <v>0.20500000000000007</v>
      </c>
      <c r="F8" s="3">
        <f>52*E8</f>
        <v>10.660000000000004</v>
      </c>
      <c r="G8" s="3">
        <f t="shared" ref="G8:G39" si="4">B8-B4</f>
        <v>0.82000000000000028</v>
      </c>
      <c r="H8" s="3">
        <f>52*G8</f>
        <v>42.640000000000015</v>
      </c>
      <c r="I8" s="3">
        <f t="shared" si="2"/>
        <v>1.3916947250280687</v>
      </c>
      <c r="J8" s="3">
        <f>G8/B4*100</f>
        <v>1.8489289740698991</v>
      </c>
    </row>
    <row r="9" spans="1:470" x14ac:dyDescent="0.2">
      <c r="A9" s="3">
        <v>1860</v>
      </c>
      <c r="B9" s="3">
        <v>42.67</v>
      </c>
      <c r="C9" s="3">
        <f t="shared" si="0"/>
        <v>-2.5</v>
      </c>
      <c r="D9" s="3">
        <f t="shared" si="1"/>
        <v>-130</v>
      </c>
      <c r="E9" s="3">
        <f t="shared" si="3"/>
        <v>-0.33599999999999997</v>
      </c>
      <c r="F9" s="3">
        <f t="shared" ref="F9:F72" si="5">52*E9</f>
        <v>-17.471999999999998</v>
      </c>
      <c r="G9" s="3">
        <f t="shared" si="4"/>
        <v>-3.3200000000000003</v>
      </c>
      <c r="H9" s="3">
        <f t="shared" ref="H9:H72" si="6">52*G9</f>
        <v>-172.64000000000001</v>
      </c>
      <c r="I9" s="3">
        <f t="shared" si="2"/>
        <v>-5.5346468895284477</v>
      </c>
      <c r="J9" s="3">
        <f t="shared" ref="J9:J72" si="7">G9/B5*100</f>
        <v>-7.2189606436181792</v>
      </c>
    </row>
    <row r="10" spans="1:470" x14ac:dyDescent="0.2">
      <c r="A10" s="3">
        <v>1861</v>
      </c>
      <c r="B10" s="3">
        <v>45.32</v>
      </c>
      <c r="C10" s="3">
        <f t="shared" si="0"/>
        <v>2.6499999999999986</v>
      </c>
      <c r="D10" s="3">
        <f t="shared" si="1"/>
        <v>137.79999999999993</v>
      </c>
      <c r="E10" s="3">
        <f t="shared" si="3"/>
        <v>-0.13400000000000034</v>
      </c>
      <c r="F10" s="3">
        <f t="shared" si="5"/>
        <v>-6.9680000000000177</v>
      </c>
      <c r="G10" s="3">
        <f t="shared" si="4"/>
        <v>0.20000000000000284</v>
      </c>
      <c r="H10" s="3">
        <f t="shared" si="6"/>
        <v>10.400000000000148</v>
      </c>
      <c r="I10" s="3">
        <f t="shared" si="2"/>
        <v>6.2104523084134016</v>
      </c>
      <c r="J10" s="3">
        <f t="shared" si="7"/>
        <v>0.44326241134752409</v>
      </c>
    </row>
    <row r="11" spans="1:470" x14ac:dyDescent="0.2">
      <c r="A11" s="3">
        <v>1862</v>
      </c>
      <c r="B11" s="3">
        <v>43.78</v>
      </c>
      <c r="C11" s="3">
        <f t="shared" si="0"/>
        <v>-1.5399999999999991</v>
      </c>
      <c r="D11" s="3">
        <f t="shared" si="1"/>
        <v>-80.079999999999956</v>
      </c>
      <c r="E11" s="3">
        <f t="shared" si="3"/>
        <v>-0.26799999999999924</v>
      </c>
      <c r="F11" s="3">
        <f t="shared" si="5"/>
        <v>-13.935999999999961</v>
      </c>
      <c r="G11" s="3">
        <f t="shared" si="4"/>
        <v>-0.76999999999999602</v>
      </c>
      <c r="H11" s="3">
        <f t="shared" si="6"/>
        <v>-40.039999999999793</v>
      </c>
      <c r="I11" s="3">
        <f t="shared" si="2"/>
        <v>-3.3980582524271821</v>
      </c>
      <c r="J11" s="3">
        <f t="shared" si="7"/>
        <v>-1.7283950617283863</v>
      </c>
    </row>
    <row r="12" spans="1:470" x14ac:dyDescent="0.2">
      <c r="A12" s="3">
        <v>1863</v>
      </c>
      <c r="B12" s="3">
        <v>41.91</v>
      </c>
      <c r="C12" s="3">
        <f t="shared" si="0"/>
        <v>-1.8700000000000045</v>
      </c>
      <c r="D12" s="3">
        <f t="shared" si="1"/>
        <v>-97.240000000000236</v>
      </c>
      <c r="E12" s="3">
        <f t="shared" si="3"/>
        <v>-0.52800000000000014</v>
      </c>
      <c r="F12" s="3">
        <f t="shared" si="5"/>
        <v>-27.456000000000007</v>
      </c>
      <c r="G12" s="3">
        <f t="shared" si="4"/>
        <v>-3.2600000000000051</v>
      </c>
      <c r="H12" s="3">
        <f t="shared" si="6"/>
        <v>-169.52000000000027</v>
      </c>
      <c r="I12" s="3">
        <f t="shared" si="2"/>
        <v>-4.2713567839196083</v>
      </c>
      <c r="J12" s="3">
        <f t="shared" si="7"/>
        <v>-7.2171795439451074</v>
      </c>
    </row>
    <row r="13" spans="1:470" x14ac:dyDescent="0.2">
      <c r="A13" s="3">
        <v>1864</v>
      </c>
      <c r="B13" s="3">
        <v>41.5</v>
      </c>
      <c r="C13" s="3">
        <f t="shared" si="0"/>
        <v>-0.40999999999999659</v>
      </c>
      <c r="D13" s="3">
        <f t="shared" si="1"/>
        <v>-21.319999999999823</v>
      </c>
      <c r="E13" s="3">
        <f t="shared" si="3"/>
        <v>-0.73400000000000032</v>
      </c>
      <c r="F13" s="3">
        <f t="shared" si="5"/>
        <v>-38.168000000000013</v>
      </c>
      <c r="G13" s="3">
        <f t="shared" si="4"/>
        <v>-1.1700000000000017</v>
      </c>
      <c r="H13" s="3">
        <f t="shared" si="6"/>
        <v>-60.840000000000089</v>
      </c>
      <c r="I13" s="3">
        <f t="shared" si="2"/>
        <v>-0.97828680505845056</v>
      </c>
      <c r="J13" s="3">
        <f t="shared" si="7"/>
        <v>-2.7419732833372432</v>
      </c>
    </row>
    <row r="14" spans="1:470" x14ac:dyDescent="0.2">
      <c r="A14" s="3">
        <v>1865</v>
      </c>
      <c r="B14" s="3">
        <v>43.25</v>
      </c>
      <c r="C14" s="3">
        <f t="shared" si="0"/>
        <v>1.75</v>
      </c>
      <c r="D14" s="3">
        <f t="shared" si="1"/>
        <v>91</v>
      </c>
      <c r="E14" s="3">
        <f t="shared" si="3"/>
        <v>0.11599999999999966</v>
      </c>
      <c r="F14" s="3">
        <f t="shared" si="5"/>
        <v>6.0319999999999823</v>
      </c>
      <c r="G14" s="3">
        <f t="shared" si="4"/>
        <v>-2.0700000000000003</v>
      </c>
      <c r="H14" s="3">
        <f t="shared" si="6"/>
        <v>-107.64000000000001</v>
      </c>
      <c r="I14" s="3">
        <f t="shared" si="2"/>
        <v>4.2168674698795181</v>
      </c>
      <c r="J14" s="3">
        <f t="shared" si="7"/>
        <v>-4.5675198587819956</v>
      </c>
    </row>
    <row r="15" spans="1:470" x14ac:dyDescent="0.2">
      <c r="A15" s="3">
        <v>1866</v>
      </c>
      <c r="B15" s="3">
        <v>43.54</v>
      </c>
      <c r="C15" s="3">
        <f t="shared" si="0"/>
        <v>0.28999999999999915</v>
      </c>
      <c r="D15" s="3">
        <f t="shared" si="1"/>
        <v>15.079999999999956</v>
      </c>
      <c r="E15" s="3">
        <f t="shared" si="3"/>
        <v>-0.35600000000000021</v>
      </c>
      <c r="F15" s="3">
        <f t="shared" si="5"/>
        <v>-18.512000000000011</v>
      </c>
      <c r="G15" s="3">
        <f t="shared" si="4"/>
        <v>-0.24000000000000199</v>
      </c>
      <c r="H15" s="3">
        <f t="shared" si="6"/>
        <v>-12.480000000000103</v>
      </c>
      <c r="I15" s="3">
        <f t="shared" si="2"/>
        <v>0.67052023121387083</v>
      </c>
      <c r="J15" s="3">
        <f t="shared" si="7"/>
        <v>-0.54819552306989949</v>
      </c>
    </row>
    <row r="16" spans="1:470" x14ac:dyDescent="0.2">
      <c r="A16" s="3">
        <v>1867</v>
      </c>
      <c r="B16" s="3">
        <v>44.95</v>
      </c>
      <c r="C16" s="3">
        <f t="shared" si="0"/>
        <v>1.4100000000000037</v>
      </c>
      <c r="D16" s="3">
        <f t="shared" si="1"/>
        <v>73.320000000000192</v>
      </c>
      <c r="E16" s="3">
        <f t="shared" si="3"/>
        <v>0.23400000000000035</v>
      </c>
      <c r="F16" s="3">
        <f t="shared" si="5"/>
        <v>12.168000000000019</v>
      </c>
      <c r="G16" s="3">
        <f t="shared" si="4"/>
        <v>3.0400000000000063</v>
      </c>
      <c r="H16" s="3">
        <f t="shared" si="6"/>
        <v>158.08000000000033</v>
      </c>
      <c r="I16" s="3">
        <f t="shared" si="2"/>
        <v>3.2384014699127328</v>
      </c>
      <c r="J16" s="3">
        <f t="shared" si="7"/>
        <v>7.2536387497017571</v>
      </c>
    </row>
    <row r="17" spans="1:10" x14ac:dyDescent="0.2">
      <c r="A17" s="3">
        <v>1868</v>
      </c>
      <c r="B17" s="3">
        <v>44.81</v>
      </c>
      <c r="C17" s="3">
        <f t="shared" si="0"/>
        <v>-0.14000000000000057</v>
      </c>
      <c r="D17" s="3">
        <f t="shared" si="1"/>
        <v>-7.2800000000000296</v>
      </c>
      <c r="E17" s="3">
        <f t="shared" si="3"/>
        <v>0.58000000000000118</v>
      </c>
      <c r="F17" s="3">
        <f t="shared" si="5"/>
        <v>30.160000000000061</v>
      </c>
      <c r="G17" s="3">
        <f t="shared" si="4"/>
        <v>3.3100000000000023</v>
      </c>
      <c r="H17" s="3">
        <f t="shared" si="6"/>
        <v>172.12000000000012</v>
      </c>
      <c r="I17" s="3">
        <f t="shared" si="2"/>
        <v>-0.31145717463848843</v>
      </c>
      <c r="J17" s="3">
        <f t="shared" si="7"/>
        <v>7.9759036144578372</v>
      </c>
    </row>
    <row r="18" spans="1:10" x14ac:dyDescent="0.2">
      <c r="A18" s="3">
        <v>1869</v>
      </c>
      <c r="B18" s="3">
        <v>42.5</v>
      </c>
      <c r="C18" s="3">
        <f t="shared" si="0"/>
        <v>-2.3100000000000023</v>
      </c>
      <c r="D18" s="3">
        <f t="shared" si="1"/>
        <v>-120.12000000000012</v>
      </c>
      <c r="E18" s="3">
        <f t="shared" si="3"/>
        <v>0.2</v>
      </c>
      <c r="F18" s="3">
        <f t="shared" si="5"/>
        <v>10.4</v>
      </c>
      <c r="G18" s="3">
        <f t="shared" si="4"/>
        <v>-0.75</v>
      </c>
      <c r="H18" s="3">
        <f t="shared" si="6"/>
        <v>-39</v>
      </c>
      <c r="I18" s="3">
        <f t="shared" si="2"/>
        <v>-5.1550993081901408</v>
      </c>
      <c r="J18" s="3">
        <f t="shared" si="7"/>
        <v>-1.7341040462427744</v>
      </c>
    </row>
    <row r="19" spans="1:10" x14ac:dyDescent="0.2">
      <c r="A19" s="3">
        <v>1870</v>
      </c>
      <c r="B19" s="3">
        <v>43.17</v>
      </c>
      <c r="C19" s="3">
        <f t="shared" si="0"/>
        <v>0.67000000000000171</v>
      </c>
      <c r="D19" s="3">
        <f t="shared" si="1"/>
        <v>34.840000000000089</v>
      </c>
      <c r="E19" s="3">
        <f t="shared" si="3"/>
        <v>-1.599999999999966E-2</v>
      </c>
      <c r="F19" s="3">
        <f t="shared" si="5"/>
        <v>-0.83199999999998231</v>
      </c>
      <c r="G19" s="3">
        <f t="shared" si="4"/>
        <v>-0.36999999999999744</v>
      </c>
      <c r="H19" s="3">
        <f t="shared" si="6"/>
        <v>-19.239999999999867</v>
      </c>
      <c r="I19" s="3">
        <f t="shared" si="2"/>
        <v>1.5764705882352983</v>
      </c>
      <c r="J19" s="3">
        <f t="shared" si="7"/>
        <v>-0.84979329352319122</v>
      </c>
    </row>
    <row r="20" spans="1:10" x14ac:dyDescent="0.2">
      <c r="A20" s="3">
        <v>1871</v>
      </c>
      <c r="B20" s="3">
        <v>42.45</v>
      </c>
      <c r="C20" s="3">
        <f t="shared" si="0"/>
        <v>-0.71999999999999886</v>
      </c>
      <c r="D20" s="3">
        <f t="shared" si="1"/>
        <v>-37.439999999999941</v>
      </c>
      <c r="E20" s="3">
        <f t="shared" si="3"/>
        <v>-0.21799999999999925</v>
      </c>
      <c r="F20" s="3">
        <f t="shared" si="5"/>
        <v>-11.335999999999961</v>
      </c>
      <c r="G20" s="3">
        <f t="shared" si="4"/>
        <v>-2.5</v>
      </c>
      <c r="H20" s="3">
        <f t="shared" si="6"/>
        <v>-130</v>
      </c>
      <c r="I20" s="3">
        <f t="shared" si="2"/>
        <v>-1.6678248783877667</v>
      </c>
      <c r="J20" s="3">
        <f t="shared" si="7"/>
        <v>-5.5617352614015569</v>
      </c>
    </row>
    <row r="21" spans="1:10" x14ac:dyDescent="0.2">
      <c r="A21" s="3">
        <v>1872</v>
      </c>
      <c r="B21" s="3">
        <v>43.2</v>
      </c>
      <c r="C21" s="3">
        <f t="shared" si="0"/>
        <v>0.75</v>
      </c>
      <c r="D21" s="3">
        <f t="shared" si="1"/>
        <v>39</v>
      </c>
      <c r="E21" s="3">
        <f t="shared" si="3"/>
        <v>-0.35</v>
      </c>
      <c r="F21" s="3">
        <f t="shared" si="5"/>
        <v>-18.2</v>
      </c>
      <c r="G21" s="3">
        <f t="shared" si="4"/>
        <v>-1.6099999999999994</v>
      </c>
      <c r="H21" s="3">
        <f t="shared" si="6"/>
        <v>-83.71999999999997</v>
      </c>
      <c r="I21" s="3">
        <f t="shared" si="2"/>
        <v>1.7667844522968195</v>
      </c>
      <c r="J21" s="3">
        <f t="shared" si="7"/>
        <v>-3.5929480026779723</v>
      </c>
    </row>
    <row r="22" spans="1:10" x14ac:dyDescent="0.2">
      <c r="A22" s="3">
        <v>1873</v>
      </c>
      <c r="B22" s="3">
        <v>43.84</v>
      </c>
      <c r="C22" s="3">
        <f t="shared" si="0"/>
        <v>0.64000000000000057</v>
      </c>
      <c r="D22" s="3">
        <f t="shared" si="1"/>
        <v>33.28000000000003</v>
      </c>
      <c r="E22" s="3">
        <f t="shared" si="3"/>
        <v>-0.19399999999999978</v>
      </c>
      <c r="F22" s="3">
        <f t="shared" si="5"/>
        <v>-10.087999999999989</v>
      </c>
      <c r="G22" s="3">
        <f t="shared" si="4"/>
        <v>1.3400000000000034</v>
      </c>
      <c r="H22" s="3">
        <f t="shared" si="6"/>
        <v>69.680000000000177</v>
      </c>
      <c r="I22" s="3">
        <f t="shared" si="2"/>
        <v>1.4814814814814827</v>
      </c>
      <c r="J22" s="3">
        <f t="shared" si="7"/>
        <v>3.1529411764705966</v>
      </c>
    </row>
    <row r="23" spans="1:10" x14ac:dyDescent="0.2">
      <c r="A23" s="3">
        <v>1874</v>
      </c>
      <c r="B23" s="3">
        <v>42.13</v>
      </c>
      <c r="C23" s="3">
        <f t="shared" si="0"/>
        <v>-1.7100000000000009</v>
      </c>
      <c r="D23" s="3">
        <f t="shared" si="1"/>
        <v>-88.920000000000044</v>
      </c>
      <c r="E23" s="3">
        <f t="shared" si="3"/>
        <v>-7.3999999999999483E-2</v>
      </c>
      <c r="F23" s="3">
        <f t="shared" si="5"/>
        <v>-3.8479999999999732</v>
      </c>
      <c r="G23" s="3">
        <f t="shared" si="4"/>
        <v>-1.0399999999999991</v>
      </c>
      <c r="H23" s="3">
        <f t="shared" si="6"/>
        <v>-54.079999999999956</v>
      </c>
      <c r="I23" s="3">
        <f t="shared" si="2"/>
        <v>-3.9005474452554765</v>
      </c>
      <c r="J23" s="3">
        <f t="shared" si="7"/>
        <v>-2.4090803798934424</v>
      </c>
    </row>
    <row r="24" spans="1:10" x14ac:dyDescent="0.2">
      <c r="A24" s="3">
        <v>1875</v>
      </c>
      <c r="B24" s="3">
        <v>41.95</v>
      </c>
      <c r="C24" s="3">
        <f t="shared" si="0"/>
        <v>-0.17999999999999972</v>
      </c>
      <c r="D24" s="3">
        <f t="shared" si="1"/>
        <v>-9.3599999999999852</v>
      </c>
      <c r="E24" s="3">
        <f t="shared" si="3"/>
        <v>-0.24399999999999977</v>
      </c>
      <c r="F24" s="3">
        <f t="shared" si="5"/>
        <v>-12.687999999999988</v>
      </c>
      <c r="G24" s="3">
        <f t="shared" si="4"/>
        <v>-0.5</v>
      </c>
      <c r="H24" s="3">
        <f t="shared" si="6"/>
        <v>-26</v>
      </c>
      <c r="I24" s="3">
        <f t="shared" si="2"/>
        <v>-0.42724899121765897</v>
      </c>
      <c r="J24" s="3">
        <f t="shared" si="7"/>
        <v>-1.1778563015312131</v>
      </c>
    </row>
    <row r="25" spans="1:10" x14ac:dyDescent="0.2">
      <c r="A25" s="3">
        <v>1876</v>
      </c>
      <c r="B25" s="3">
        <v>45.33</v>
      </c>
      <c r="C25" s="3">
        <f t="shared" si="0"/>
        <v>3.3799999999999955</v>
      </c>
      <c r="D25" s="3">
        <f t="shared" si="1"/>
        <v>175.75999999999976</v>
      </c>
      <c r="E25" s="3">
        <f t="shared" si="3"/>
        <v>0.57599999999999907</v>
      </c>
      <c r="F25" s="3">
        <f t="shared" si="5"/>
        <v>29.951999999999952</v>
      </c>
      <c r="G25" s="3">
        <f t="shared" si="4"/>
        <v>2.1299999999999955</v>
      </c>
      <c r="H25" s="3">
        <f t="shared" si="6"/>
        <v>110.75999999999976</v>
      </c>
      <c r="I25" s="3">
        <f t="shared" si="2"/>
        <v>8.0572109654350292</v>
      </c>
      <c r="J25" s="3">
        <f t="shared" si="7"/>
        <v>4.9305555555555447</v>
      </c>
    </row>
    <row r="26" spans="1:10" x14ac:dyDescent="0.2">
      <c r="A26" s="3">
        <v>1877</v>
      </c>
      <c r="B26" s="3">
        <v>46.11</v>
      </c>
      <c r="C26" s="3">
        <f t="shared" si="0"/>
        <v>0.78000000000000114</v>
      </c>
      <c r="D26" s="3">
        <f t="shared" si="1"/>
        <v>40.560000000000059</v>
      </c>
      <c r="E26" s="3">
        <f t="shared" si="3"/>
        <v>0.5819999999999993</v>
      </c>
      <c r="F26" s="3">
        <f t="shared" si="5"/>
        <v>30.263999999999964</v>
      </c>
      <c r="G26" s="3">
        <f t="shared" si="4"/>
        <v>2.269999999999996</v>
      </c>
      <c r="H26" s="3">
        <f t="shared" si="6"/>
        <v>118.03999999999979</v>
      </c>
      <c r="I26" s="3">
        <f t="shared" si="2"/>
        <v>1.720714758438123</v>
      </c>
      <c r="J26" s="3">
        <f t="shared" si="7"/>
        <v>5.1779197080291874</v>
      </c>
    </row>
    <row r="27" spans="1:10" x14ac:dyDescent="0.2">
      <c r="A27" s="3">
        <v>1878</v>
      </c>
      <c r="B27" s="3">
        <v>44.84</v>
      </c>
      <c r="C27" s="3">
        <f t="shared" si="0"/>
        <v>-1.269999999999996</v>
      </c>
      <c r="D27" s="3">
        <f t="shared" si="1"/>
        <v>-66.039999999999793</v>
      </c>
      <c r="E27" s="3">
        <f t="shared" si="3"/>
        <v>0.2</v>
      </c>
      <c r="F27" s="3">
        <f t="shared" si="5"/>
        <v>10.4</v>
      </c>
      <c r="G27" s="3">
        <f t="shared" si="4"/>
        <v>2.7100000000000009</v>
      </c>
      <c r="H27" s="3">
        <f t="shared" si="6"/>
        <v>140.92000000000004</v>
      </c>
      <c r="I27" s="3">
        <f t="shared" si="2"/>
        <v>-2.754283235740612</v>
      </c>
      <c r="J27" s="3">
        <f t="shared" si="7"/>
        <v>6.4324709233325432</v>
      </c>
    </row>
    <row r="28" spans="1:10" x14ac:dyDescent="0.2">
      <c r="A28" s="3">
        <v>1879</v>
      </c>
      <c r="B28" s="3">
        <v>46.41</v>
      </c>
      <c r="C28" s="3">
        <f t="shared" si="0"/>
        <v>1.5699999999999932</v>
      </c>
      <c r="D28" s="3">
        <f t="shared" si="1"/>
        <v>81.639999999999645</v>
      </c>
      <c r="E28" s="3">
        <f t="shared" si="3"/>
        <v>0.85599999999999876</v>
      </c>
      <c r="F28" s="3">
        <f t="shared" si="5"/>
        <v>44.511999999999937</v>
      </c>
      <c r="G28" s="3">
        <f t="shared" si="4"/>
        <v>4.4599999999999937</v>
      </c>
      <c r="H28" s="3">
        <f t="shared" si="6"/>
        <v>231.91999999999967</v>
      </c>
      <c r="I28" s="3">
        <f t="shared" si="2"/>
        <v>3.5013380909901719</v>
      </c>
      <c r="J28" s="3">
        <f t="shared" si="7"/>
        <v>10.631704410011904</v>
      </c>
    </row>
    <row r="29" spans="1:10" x14ac:dyDescent="0.2">
      <c r="A29" s="3">
        <v>1880</v>
      </c>
      <c r="B29" s="3">
        <v>45.28</v>
      </c>
      <c r="C29" s="3">
        <f t="shared" si="0"/>
        <v>-1.1299999999999955</v>
      </c>
      <c r="D29" s="3">
        <f t="shared" si="1"/>
        <v>-58.759999999999764</v>
      </c>
      <c r="E29" s="3">
        <f t="shared" si="3"/>
        <v>0.6659999999999997</v>
      </c>
      <c r="F29" s="3">
        <f t="shared" si="5"/>
        <v>34.631999999999984</v>
      </c>
      <c r="G29" s="3">
        <f t="shared" si="4"/>
        <v>-4.9999999999997158E-2</v>
      </c>
      <c r="H29" s="3">
        <f t="shared" si="6"/>
        <v>-2.5999999999998522</v>
      </c>
      <c r="I29" s="3">
        <f t="shared" si="2"/>
        <v>-2.4348200818788959</v>
      </c>
      <c r="J29" s="3">
        <f t="shared" si="7"/>
        <v>-0.11030222810500145</v>
      </c>
    </row>
    <row r="30" spans="1:10" x14ac:dyDescent="0.2">
      <c r="A30" s="3">
        <v>1881</v>
      </c>
      <c r="B30" s="3">
        <v>46.81</v>
      </c>
      <c r="C30" s="3">
        <f t="shared" si="0"/>
        <v>1.5300000000000011</v>
      </c>
      <c r="D30" s="3">
        <f t="shared" si="1"/>
        <v>79.560000000000059</v>
      </c>
      <c r="E30" s="3">
        <f t="shared" si="3"/>
        <v>0.29600000000000082</v>
      </c>
      <c r="F30" s="3">
        <f t="shared" si="5"/>
        <v>15.392000000000042</v>
      </c>
      <c r="G30" s="3">
        <f t="shared" si="4"/>
        <v>0.70000000000000284</v>
      </c>
      <c r="H30" s="3">
        <f t="shared" si="6"/>
        <v>36.400000000000148</v>
      </c>
      <c r="I30" s="3">
        <f t="shared" si="2"/>
        <v>3.3789752650176705</v>
      </c>
      <c r="J30" s="3">
        <f t="shared" si="7"/>
        <v>1.5181088700932615</v>
      </c>
    </row>
    <row r="31" spans="1:10" x14ac:dyDescent="0.2">
      <c r="A31" s="3">
        <v>1882</v>
      </c>
      <c r="B31" s="3">
        <v>46.43</v>
      </c>
      <c r="C31" s="3">
        <f t="shared" si="0"/>
        <v>-0.38000000000000256</v>
      </c>
      <c r="D31" s="3">
        <f t="shared" si="1"/>
        <v>-19.760000000000133</v>
      </c>
      <c r="E31" s="3">
        <f t="shared" si="3"/>
        <v>6.4000000000000057E-2</v>
      </c>
      <c r="F31" s="3">
        <f t="shared" si="5"/>
        <v>3.328000000000003</v>
      </c>
      <c r="G31" s="3">
        <f t="shared" si="4"/>
        <v>1.5899999999999963</v>
      </c>
      <c r="H31" s="3">
        <f t="shared" si="6"/>
        <v>82.679999999999808</v>
      </c>
      <c r="I31" s="3">
        <f t="shared" si="2"/>
        <v>-0.81179235206153066</v>
      </c>
      <c r="J31" s="3">
        <f t="shared" si="7"/>
        <v>3.5459411239964234</v>
      </c>
    </row>
    <row r="32" spans="1:10" x14ac:dyDescent="0.2">
      <c r="A32" s="3">
        <v>1883</v>
      </c>
      <c r="B32" s="3">
        <v>45.63</v>
      </c>
      <c r="C32" s="3">
        <f t="shared" si="0"/>
        <v>-0.79999999999999716</v>
      </c>
      <c r="D32" s="3">
        <f t="shared" si="1"/>
        <v>-41.599999999999852</v>
      </c>
      <c r="E32" s="3">
        <f t="shared" si="3"/>
        <v>0.15799999999999984</v>
      </c>
      <c r="F32" s="3">
        <f t="shared" si="5"/>
        <v>8.2159999999999922</v>
      </c>
      <c r="G32" s="3">
        <f t="shared" si="4"/>
        <v>-0.77999999999999403</v>
      </c>
      <c r="H32" s="3">
        <f t="shared" si="6"/>
        <v>-40.55999999999969</v>
      </c>
      <c r="I32" s="3">
        <f t="shared" si="2"/>
        <v>-1.723023906956703</v>
      </c>
      <c r="J32" s="3">
        <f t="shared" si="7"/>
        <v>-1.6806722689075502</v>
      </c>
    </row>
    <row r="33" spans="1:10" x14ac:dyDescent="0.2">
      <c r="A33" s="3">
        <v>1884</v>
      </c>
      <c r="B33" s="3">
        <v>46.35</v>
      </c>
      <c r="C33" s="3">
        <f t="shared" si="0"/>
        <v>0.71999999999999886</v>
      </c>
      <c r="D33" s="3">
        <f t="shared" si="1"/>
        <v>37.439999999999941</v>
      </c>
      <c r="E33" s="3">
        <f t="shared" si="3"/>
        <v>-1.1999999999999034E-2</v>
      </c>
      <c r="F33" s="3">
        <f t="shared" si="5"/>
        <v>-0.62399999999994982</v>
      </c>
      <c r="G33" s="3">
        <f t="shared" si="4"/>
        <v>1.0700000000000003</v>
      </c>
      <c r="H33" s="3">
        <f t="shared" si="6"/>
        <v>55.640000000000015</v>
      </c>
      <c r="I33" s="3">
        <f t="shared" si="2"/>
        <v>1.5779092702169599</v>
      </c>
      <c r="J33" s="3">
        <f t="shared" si="7"/>
        <v>2.3630742049469968</v>
      </c>
    </row>
    <row r="34" spans="1:10" x14ac:dyDescent="0.2">
      <c r="A34" s="3">
        <v>1885</v>
      </c>
      <c r="B34" s="3">
        <v>46.77</v>
      </c>
      <c r="C34" s="3">
        <f t="shared" si="0"/>
        <v>0.42000000000000171</v>
      </c>
      <c r="D34" s="3">
        <f t="shared" si="1"/>
        <v>21.840000000000089</v>
      </c>
      <c r="E34" s="3">
        <f t="shared" si="3"/>
        <v>0.29800000000000038</v>
      </c>
      <c r="F34" s="3">
        <f t="shared" si="5"/>
        <v>15.49600000000002</v>
      </c>
      <c r="G34" s="3">
        <f t="shared" si="4"/>
        <v>-3.9999999999999147E-2</v>
      </c>
      <c r="H34" s="3">
        <f t="shared" si="6"/>
        <v>-2.0799999999999557</v>
      </c>
      <c r="I34" s="3">
        <f t="shared" si="2"/>
        <v>0.90614886731391953</v>
      </c>
      <c r="J34" s="3">
        <f t="shared" si="7"/>
        <v>-8.545182653279032E-2</v>
      </c>
    </row>
    <row r="35" spans="1:10" x14ac:dyDescent="0.2">
      <c r="A35" s="3">
        <v>1886</v>
      </c>
      <c r="B35" s="3">
        <v>47.49</v>
      </c>
      <c r="C35" s="3">
        <f t="shared" si="0"/>
        <v>0.71999999999999886</v>
      </c>
      <c r="D35" s="3">
        <f t="shared" si="1"/>
        <v>37.439999999999941</v>
      </c>
      <c r="E35" s="3">
        <f t="shared" si="3"/>
        <v>0.13599999999999995</v>
      </c>
      <c r="F35" s="3">
        <f t="shared" si="5"/>
        <v>7.0719999999999974</v>
      </c>
      <c r="G35" s="3">
        <f t="shared" si="4"/>
        <v>1.0600000000000023</v>
      </c>
      <c r="H35" s="3">
        <f t="shared" si="6"/>
        <v>55.120000000000118</v>
      </c>
      <c r="I35" s="3">
        <f t="shared" si="2"/>
        <v>1.5394483643361105</v>
      </c>
      <c r="J35" s="3">
        <f t="shared" si="7"/>
        <v>2.2830066767176445</v>
      </c>
    </row>
    <row r="36" spans="1:10" x14ac:dyDescent="0.2">
      <c r="A36" s="3">
        <v>1887</v>
      </c>
      <c r="B36" s="3">
        <v>46.96</v>
      </c>
      <c r="C36" s="3">
        <f t="shared" si="0"/>
        <v>-0.53000000000000114</v>
      </c>
      <c r="D36" s="3">
        <f t="shared" si="1"/>
        <v>-27.560000000000059</v>
      </c>
      <c r="E36" s="3">
        <f t="shared" si="3"/>
        <v>0.10600000000000023</v>
      </c>
      <c r="F36" s="3">
        <f t="shared" si="5"/>
        <v>5.512000000000012</v>
      </c>
      <c r="G36" s="3">
        <f t="shared" si="4"/>
        <v>1.3299999999999983</v>
      </c>
      <c r="H36" s="3">
        <f t="shared" si="6"/>
        <v>69.159999999999911</v>
      </c>
      <c r="I36" s="3">
        <f t="shared" si="2"/>
        <v>-1.1160244261949908</v>
      </c>
      <c r="J36" s="3">
        <f t="shared" si="7"/>
        <v>2.9147490685952184</v>
      </c>
    </row>
    <row r="37" spans="1:10" x14ac:dyDescent="0.2">
      <c r="A37" s="3">
        <v>1888</v>
      </c>
      <c r="B37" s="3">
        <v>48.42</v>
      </c>
      <c r="C37" s="3">
        <f t="shared" si="0"/>
        <v>1.4600000000000009</v>
      </c>
      <c r="D37" s="3">
        <f t="shared" si="1"/>
        <v>75.920000000000044</v>
      </c>
      <c r="E37" s="3">
        <f t="shared" si="3"/>
        <v>0.55799999999999983</v>
      </c>
      <c r="F37" s="3">
        <f t="shared" si="5"/>
        <v>29.015999999999991</v>
      </c>
      <c r="G37" s="3">
        <f t="shared" si="4"/>
        <v>2.0700000000000003</v>
      </c>
      <c r="H37" s="3">
        <f t="shared" si="6"/>
        <v>107.64000000000001</v>
      </c>
      <c r="I37" s="3">
        <f t="shared" si="2"/>
        <v>3.1090289608177191</v>
      </c>
      <c r="J37" s="3">
        <f t="shared" si="7"/>
        <v>4.4660194174757288</v>
      </c>
    </row>
    <row r="38" spans="1:10" x14ac:dyDescent="0.2">
      <c r="A38" s="3">
        <v>1889</v>
      </c>
      <c r="B38" s="3">
        <v>47.68</v>
      </c>
      <c r="C38" s="3">
        <f t="shared" si="0"/>
        <v>-0.74000000000000199</v>
      </c>
      <c r="D38" s="3">
        <f t="shared" si="1"/>
        <v>-38.480000000000103</v>
      </c>
      <c r="E38" s="3">
        <f t="shared" si="3"/>
        <v>0.26599999999999968</v>
      </c>
      <c r="F38" s="3">
        <f t="shared" si="5"/>
        <v>13.831999999999983</v>
      </c>
      <c r="G38" s="3">
        <f t="shared" si="4"/>
        <v>0.90999999999999659</v>
      </c>
      <c r="H38" s="3">
        <f t="shared" si="6"/>
        <v>47.319999999999823</v>
      </c>
      <c r="I38" s="3">
        <f t="shared" si="2"/>
        <v>-1.5282940933498594</v>
      </c>
      <c r="J38" s="3">
        <f t="shared" si="7"/>
        <v>1.9456916827025796</v>
      </c>
    </row>
    <row r="39" spans="1:10" x14ac:dyDescent="0.2">
      <c r="A39" s="3">
        <v>1890</v>
      </c>
      <c r="B39" s="3">
        <v>45.67</v>
      </c>
      <c r="C39" s="3">
        <f t="shared" si="0"/>
        <v>-2.009999999999998</v>
      </c>
      <c r="D39" s="3">
        <f t="shared" si="1"/>
        <v>-104.5199999999999</v>
      </c>
      <c r="E39" s="3">
        <f t="shared" si="3"/>
        <v>-0.22000000000000028</v>
      </c>
      <c r="F39" s="3">
        <f t="shared" si="5"/>
        <v>-11.440000000000014</v>
      </c>
      <c r="G39" s="3">
        <f t="shared" si="4"/>
        <v>-1.8200000000000003</v>
      </c>
      <c r="H39" s="3">
        <f t="shared" si="6"/>
        <v>-94.640000000000015</v>
      </c>
      <c r="I39" s="3">
        <f t="shared" si="2"/>
        <v>-4.2156040268456332</v>
      </c>
      <c r="J39" s="3">
        <f t="shared" si="7"/>
        <v>-3.8323857654243003</v>
      </c>
    </row>
    <row r="40" spans="1:10" x14ac:dyDescent="0.2">
      <c r="A40" s="3">
        <v>1891</v>
      </c>
      <c r="B40" s="3">
        <v>45.08</v>
      </c>
      <c r="C40" s="3">
        <f t="shared" si="0"/>
        <v>-0.59000000000000341</v>
      </c>
      <c r="D40" s="3">
        <f t="shared" si="1"/>
        <v>-30.680000000000177</v>
      </c>
      <c r="E40" s="3">
        <f t="shared" si="3"/>
        <v>-0.48200000000000076</v>
      </c>
      <c r="F40" s="3">
        <f t="shared" si="5"/>
        <v>-25.064000000000039</v>
      </c>
      <c r="G40" s="3">
        <f t="shared" ref="G40:G70" si="8">B40-B36</f>
        <v>-1.8800000000000026</v>
      </c>
      <c r="H40" s="3">
        <f t="shared" si="6"/>
        <v>-97.760000000000133</v>
      </c>
      <c r="I40" s="3">
        <f t="shared" si="2"/>
        <v>-1.2918765053645793</v>
      </c>
      <c r="J40" s="3">
        <f t="shared" si="7"/>
        <v>-4.0034071550255588</v>
      </c>
    </row>
    <row r="41" spans="1:10" x14ac:dyDescent="0.2">
      <c r="A41" s="3">
        <v>1892</v>
      </c>
      <c r="B41" s="3">
        <v>47.53</v>
      </c>
      <c r="C41" s="3">
        <f t="shared" si="0"/>
        <v>2.4500000000000028</v>
      </c>
      <c r="D41" s="3">
        <f t="shared" si="1"/>
        <v>127.40000000000015</v>
      </c>
      <c r="E41" s="3">
        <f t="shared" si="3"/>
        <v>0.11400000000000006</v>
      </c>
      <c r="F41" s="3">
        <f t="shared" si="5"/>
        <v>5.9280000000000035</v>
      </c>
      <c r="G41" s="3">
        <f t="shared" si="8"/>
        <v>-0.89000000000000057</v>
      </c>
      <c r="H41" s="3">
        <f t="shared" si="6"/>
        <v>-46.28000000000003</v>
      </c>
      <c r="I41" s="3">
        <f t="shared" si="2"/>
        <v>5.4347826086956585</v>
      </c>
      <c r="J41" s="3">
        <f t="shared" si="7"/>
        <v>-1.8380834365964489</v>
      </c>
    </row>
    <row r="42" spans="1:10" x14ac:dyDescent="0.2">
      <c r="A42" s="3">
        <v>1893</v>
      </c>
      <c r="B42" s="3">
        <v>46.03</v>
      </c>
      <c r="C42" s="3">
        <f t="shared" si="0"/>
        <v>-1.5</v>
      </c>
      <c r="D42" s="3">
        <f t="shared" si="1"/>
        <v>-78</v>
      </c>
      <c r="E42" s="3">
        <f t="shared" si="3"/>
        <v>-0.47800000000000009</v>
      </c>
      <c r="F42" s="3">
        <f t="shared" si="5"/>
        <v>-24.856000000000005</v>
      </c>
      <c r="G42" s="3">
        <f t="shared" si="8"/>
        <v>-1.6499999999999986</v>
      </c>
      <c r="H42" s="3">
        <f t="shared" si="6"/>
        <v>-85.799999999999926</v>
      </c>
      <c r="I42" s="3">
        <f t="shared" si="2"/>
        <v>-3.1559015358720806</v>
      </c>
      <c r="J42" s="3">
        <f t="shared" si="7"/>
        <v>-3.4605704697986543</v>
      </c>
    </row>
    <row r="43" spans="1:10" x14ac:dyDescent="0.2">
      <c r="A43" s="3">
        <v>1894</v>
      </c>
      <c r="B43" s="3">
        <v>49.17</v>
      </c>
      <c r="C43" s="3">
        <f t="shared" si="0"/>
        <v>3.1400000000000006</v>
      </c>
      <c r="D43" s="3">
        <f t="shared" si="1"/>
        <v>163.28000000000003</v>
      </c>
      <c r="E43" s="3">
        <f t="shared" si="3"/>
        <v>0.29800000000000038</v>
      </c>
      <c r="F43" s="3">
        <f t="shared" si="5"/>
        <v>15.49600000000002</v>
      </c>
      <c r="G43" s="3">
        <f t="shared" si="8"/>
        <v>3.5</v>
      </c>
      <c r="H43" s="3">
        <f t="shared" si="6"/>
        <v>182</v>
      </c>
      <c r="I43" s="3">
        <f t="shared" si="2"/>
        <v>6.8216380621333919</v>
      </c>
      <c r="J43" s="3">
        <f t="shared" si="7"/>
        <v>7.663674184366104</v>
      </c>
    </row>
    <row r="44" spans="1:10" x14ac:dyDescent="0.2">
      <c r="A44" s="3">
        <v>1895</v>
      </c>
      <c r="B44" s="3">
        <v>46.51</v>
      </c>
      <c r="C44" s="3">
        <f t="shared" si="0"/>
        <v>-2.6600000000000037</v>
      </c>
      <c r="D44" s="3">
        <f t="shared" si="1"/>
        <v>-138.32000000000019</v>
      </c>
      <c r="E44" s="3">
        <f t="shared" si="3"/>
        <v>0.16799999999999926</v>
      </c>
      <c r="F44" s="3">
        <f t="shared" si="5"/>
        <v>8.7359999999999616</v>
      </c>
      <c r="G44" s="3">
        <f t="shared" si="8"/>
        <v>1.4299999999999997</v>
      </c>
      <c r="H44" s="3">
        <f t="shared" si="6"/>
        <v>74.359999999999985</v>
      </c>
      <c r="I44" s="3">
        <f t="shared" si="2"/>
        <v>-5.4098027252389738</v>
      </c>
      <c r="J44" s="3">
        <f t="shared" si="7"/>
        <v>3.1721384205856249</v>
      </c>
    </row>
    <row r="45" spans="1:10" x14ac:dyDescent="0.2">
      <c r="A45" s="3">
        <v>1896</v>
      </c>
      <c r="B45" s="3">
        <v>50.05</v>
      </c>
      <c r="C45" s="3">
        <f t="shared" si="0"/>
        <v>3.5399999999999991</v>
      </c>
      <c r="D45" s="3">
        <f t="shared" si="1"/>
        <v>184.07999999999996</v>
      </c>
      <c r="E45" s="3">
        <f t="shared" si="3"/>
        <v>0.99399999999999977</v>
      </c>
      <c r="F45" s="3">
        <f t="shared" si="5"/>
        <v>51.687999999999988</v>
      </c>
      <c r="G45" s="3">
        <f t="shared" si="8"/>
        <v>2.519999999999996</v>
      </c>
      <c r="H45" s="3">
        <f t="shared" si="6"/>
        <v>131.03999999999979</v>
      </c>
      <c r="I45" s="3">
        <f t="shared" si="2"/>
        <v>7.6112663943237999</v>
      </c>
      <c r="J45" s="3">
        <f t="shared" si="7"/>
        <v>5.3019145802650876</v>
      </c>
    </row>
    <row r="46" spans="1:10" x14ac:dyDescent="0.2">
      <c r="A46" s="3">
        <v>1897</v>
      </c>
      <c r="B46" s="3">
        <v>47.7</v>
      </c>
      <c r="C46" s="3">
        <f t="shared" si="0"/>
        <v>-2.3499999999999943</v>
      </c>
      <c r="D46" s="3">
        <f t="shared" si="1"/>
        <v>-122.1999999999997</v>
      </c>
      <c r="E46" s="3">
        <f t="shared" si="3"/>
        <v>3.4000000000000342E-2</v>
      </c>
      <c r="F46" s="3">
        <f t="shared" si="5"/>
        <v>1.7680000000000178</v>
      </c>
      <c r="G46" s="3">
        <f t="shared" si="8"/>
        <v>1.6700000000000017</v>
      </c>
      <c r="H46" s="3">
        <f t="shared" si="6"/>
        <v>86.840000000000089</v>
      </c>
      <c r="I46" s="3">
        <f t="shared" si="2"/>
        <v>-4.6953046953046842</v>
      </c>
      <c r="J46" s="3">
        <f t="shared" si="7"/>
        <v>3.628068650879865</v>
      </c>
    </row>
    <row r="47" spans="1:10" x14ac:dyDescent="0.2">
      <c r="A47" s="3">
        <v>1898</v>
      </c>
      <c r="B47" s="3">
        <v>48.08</v>
      </c>
      <c r="C47" s="3">
        <f t="shared" si="0"/>
        <v>0.37999999999999545</v>
      </c>
      <c r="D47" s="3">
        <f t="shared" si="1"/>
        <v>19.759999999999764</v>
      </c>
      <c r="E47" s="3">
        <f t="shared" si="3"/>
        <v>0.40999999999999942</v>
      </c>
      <c r="F47" s="3">
        <f t="shared" si="5"/>
        <v>21.319999999999968</v>
      </c>
      <c r="G47" s="3">
        <f t="shared" si="8"/>
        <v>-1.0900000000000034</v>
      </c>
      <c r="H47" s="3">
        <f t="shared" si="6"/>
        <v>-56.680000000000177</v>
      </c>
      <c r="I47" s="3">
        <f t="shared" si="2"/>
        <v>0.79664570230607001</v>
      </c>
      <c r="J47" s="3">
        <f t="shared" si="7"/>
        <v>-2.21679886109417</v>
      </c>
    </row>
    <row r="48" spans="1:10" x14ac:dyDescent="0.2">
      <c r="A48" s="3">
        <v>1899</v>
      </c>
      <c r="B48" s="3">
        <v>48.37</v>
      </c>
      <c r="C48" s="3">
        <f t="shared" si="0"/>
        <v>0.28999999999999915</v>
      </c>
      <c r="D48" s="3">
        <f t="shared" si="1"/>
        <v>15.079999999999956</v>
      </c>
      <c r="E48" s="3">
        <f t="shared" si="3"/>
        <v>-0.16000000000000086</v>
      </c>
      <c r="F48" s="3">
        <f t="shared" si="5"/>
        <v>-8.3200000000000447</v>
      </c>
      <c r="G48" s="3">
        <f t="shared" si="8"/>
        <v>1.8599999999999994</v>
      </c>
      <c r="H48" s="3">
        <f t="shared" si="6"/>
        <v>96.71999999999997</v>
      </c>
      <c r="I48" s="3">
        <f t="shared" si="2"/>
        <v>0.60316139767054733</v>
      </c>
      <c r="J48" s="3">
        <f t="shared" si="7"/>
        <v>3.9991399698989452</v>
      </c>
    </row>
    <row r="49" spans="1:10" x14ac:dyDescent="0.2">
      <c r="A49" s="3">
        <v>1900</v>
      </c>
      <c r="B49" s="3">
        <v>48.05</v>
      </c>
      <c r="C49" s="3">
        <f t="shared" si="0"/>
        <v>-0.32000000000000028</v>
      </c>
      <c r="D49" s="3">
        <f t="shared" si="1"/>
        <v>-16.640000000000015</v>
      </c>
      <c r="E49" s="3">
        <f t="shared" si="3"/>
        <v>0.30799999999999983</v>
      </c>
      <c r="F49" s="3">
        <f t="shared" si="5"/>
        <v>16.015999999999991</v>
      </c>
      <c r="G49" s="3">
        <f t="shared" si="8"/>
        <v>-2</v>
      </c>
      <c r="H49" s="3">
        <f t="shared" si="6"/>
        <v>-104</v>
      </c>
      <c r="I49" s="3">
        <f t="shared" si="2"/>
        <v>-0.66156708703742051</v>
      </c>
      <c r="J49" s="3">
        <f t="shared" si="7"/>
        <v>-3.9960039960039961</v>
      </c>
    </row>
    <row r="50" spans="1:10" x14ac:dyDescent="0.2">
      <c r="A50" s="3">
        <v>1901</v>
      </c>
      <c r="B50" s="3">
        <v>48.15</v>
      </c>
      <c r="C50" s="3">
        <f t="shared" si="0"/>
        <v>0.10000000000000142</v>
      </c>
      <c r="D50" s="3">
        <f t="shared" si="1"/>
        <v>5.2000000000000739</v>
      </c>
      <c r="E50" s="3">
        <f t="shared" si="3"/>
        <v>-0.37999999999999973</v>
      </c>
      <c r="F50" s="3">
        <f t="shared" si="5"/>
        <v>-19.759999999999987</v>
      </c>
      <c r="G50" s="3">
        <f t="shared" si="8"/>
        <v>0.44999999999999574</v>
      </c>
      <c r="H50" s="3">
        <f t="shared" si="6"/>
        <v>23.399999999999778</v>
      </c>
      <c r="I50" s="3">
        <f t="shared" si="2"/>
        <v>0.20811654526535156</v>
      </c>
      <c r="J50" s="3">
        <f t="shared" si="7"/>
        <v>0.94339622641508525</v>
      </c>
    </row>
    <row r="51" spans="1:10" x14ac:dyDescent="0.2">
      <c r="A51" s="3">
        <v>1902</v>
      </c>
      <c r="B51" s="3">
        <v>49.89</v>
      </c>
      <c r="C51" s="3">
        <f t="shared" si="0"/>
        <v>1.740000000000002</v>
      </c>
      <c r="D51" s="3">
        <f t="shared" si="1"/>
        <v>90.480000000000103</v>
      </c>
      <c r="E51" s="3">
        <f t="shared" si="3"/>
        <v>0.43799999999999956</v>
      </c>
      <c r="F51" s="3">
        <f t="shared" si="5"/>
        <v>22.775999999999978</v>
      </c>
      <c r="G51" s="3">
        <f t="shared" si="8"/>
        <v>1.8100000000000023</v>
      </c>
      <c r="H51" s="3">
        <f t="shared" si="6"/>
        <v>94.120000000000118</v>
      </c>
      <c r="I51" s="3">
        <f t="shared" si="2"/>
        <v>3.6137071651090382</v>
      </c>
      <c r="J51" s="3">
        <f t="shared" si="7"/>
        <v>3.764559068219639</v>
      </c>
    </row>
    <row r="52" spans="1:10" x14ac:dyDescent="0.2">
      <c r="A52" s="3">
        <v>1903</v>
      </c>
      <c r="B52" s="3">
        <v>50.55</v>
      </c>
      <c r="C52" s="3">
        <f t="shared" si="0"/>
        <v>0.65999999999999659</v>
      </c>
      <c r="D52" s="3">
        <f t="shared" si="1"/>
        <v>34.319999999999823</v>
      </c>
      <c r="E52" s="3">
        <f t="shared" si="3"/>
        <v>0.49399999999999977</v>
      </c>
      <c r="F52" s="3">
        <f t="shared" si="5"/>
        <v>25.687999999999988</v>
      </c>
      <c r="G52" s="3">
        <f t="shared" si="8"/>
        <v>2.1799999999999997</v>
      </c>
      <c r="H52" s="3">
        <f t="shared" si="6"/>
        <v>113.35999999999999</v>
      </c>
      <c r="I52" s="3">
        <f t="shared" si="2"/>
        <v>1.3229104028863432</v>
      </c>
      <c r="J52" s="3">
        <f t="shared" si="7"/>
        <v>4.5069257804424225</v>
      </c>
    </row>
    <row r="53" spans="1:10" x14ac:dyDescent="0.2">
      <c r="A53" s="3">
        <v>1904</v>
      </c>
      <c r="B53" s="3">
        <v>49.8</v>
      </c>
      <c r="C53" s="3">
        <f t="shared" si="0"/>
        <v>-0.75</v>
      </c>
      <c r="D53" s="3">
        <f t="shared" si="1"/>
        <v>-39</v>
      </c>
      <c r="E53" s="3">
        <f t="shared" si="3"/>
        <v>0.28599999999999992</v>
      </c>
      <c r="F53" s="3">
        <f t="shared" si="5"/>
        <v>14.871999999999996</v>
      </c>
      <c r="G53" s="3">
        <f t="shared" si="8"/>
        <v>1.75</v>
      </c>
      <c r="H53" s="3">
        <f t="shared" si="6"/>
        <v>91</v>
      </c>
      <c r="I53" s="3">
        <f t="shared" si="2"/>
        <v>-1.4836795252225521</v>
      </c>
      <c r="J53" s="3">
        <f t="shared" si="7"/>
        <v>3.6420395421436007</v>
      </c>
    </row>
    <row r="54" spans="1:10" x14ac:dyDescent="0.2">
      <c r="A54" s="3">
        <v>1905</v>
      </c>
      <c r="B54" s="3">
        <v>51.11</v>
      </c>
      <c r="C54" s="3">
        <f t="shared" si="0"/>
        <v>1.3100000000000023</v>
      </c>
      <c r="D54" s="3">
        <f t="shared" si="1"/>
        <v>68.120000000000118</v>
      </c>
      <c r="E54" s="3">
        <f t="shared" si="3"/>
        <v>0.61200000000000043</v>
      </c>
      <c r="F54" s="3">
        <f t="shared" si="5"/>
        <v>31.824000000000023</v>
      </c>
      <c r="G54" s="3">
        <f t="shared" si="8"/>
        <v>2.9600000000000009</v>
      </c>
      <c r="H54" s="3">
        <f t="shared" si="6"/>
        <v>153.92000000000004</v>
      </c>
      <c r="I54" s="3">
        <f t="shared" si="2"/>
        <v>2.6305220883534184</v>
      </c>
      <c r="J54" s="3">
        <f t="shared" si="7"/>
        <v>6.1474558670820372</v>
      </c>
    </row>
    <row r="55" spans="1:10" x14ac:dyDescent="0.2">
      <c r="A55" s="3">
        <v>1906</v>
      </c>
      <c r="B55" s="3">
        <v>51.11</v>
      </c>
      <c r="C55" s="3">
        <f t="shared" si="0"/>
        <v>0</v>
      </c>
      <c r="D55" s="3">
        <f t="shared" si="1"/>
        <v>0</v>
      </c>
      <c r="E55" s="3">
        <f t="shared" si="3"/>
        <v>0.59200000000000019</v>
      </c>
      <c r="F55" s="3">
        <f t="shared" si="5"/>
        <v>30.78400000000001</v>
      </c>
      <c r="G55" s="3">
        <f t="shared" si="8"/>
        <v>1.2199999999999989</v>
      </c>
      <c r="H55" s="3">
        <f t="shared" si="6"/>
        <v>63.439999999999941</v>
      </c>
      <c r="I55" s="3">
        <f t="shared" si="2"/>
        <v>0</v>
      </c>
      <c r="J55" s="3">
        <f t="shared" si="7"/>
        <v>2.445379835638402</v>
      </c>
    </row>
    <row r="56" spans="1:10" x14ac:dyDescent="0.2">
      <c r="A56" s="3">
        <v>1907</v>
      </c>
      <c r="B56" s="3">
        <v>50.7</v>
      </c>
      <c r="C56" s="3">
        <f t="shared" si="0"/>
        <v>-0.40999999999999659</v>
      </c>
      <c r="D56" s="3">
        <f t="shared" si="1"/>
        <v>-21.319999999999823</v>
      </c>
      <c r="E56" s="3">
        <f t="shared" si="3"/>
        <v>0.16200000000000045</v>
      </c>
      <c r="F56" s="3">
        <f t="shared" si="5"/>
        <v>8.4240000000000226</v>
      </c>
      <c r="G56" s="3">
        <f t="shared" si="8"/>
        <v>0.15000000000000568</v>
      </c>
      <c r="H56" s="3">
        <f t="shared" si="6"/>
        <v>7.8000000000002956</v>
      </c>
      <c r="I56" s="3">
        <f t="shared" si="2"/>
        <v>-0.80219135198590608</v>
      </c>
      <c r="J56" s="3">
        <f t="shared" si="7"/>
        <v>0.29673590504452163</v>
      </c>
    </row>
    <row r="57" spans="1:10" x14ac:dyDescent="0.2">
      <c r="A57" s="3">
        <v>1908</v>
      </c>
      <c r="B57" s="3">
        <v>50.63</v>
      </c>
      <c r="C57" s="3">
        <f t="shared" si="0"/>
        <v>-7.0000000000000284E-2</v>
      </c>
      <c r="D57" s="3">
        <f t="shared" si="1"/>
        <v>-3.6400000000000148</v>
      </c>
      <c r="E57" s="3">
        <f t="shared" si="3"/>
        <v>1.6000000000001079E-2</v>
      </c>
      <c r="F57" s="3">
        <f t="shared" si="5"/>
        <v>0.83200000000005614</v>
      </c>
      <c r="G57" s="3">
        <f t="shared" si="8"/>
        <v>0.8300000000000054</v>
      </c>
      <c r="H57" s="3">
        <f t="shared" si="6"/>
        <v>43.160000000000281</v>
      </c>
      <c r="I57" s="3">
        <f t="shared" si="2"/>
        <v>-0.13806706114398479</v>
      </c>
      <c r="J57" s="3">
        <f t="shared" si="7"/>
        <v>1.6666666666666778</v>
      </c>
    </row>
    <row r="58" spans="1:10" x14ac:dyDescent="0.2">
      <c r="A58" s="3">
        <v>1909</v>
      </c>
      <c r="B58" s="3">
        <v>52.06</v>
      </c>
      <c r="C58" s="3">
        <f t="shared" si="0"/>
        <v>1.4299999999999997</v>
      </c>
      <c r="D58" s="3">
        <f t="shared" si="1"/>
        <v>74.359999999999985</v>
      </c>
      <c r="E58" s="3">
        <f t="shared" si="3"/>
        <v>0.45200000000000101</v>
      </c>
      <c r="F58" s="3">
        <f t="shared" si="5"/>
        <v>23.504000000000051</v>
      </c>
      <c r="G58" s="3">
        <f t="shared" si="8"/>
        <v>0.95000000000000284</v>
      </c>
      <c r="H58" s="3">
        <f t="shared" si="6"/>
        <v>49.400000000000148</v>
      </c>
      <c r="I58" s="3">
        <f t="shared" si="2"/>
        <v>2.8244124037132128</v>
      </c>
      <c r="J58" s="3">
        <f t="shared" si="7"/>
        <v>1.8587360594795594</v>
      </c>
    </row>
    <row r="59" spans="1:10" x14ac:dyDescent="0.2">
      <c r="A59" s="3">
        <v>1910</v>
      </c>
      <c r="B59" s="3">
        <v>52.8</v>
      </c>
      <c r="C59" s="3">
        <f t="shared" si="0"/>
        <v>0.73999999999999488</v>
      </c>
      <c r="D59" s="3">
        <f t="shared" si="1"/>
        <v>38.479999999999734</v>
      </c>
      <c r="E59" s="3">
        <f t="shared" si="3"/>
        <v>0.33799999999999952</v>
      </c>
      <c r="F59" s="3">
        <f t="shared" si="5"/>
        <v>17.575999999999976</v>
      </c>
      <c r="G59" s="3">
        <f t="shared" si="8"/>
        <v>1.6899999999999977</v>
      </c>
      <c r="H59" s="3">
        <f t="shared" si="6"/>
        <v>87.879999999999882</v>
      </c>
      <c r="I59" s="3">
        <f t="shared" si="2"/>
        <v>1.4214368036880425</v>
      </c>
      <c r="J59" s="3">
        <f t="shared" si="7"/>
        <v>3.3065936216004648</v>
      </c>
    </row>
    <row r="60" spans="1:10" x14ac:dyDescent="0.2">
      <c r="A60" s="3">
        <v>1911</v>
      </c>
      <c r="B60" s="3">
        <v>53.01</v>
      </c>
      <c r="C60" s="3">
        <f t="shared" si="0"/>
        <v>0.21000000000000085</v>
      </c>
      <c r="D60" s="3">
        <f t="shared" si="1"/>
        <v>10.920000000000044</v>
      </c>
      <c r="E60" s="3">
        <f t="shared" si="3"/>
        <v>0.37999999999999973</v>
      </c>
      <c r="F60" s="3">
        <f t="shared" si="5"/>
        <v>19.759999999999987</v>
      </c>
      <c r="G60" s="3">
        <f t="shared" si="8"/>
        <v>2.3099999999999952</v>
      </c>
      <c r="H60" s="3">
        <f t="shared" si="6"/>
        <v>120.11999999999975</v>
      </c>
      <c r="I60" s="3">
        <f t="shared" si="2"/>
        <v>0.39772727272727432</v>
      </c>
      <c r="J60" s="3">
        <f t="shared" si="7"/>
        <v>4.5562130177514693</v>
      </c>
    </row>
    <row r="61" spans="1:10" x14ac:dyDescent="0.2">
      <c r="A61" s="3">
        <v>1912</v>
      </c>
      <c r="B61" s="3">
        <v>53.17</v>
      </c>
      <c r="C61" s="3">
        <f t="shared" si="0"/>
        <v>0.16000000000000369</v>
      </c>
      <c r="D61" s="3">
        <f t="shared" si="1"/>
        <v>8.3200000000001921</v>
      </c>
      <c r="E61" s="3">
        <f t="shared" si="3"/>
        <v>0.49399999999999977</v>
      </c>
      <c r="F61" s="3">
        <f t="shared" si="5"/>
        <v>25.687999999999988</v>
      </c>
      <c r="G61" s="3">
        <f t="shared" si="8"/>
        <v>2.5399999999999991</v>
      </c>
      <c r="H61" s="3">
        <f t="shared" si="6"/>
        <v>132.07999999999996</v>
      </c>
      <c r="I61" s="3">
        <f t="shared" si="2"/>
        <v>0.30182984342577568</v>
      </c>
      <c r="J61" s="3">
        <f t="shared" si="7"/>
        <v>5.0167884653367549</v>
      </c>
    </row>
    <row r="62" spans="1:10" x14ac:dyDescent="0.2">
      <c r="A62" s="3">
        <v>1913</v>
      </c>
      <c r="B62" s="3">
        <v>53.09</v>
      </c>
      <c r="C62" s="3">
        <f t="shared" si="0"/>
        <v>-7.9999999999998295E-2</v>
      </c>
      <c r="D62" s="3">
        <f t="shared" si="1"/>
        <v>-4.1599999999999113</v>
      </c>
      <c r="E62" s="3">
        <f t="shared" si="3"/>
        <v>0.49200000000000016</v>
      </c>
      <c r="F62" s="3">
        <f t="shared" si="5"/>
        <v>25.584000000000007</v>
      </c>
      <c r="G62" s="3">
        <f t="shared" si="8"/>
        <v>1.0300000000000011</v>
      </c>
      <c r="H62" s="3">
        <f t="shared" si="6"/>
        <v>53.560000000000059</v>
      </c>
      <c r="I62" s="3">
        <f t="shared" si="2"/>
        <v>-0.15046078615760447</v>
      </c>
      <c r="J62" s="3">
        <f t="shared" si="7"/>
        <v>1.9784863618901287</v>
      </c>
    </row>
    <row r="63" spans="1:10" x14ac:dyDescent="0.2">
      <c r="A63" s="3">
        <v>1914</v>
      </c>
      <c r="B63" s="3">
        <v>52.92</v>
      </c>
      <c r="C63" s="3">
        <f t="shared" si="0"/>
        <v>-0.17000000000000171</v>
      </c>
      <c r="D63" s="3">
        <f t="shared" si="1"/>
        <v>-8.8400000000000887</v>
      </c>
      <c r="E63" s="3">
        <f t="shared" si="3"/>
        <v>0.17199999999999988</v>
      </c>
      <c r="F63" s="3">
        <f t="shared" si="5"/>
        <v>8.9439999999999937</v>
      </c>
      <c r="G63" s="3">
        <f t="shared" si="8"/>
        <v>0.12000000000000455</v>
      </c>
      <c r="H63" s="3">
        <f t="shared" si="6"/>
        <v>6.2400000000002365</v>
      </c>
      <c r="I63" s="3">
        <f t="shared" si="2"/>
        <v>-0.32021096251648462</v>
      </c>
      <c r="J63" s="3">
        <f t="shared" si="7"/>
        <v>0.2272727272727359</v>
      </c>
    </row>
    <row r="64" spans="1:10" x14ac:dyDescent="0.2">
      <c r="A64" s="3">
        <v>1915</v>
      </c>
      <c r="B64" s="3">
        <v>50.75</v>
      </c>
      <c r="C64" s="3">
        <f t="shared" si="0"/>
        <v>-2.1700000000000017</v>
      </c>
      <c r="D64" s="3">
        <f t="shared" si="1"/>
        <v>-112.84000000000009</v>
      </c>
      <c r="E64" s="3">
        <f t="shared" si="3"/>
        <v>-0.40999999999999942</v>
      </c>
      <c r="F64" s="3">
        <f t="shared" si="5"/>
        <v>-21.319999999999968</v>
      </c>
      <c r="G64" s="3">
        <f t="shared" si="8"/>
        <v>-2.259999999999998</v>
      </c>
      <c r="H64" s="3">
        <f t="shared" si="6"/>
        <v>-117.5199999999999</v>
      </c>
      <c r="I64" s="3">
        <f t="shared" si="2"/>
        <v>-4.100529100529104</v>
      </c>
      <c r="J64" s="3">
        <f t="shared" si="7"/>
        <v>-4.2633465383889799</v>
      </c>
    </row>
    <row r="65" spans="1:10" x14ac:dyDescent="0.2">
      <c r="A65" s="3">
        <v>1916</v>
      </c>
      <c r="B65" s="3">
        <v>54.49</v>
      </c>
      <c r="C65" s="3">
        <f t="shared" si="0"/>
        <v>3.740000000000002</v>
      </c>
      <c r="D65" s="3">
        <f t="shared" si="1"/>
        <v>194.4800000000001</v>
      </c>
      <c r="E65" s="3">
        <f t="shared" si="3"/>
        <v>0.29600000000000082</v>
      </c>
      <c r="F65" s="3">
        <f t="shared" si="5"/>
        <v>15.392000000000042</v>
      </c>
      <c r="G65" s="3">
        <f t="shared" si="8"/>
        <v>1.3200000000000003</v>
      </c>
      <c r="H65" s="3">
        <f t="shared" si="6"/>
        <v>68.640000000000015</v>
      </c>
      <c r="I65" s="3">
        <f t="shared" si="2"/>
        <v>7.3694581280788221</v>
      </c>
      <c r="J65" s="3">
        <f t="shared" si="7"/>
        <v>2.4826029716005271</v>
      </c>
    </row>
    <row r="66" spans="1:10" x14ac:dyDescent="0.2">
      <c r="A66" s="3">
        <v>1917</v>
      </c>
      <c r="B66" s="3">
        <v>54.49</v>
      </c>
      <c r="C66" s="3">
        <f t="shared" si="0"/>
        <v>0</v>
      </c>
      <c r="D66" s="3">
        <f t="shared" si="1"/>
        <v>0</v>
      </c>
      <c r="E66" s="3">
        <f t="shared" si="3"/>
        <v>0.26400000000000007</v>
      </c>
      <c r="F66" s="3">
        <f t="shared" si="5"/>
        <v>13.728000000000003</v>
      </c>
      <c r="G66" s="3">
        <f t="shared" si="8"/>
        <v>1.3999999999999986</v>
      </c>
      <c r="H66" s="3">
        <f t="shared" si="6"/>
        <v>72.799999999999926</v>
      </c>
      <c r="I66" s="3">
        <f t="shared" si="2"/>
        <v>0</v>
      </c>
      <c r="J66" s="3">
        <f t="shared" si="7"/>
        <v>2.6370314560180796</v>
      </c>
    </row>
    <row r="67" spans="1:10" x14ac:dyDescent="0.2">
      <c r="A67" s="3">
        <v>1918</v>
      </c>
      <c r="B67" s="3">
        <v>50.41</v>
      </c>
      <c r="C67" s="3">
        <f t="shared" si="0"/>
        <v>-4.0800000000000054</v>
      </c>
      <c r="D67" s="3">
        <f t="shared" si="1"/>
        <v>-212.16000000000028</v>
      </c>
      <c r="E67" s="3">
        <f t="shared" si="3"/>
        <v>-0.53600000000000136</v>
      </c>
      <c r="F67" s="3">
        <f t="shared" si="5"/>
        <v>-27.872000000000071</v>
      </c>
      <c r="G67" s="3">
        <f t="shared" si="8"/>
        <v>-2.5100000000000051</v>
      </c>
      <c r="H67" s="3">
        <f t="shared" si="6"/>
        <v>-130.52000000000027</v>
      </c>
      <c r="I67" s="3">
        <f t="shared" si="2"/>
        <v>-7.4876124059460549</v>
      </c>
      <c r="J67" s="3">
        <f t="shared" si="7"/>
        <v>-4.7430083144368949</v>
      </c>
    </row>
    <row r="68" spans="1:10" x14ac:dyDescent="0.2">
      <c r="A68" s="3">
        <v>1919</v>
      </c>
      <c r="B68" s="3">
        <v>52.51</v>
      </c>
      <c r="C68" s="3">
        <f t="shared" si="0"/>
        <v>2.1000000000000014</v>
      </c>
      <c r="D68" s="3">
        <f t="shared" si="1"/>
        <v>109.20000000000007</v>
      </c>
      <c r="E68" s="3">
        <f t="shared" si="3"/>
        <v>-8.2000000000000739E-2</v>
      </c>
      <c r="F68" s="3">
        <f t="shared" si="5"/>
        <v>-4.2640000000000384</v>
      </c>
      <c r="G68" s="3">
        <f t="shared" si="8"/>
        <v>1.759999999999998</v>
      </c>
      <c r="H68" s="3">
        <f t="shared" si="6"/>
        <v>91.519999999999897</v>
      </c>
      <c r="I68" s="3">
        <f t="shared" si="2"/>
        <v>4.1658401110890724</v>
      </c>
      <c r="J68" s="3">
        <f t="shared" si="7"/>
        <v>3.4679802955664987</v>
      </c>
    </row>
    <row r="69" spans="1:10" x14ac:dyDescent="0.2">
      <c r="A69" s="3">
        <v>1920</v>
      </c>
      <c r="B69" s="3">
        <v>55.89</v>
      </c>
      <c r="C69" s="3">
        <f t="shared" si="0"/>
        <v>3.3800000000000026</v>
      </c>
      <c r="D69" s="3">
        <f t="shared" si="1"/>
        <v>175.76000000000013</v>
      </c>
      <c r="E69" s="3">
        <f t="shared" ref="E69:E132" si="9">AVERAGE(C65:C69)</f>
        <v>1.028</v>
      </c>
      <c r="F69" s="3">
        <f t="shared" si="5"/>
        <v>53.456000000000003</v>
      </c>
      <c r="G69" s="3">
        <f t="shared" si="8"/>
        <v>1.3999999999999986</v>
      </c>
      <c r="H69" s="3">
        <f t="shared" si="6"/>
        <v>72.799999999999926</v>
      </c>
      <c r="I69" s="3">
        <f t="shared" si="2"/>
        <v>6.436869167777572</v>
      </c>
      <c r="J69" s="3">
        <f t="shared" si="7"/>
        <v>2.5692787667461894</v>
      </c>
    </row>
    <row r="70" spans="1:10" x14ac:dyDescent="0.2">
      <c r="A70" s="3">
        <v>1921</v>
      </c>
      <c r="B70" s="3">
        <v>57.47</v>
      </c>
      <c r="C70" s="3">
        <f t="shared" ref="C70:C133" si="10">B70-B69</f>
        <v>1.5799999999999983</v>
      </c>
      <c r="D70" s="3">
        <f t="shared" ref="D70:D133" si="11">52*C70</f>
        <v>82.159999999999911</v>
      </c>
      <c r="E70" s="3">
        <f t="shared" si="9"/>
        <v>0.59599999999999942</v>
      </c>
      <c r="F70" s="3">
        <f t="shared" si="5"/>
        <v>30.991999999999969</v>
      </c>
      <c r="G70" s="3">
        <f t="shared" si="8"/>
        <v>2.9799999999999969</v>
      </c>
      <c r="H70" s="3">
        <f t="shared" si="6"/>
        <v>154.95999999999984</v>
      </c>
      <c r="I70" s="3">
        <f t="shared" ref="I70:I133" si="12">C70/B69*100</f>
        <v>2.8269815709429205</v>
      </c>
      <c r="J70" s="3">
        <f t="shared" si="7"/>
        <v>5.4688933749311737</v>
      </c>
    </row>
    <row r="71" spans="1:10" x14ac:dyDescent="0.2">
      <c r="A71" s="3">
        <v>1922</v>
      </c>
      <c r="B71" s="3">
        <v>55.17</v>
      </c>
      <c r="C71" s="3">
        <f t="shared" si="10"/>
        <v>-2.2999999999999972</v>
      </c>
      <c r="D71" s="3">
        <f t="shared" si="11"/>
        <v>-119.59999999999985</v>
      </c>
      <c r="E71" s="3">
        <f t="shared" si="9"/>
        <v>0.13599999999999995</v>
      </c>
      <c r="F71" s="3">
        <f t="shared" si="5"/>
        <v>7.0719999999999974</v>
      </c>
      <c r="G71" s="3">
        <f t="shared" ref="G71:G134" si="13">B71-B67</f>
        <v>4.7600000000000051</v>
      </c>
      <c r="H71" s="3">
        <f t="shared" si="6"/>
        <v>247.52000000000027</v>
      </c>
      <c r="I71" s="3">
        <f t="shared" si="12"/>
        <v>-4.0020880459370058</v>
      </c>
      <c r="J71" s="3">
        <f t="shared" si="7"/>
        <v>9.4425709184685687</v>
      </c>
    </row>
    <row r="72" spans="1:10" x14ac:dyDescent="0.2">
      <c r="A72" s="3">
        <v>1923</v>
      </c>
      <c r="B72" s="3">
        <v>58.96</v>
      </c>
      <c r="C72" s="3">
        <f t="shared" si="10"/>
        <v>3.7899999999999991</v>
      </c>
      <c r="D72" s="3">
        <f t="shared" si="11"/>
        <v>197.07999999999996</v>
      </c>
      <c r="E72" s="3">
        <f t="shared" si="9"/>
        <v>1.7100000000000009</v>
      </c>
      <c r="F72" s="3">
        <f t="shared" si="5"/>
        <v>88.920000000000044</v>
      </c>
      <c r="G72" s="3">
        <f t="shared" si="13"/>
        <v>6.4500000000000028</v>
      </c>
      <c r="H72" s="3">
        <f t="shared" si="6"/>
        <v>335.40000000000015</v>
      </c>
      <c r="I72" s="3">
        <f t="shared" si="12"/>
        <v>6.8696755483052359</v>
      </c>
      <c r="J72" s="3">
        <f t="shared" si="7"/>
        <v>12.283374595315184</v>
      </c>
    </row>
    <row r="73" spans="1:10" x14ac:dyDescent="0.2">
      <c r="A73" s="3">
        <v>1924</v>
      </c>
      <c r="B73" s="3">
        <v>56.39</v>
      </c>
      <c r="C73" s="3">
        <f t="shared" si="10"/>
        <v>-2.5700000000000003</v>
      </c>
      <c r="D73" s="3">
        <f t="shared" si="11"/>
        <v>-133.64000000000001</v>
      </c>
      <c r="E73" s="3">
        <f t="shared" si="9"/>
        <v>0.77600000000000047</v>
      </c>
      <c r="F73" s="3">
        <f t="shared" ref="F73:F136" si="14">52*E73</f>
        <v>40.352000000000025</v>
      </c>
      <c r="G73" s="3">
        <f t="shared" si="13"/>
        <v>0.5</v>
      </c>
      <c r="H73" s="3">
        <f t="shared" ref="H73:H136" si="15">52*G73</f>
        <v>26</v>
      </c>
      <c r="I73" s="3">
        <f t="shared" si="12"/>
        <v>-4.3588873812754416</v>
      </c>
      <c r="J73" s="3">
        <f t="shared" ref="J73:J136" si="16">G73/B69*100</f>
        <v>0.89461442118446943</v>
      </c>
    </row>
    <row r="74" spans="1:10" x14ac:dyDescent="0.2">
      <c r="A74" s="3">
        <v>1925</v>
      </c>
      <c r="B74" s="3">
        <v>58.26</v>
      </c>
      <c r="C74" s="3">
        <f t="shared" si="10"/>
        <v>1.8699999999999974</v>
      </c>
      <c r="D74" s="3">
        <f t="shared" si="11"/>
        <v>97.239999999999867</v>
      </c>
      <c r="E74" s="3">
        <f t="shared" si="9"/>
        <v>0.47399999999999948</v>
      </c>
      <c r="F74" s="3">
        <f t="shared" si="14"/>
        <v>24.647999999999971</v>
      </c>
      <c r="G74" s="3">
        <f t="shared" si="13"/>
        <v>0.78999999999999915</v>
      </c>
      <c r="H74" s="3">
        <f t="shared" si="15"/>
        <v>41.079999999999956</v>
      </c>
      <c r="I74" s="3">
        <f t="shared" si="12"/>
        <v>3.3161908139741043</v>
      </c>
      <c r="J74" s="3">
        <f t="shared" si="16"/>
        <v>1.3746302418653196</v>
      </c>
    </row>
    <row r="75" spans="1:10" x14ac:dyDescent="0.2">
      <c r="A75" s="3">
        <v>1926</v>
      </c>
      <c r="B75" s="3">
        <v>58.99</v>
      </c>
      <c r="C75" s="3">
        <f t="shared" si="10"/>
        <v>0.73000000000000398</v>
      </c>
      <c r="D75" s="3">
        <f t="shared" si="11"/>
        <v>37.960000000000207</v>
      </c>
      <c r="E75" s="3">
        <f t="shared" si="9"/>
        <v>0.3040000000000006</v>
      </c>
      <c r="F75" s="3">
        <f t="shared" si="14"/>
        <v>15.808000000000032</v>
      </c>
      <c r="G75" s="3">
        <f t="shared" si="13"/>
        <v>3.8200000000000003</v>
      </c>
      <c r="H75" s="3">
        <f t="shared" si="15"/>
        <v>198.64000000000001</v>
      </c>
      <c r="I75" s="3">
        <f t="shared" si="12"/>
        <v>1.2530037761757706</v>
      </c>
      <c r="J75" s="3">
        <f t="shared" si="16"/>
        <v>6.9240529273155698</v>
      </c>
    </row>
    <row r="76" spans="1:10" x14ac:dyDescent="0.2">
      <c r="A76" s="3">
        <v>1927</v>
      </c>
      <c r="B76" s="3">
        <v>58.66</v>
      </c>
      <c r="C76" s="3">
        <f t="shared" si="10"/>
        <v>-0.3300000000000054</v>
      </c>
      <c r="D76" s="3">
        <f t="shared" si="11"/>
        <v>-17.160000000000281</v>
      </c>
      <c r="E76" s="3">
        <f t="shared" si="9"/>
        <v>0.69799999999999895</v>
      </c>
      <c r="F76" s="3">
        <f t="shared" si="14"/>
        <v>36.295999999999943</v>
      </c>
      <c r="G76" s="3">
        <f t="shared" si="13"/>
        <v>-0.30000000000000426</v>
      </c>
      <c r="H76" s="3">
        <f t="shared" si="15"/>
        <v>-15.600000000000222</v>
      </c>
      <c r="I76" s="3">
        <f t="shared" si="12"/>
        <v>-0.55941685031362154</v>
      </c>
      <c r="J76" s="3">
        <f t="shared" si="16"/>
        <v>-0.50881953867029217</v>
      </c>
    </row>
    <row r="77" spans="1:10" x14ac:dyDescent="0.2">
      <c r="A77" s="3">
        <v>1928</v>
      </c>
      <c r="B77" s="3">
        <v>58.6</v>
      </c>
      <c r="C77" s="3">
        <f t="shared" si="10"/>
        <v>-5.9999999999995168E-2</v>
      </c>
      <c r="D77" s="3">
        <f t="shared" si="11"/>
        <v>-3.1199999999997488</v>
      </c>
      <c r="E77" s="3">
        <f t="shared" si="9"/>
        <v>-7.1999999999999884E-2</v>
      </c>
      <c r="F77" s="3">
        <f t="shared" si="14"/>
        <v>-3.743999999999994</v>
      </c>
      <c r="G77" s="3">
        <f t="shared" si="13"/>
        <v>2.2100000000000009</v>
      </c>
      <c r="H77" s="3">
        <f t="shared" si="15"/>
        <v>114.92000000000004</v>
      </c>
      <c r="I77" s="3">
        <f t="shared" si="12"/>
        <v>-0.10228435049436614</v>
      </c>
      <c r="J77" s="3">
        <f t="shared" si="16"/>
        <v>3.9191345983330392</v>
      </c>
    </row>
    <row r="78" spans="1:10" x14ac:dyDescent="0.2">
      <c r="A78" s="3">
        <v>1929</v>
      </c>
      <c r="B78" s="3">
        <v>57.78</v>
      </c>
      <c r="C78" s="3">
        <f t="shared" si="10"/>
        <v>-0.82000000000000028</v>
      </c>
      <c r="D78" s="3">
        <f t="shared" si="11"/>
        <v>-42.640000000000015</v>
      </c>
      <c r="E78" s="3">
        <f t="shared" si="9"/>
        <v>0.27800000000000014</v>
      </c>
      <c r="F78" s="3">
        <f t="shared" si="14"/>
        <v>14.456000000000007</v>
      </c>
      <c r="G78" s="3">
        <f t="shared" si="13"/>
        <v>-0.47999999999999687</v>
      </c>
      <c r="H78" s="3">
        <f t="shared" si="15"/>
        <v>-24.959999999999837</v>
      </c>
      <c r="I78" s="3">
        <f t="shared" si="12"/>
        <v>-1.3993174061433451</v>
      </c>
      <c r="J78" s="3">
        <f t="shared" si="16"/>
        <v>-0.82389289392378451</v>
      </c>
    </row>
    <row r="79" spans="1:10" x14ac:dyDescent="0.2">
      <c r="A79" s="3">
        <v>1930</v>
      </c>
      <c r="B79" s="3">
        <v>59.43</v>
      </c>
      <c r="C79" s="3">
        <f t="shared" si="10"/>
        <v>1.6499999999999986</v>
      </c>
      <c r="D79" s="3">
        <f t="shared" si="11"/>
        <v>85.799999999999926</v>
      </c>
      <c r="E79" s="3">
        <f t="shared" si="9"/>
        <v>0.23400000000000035</v>
      </c>
      <c r="F79" s="3">
        <f t="shared" si="14"/>
        <v>12.168000000000019</v>
      </c>
      <c r="G79" s="3">
        <f t="shared" si="13"/>
        <v>0.43999999999999773</v>
      </c>
      <c r="H79" s="3">
        <f t="shared" si="15"/>
        <v>22.879999999999882</v>
      </c>
      <c r="I79" s="3">
        <f t="shared" si="12"/>
        <v>2.8556593977154701</v>
      </c>
      <c r="J79" s="3">
        <f t="shared" si="16"/>
        <v>0.74588913375147947</v>
      </c>
    </row>
    <row r="80" spans="1:10" x14ac:dyDescent="0.2">
      <c r="A80" s="3">
        <v>1931</v>
      </c>
      <c r="B80" s="3">
        <v>59.9</v>
      </c>
      <c r="C80" s="3">
        <f t="shared" si="10"/>
        <v>0.46999999999999886</v>
      </c>
      <c r="D80" s="3">
        <f t="shared" si="11"/>
        <v>24.439999999999941</v>
      </c>
      <c r="E80" s="3">
        <f t="shared" si="9"/>
        <v>0.18199999999999933</v>
      </c>
      <c r="F80" s="3">
        <f t="shared" si="14"/>
        <v>9.4639999999999649</v>
      </c>
      <c r="G80" s="3">
        <f t="shared" si="13"/>
        <v>1.240000000000002</v>
      </c>
      <c r="H80" s="3">
        <f t="shared" si="15"/>
        <v>64.480000000000103</v>
      </c>
      <c r="I80" s="3">
        <f t="shared" si="12"/>
        <v>0.79084637388524126</v>
      </c>
      <c r="J80" s="3">
        <f t="shared" si="16"/>
        <v>2.1138765768837402</v>
      </c>
    </row>
    <row r="81" spans="1:470" x14ac:dyDescent="0.2">
      <c r="A81" s="3">
        <v>1932</v>
      </c>
      <c r="B81" s="3">
        <v>59.11</v>
      </c>
      <c r="C81" s="3">
        <f t="shared" si="10"/>
        <v>-0.78999999999999915</v>
      </c>
      <c r="D81" s="3">
        <f t="shared" si="11"/>
        <v>-41.079999999999956</v>
      </c>
      <c r="E81" s="3">
        <f t="shared" si="9"/>
        <v>9.0000000000000566E-2</v>
      </c>
      <c r="F81" s="3">
        <f t="shared" si="14"/>
        <v>4.680000000000029</v>
      </c>
      <c r="G81" s="3">
        <f t="shared" si="13"/>
        <v>0.50999999999999801</v>
      </c>
      <c r="H81" s="3">
        <f t="shared" si="15"/>
        <v>26.519999999999897</v>
      </c>
      <c r="I81" s="3">
        <f t="shared" si="12"/>
        <v>-1.3188647746243727</v>
      </c>
      <c r="J81" s="3">
        <f t="shared" si="16"/>
        <v>0.8703071672354914</v>
      </c>
    </row>
    <row r="82" spans="1:470" x14ac:dyDescent="0.2">
      <c r="A82" s="3">
        <v>1933</v>
      </c>
      <c r="B82" s="3">
        <v>60.47</v>
      </c>
      <c r="C82" s="3">
        <f t="shared" si="10"/>
        <v>1.3599999999999994</v>
      </c>
      <c r="D82" s="3">
        <f t="shared" si="11"/>
        <v>70.71999999999997</v>
      </c>
      <c r="E82" s="3">
        <f t="shared" si="9"/>
        <v>0.3739999999999995</v>
      </c>
      <c r="F82" s="3">
        <f t="shared" si="14"/>
        <v>19.447999999999976</v>
      </c>
      <c r="G82" s="3">
        <f t="shared" si="13"/>
        <v>2.6899999999999977</v>
      </c>
      <c r="H82" s="3">
        <f t="shared" si="15"/>
        <v>139.87999999999988</v>
      </c>
      <c r="I82" s="3">
        <f t="shared" si="12"/>
        <v>2.3007951277279637</v>
      </c>
      <c r="J82" s="3">
        <f t="shared" si="16"/>
        <v>4.6555901696088569</v>
      </c>
    </row>
    <row r="83" spans="1:470" x14ac:dyDescent="0.2">
      <c r="A83" s="3">
        <v>1934</v>
      </c>
      <c r="B83" s="3">
        <v>60.62</v>
      </c>
      <c r="C83" s="3">
        <f t="shared" si="10"/>
        <v>0.14999999999999858</v>
      </c>
      <c r="D83" s="3">
        <f t="shared" si="11"/>
        <v>7.7999999999999261</v>
      </c>
      <c r="E83" s="3">
        <f t="shared" si="9"/>
        <v>0.56799999999999928</v>
      </c>
      <c r="F83" s="3">
        <f t="shared" si="14"/>
        <v>29.535999999999962</v>
      </c>
      <c r="G83" s="3">
        <f t="shared" si="13"/>
        <v>1.1899999999999977</v>
      </c>
      <c r="H83" s="3">
        <f t="shared" si="15"/>
        <v>61.879999999999882</v>
      </c>
      <c r="I83" s="3">
        <f t="shared" si="12"/>
        <v>0.24805688771291312</v>
      </c>
      <c r="J83" s="3">
        <f t="shared" si="16"/>
        <v>2.0023557126030584</v>
      </c>
    </row>
    <row r="84" spans="1:470" x14ac:dyDescent="0.2">
      <c r="A84" s="3">
        <v>1935</v>
      </c>
      <c r="B84" s="3">
        <v>61.19</v>
      </c>
      <c r="C84" s="3">
        <f t="shared" si="10"/>
        <v>0.57000000000000028</v>
      </c>
      <c r="D84" s="3">
        <f t="shared" si="11"/>
        <v>29.640000000000015</v>
      </c>
      <c r="E84" s="3">
        <f t="shared" si="9"/>
        <v>0.35199999999999959</v>
      </c>
      <c r="F84" s="3">
        <f t="shared" si="14"/>
        <v>18.303999999999977</v>
      </c>
      <c r="G84" s="3">
        <f t="shared" si="13"/>
        <v>1.2899999999999991</v>
      </c>
      <c r="H84" s="3">
        <f t="shared" si="15"/>
        <v>67.079999999999956</v>
      </c>
      <c r="I84" s="3">
        <f t="shared" si="12"/>
        <v>0.94028373474101012</v>
      </c>
      <c r="J84" s="3">
        <f t="shared" si="16"/>
        <v>2.153589315525875</v>
      </c>
    </row>
    <row r="85" spans="1:470" x14ac:dyDescent="0.2">
      <c r="A85" s="3">
        <v>1936</v>
      </c>
      <c r="B85" s="3">
        <v>60.87</v>
      </c>
      <c r="C85" s="3">
        <f t="shared" si="10"/>
        <v>-0.32000000000000028</v>
      </c>
      <c r="D85" s="3">
        <f t="shared" si="11"/>
        <v>-16.640000000000015</v>
      </c>
      <c r="E85" s="3">
        <f t="shared" si="9"/>
        <v>0.19399999999999978</v>
      </c>
      <c r="F85" s="3">
        <f t="shared" si="14"/>
        <v>10.087999999999989</v>
      </c>
      <c r="G85" s="3">
        <f t="shared" si="13"/>
        <v>1.759999999999998</v>
      </c>
      <c r="H85" s="3">
        <f t="shared" si="15"/>
        <v>91.519999999999897</v>
      </c>
      <c r="I85" s="3">
        <f t="shared" si="12"/>
        <v>-0.5229612681810758</v>
      </c>
      <c r="J85" s="3">
        <f t="shared" si="16"/>
        <v>2.9774995770597159</v>
      </c>
    </row>
    <row r="86" spans="1:470" x14ac:dyDescent="0.2">
      <c r="A86" s="3">
        <v>1937</v>
      </c>
      <c r="B86" s="3">
        <v>60.9</v>
      </c>
      <c r="C86" s="3">
        <f t="shared" si="10"/>
        <v>3.0000000000001137E-2</v>
      </c>
      <c r="D86" s="3">
        <f t="shared" si="11"/>
        <v>1.5600000000000591</v>
      </c>
      <c r="E86" s="3">
        <f t="shared" si="9"/>
        <v>0.35799999999999982</v>
      </c>
      <c r="F86" s="3">
        <f t="shared" si="14"/>
        <v>18.615999999999989</v>
      </c>
      <c r="G86" s="3">
        <f t="shared" si="13"/>
        <v>0.42999999999999972</v>
      </c>
      <c r="H86" s="3">
        <f t="shared" si="15"/>
        <v>22.359999999999985</v>
      </c>
      <c r="I86" s="3">
        <f t="shared" si="12"/>
        <v>4.9285362247414387E-2</v>
      </c>
      <c r="J86" s="3">
        <f t="shared" si="16"/>
        <v>0.71109641144369062</v>
      </c>
    </row>
    <row r="87" spans="1:470" x14ac:dyDescent="0.2">
      <c r="A87" s="3">
        <v>1938</v>
      </c>
      <c r="B87" s="3">
        <v>62.5</v>
      </c>
      <c r="C87" s="3">
        <f t="shared" si="10"/>
        <v>1.6000000000000014</v>
      </c>
      <c r="D87" s="3">
        <f t="shared" si="11"/>
        <v>83.200000000000074</v>
      </c>
      <c r="E87" s="3">
        <f t="shared" si="9"/>
        <v>0.40600000000000025</v>
      </c>
      <c r="F87" s="3">
        <f t="shared" si="14"/>
        <v>21.112000000000013</v>
      </c>
      <c r="G87" s="3">
        <f t="shared" si="13"/>
        <v>1.8800000000000026</v>
      </c>
      <c r="H87" s="3">
        <f t="shared" si="15"/>
        <v>97.760000000000133</v>
      </c>
      <c r="I87" s="3">
        <f t="shared" si="12"/>
        <v>2.6272577996715949</v>
      </c>
      <c r="J87" s="3">
        <f t="shared" si="16"/>
        <v>3.1012867040580709</v>
      </c>
    </row>
    <row r="88" spans="1:470" x14ac:dyDescent="0.2">
      <c r="A88" s="3">
        <v>1939</v>
      </c>
      <c r="B88" s="3">
        <v>63.44</v>
      </c>
      <c r="C88" s="3">
        <f t="shared" si="10"/>
        <v>0.93999999999999773</v>
      </c>
      <c r="D88" s="3">
        <f t="shared" si="11"/>
        <v>48.879999999999882</v>
      </c>
      <c r="E88" s="3">
        <f t="shared" si="9"/>
        <v>0.56400000000000006</v>
      </c>
      <c r="F88" s="3">
        <f t="shared" si="14"/>
        <v>29.328000000000003</v>
      </c>
      <c r="G88" s="3">
        <f t="shared" si="13"/>
        <v>2.25</v>
      </c>
      <c r="H88" s="3">
        <f t="shared" si="15"/>
        <v>117</v>
      </c>
      <c r="I88" s="3">
        <f t="shared" si="12"/>
        <v>1.5039999999999962</v>
      </c>
      <c r="J88" s="3">
        <f t="shared" si="16"/>
        <v>3.677071416898186</v>
      </c>
    </row>
    <row r="89" spans="1:470" x14ac:dyDescent="0.2">
      <c r="A89" s="3">
        <v>1940</v>
      </c>
      <c r="B89" s="3">
        <v>61.41</v>
      </c>
      <c r="C89" s="3">
        <f t="shared" si="10"/>
        <v>-2.0300000000000011</v>
      </c>
      <c r="D89" s="3">
        <f t="shared" si="11"/>
        <v>-105.56000000000006</v>
      </c>
      <c r="E89" s="3">
        <f t="shared" si="9"/>
        <v>4.3999999999999775E-2</v>
      </c>
      <c r="F89" s="3">
        <f t="shared" si="14"/>
        <v>2.2879999999999883</v>
      </c>
      <c r="G89" s="3">
        <f t="shared" si="13"/>
        <v>0.53999999999999915</v>
      </c>
      <c r="H89" s="3">
        <f t="shared" si="15"/>
        <v>28.079999999999956</v>
      </c>
      <c r="I89" s="3">
        <f t="shared" si="12"/>
        <v>-3.1998738965952103</v>
      </c>
      <c r="J89" s="3">
        <f t="shared" si="16"/>
        <v>0.88713652045342395</v>
      </c>
    </row>
    <row r="90" spans="1:470" x14ac:dyDescent="0.2">
      <c r="A90" s="3">
        <v>1941</v>
      </c>
      <c r="B90" s="3">
        <v>60.95</v>
      </c>
      <c r="C90" s="3">
        <f t="shared" si="10"/>
        <v>-0.45999999999999375</v>
      </c>
      <c r="D90" s="3">
        <f t="shared" si="11"/>
        <v>-23.919999999999675</v>
      </c>
      <c r="E90" s="3">
        <f t="shared" si="9"/>
        <v>1.6000000000001079E-2</v>
      </c>
      <c r="F90" s="3">
        <f t="shared" si="14"/>
        <v>0.83200000000005614</v>
      </c>
      <c r="G90" s="3">
        <f t="shared" si="13"/>
        <v>5.0000000000004263E-2</v>
      </c>
      <c r="H90" s="3">
        <f t="shared" si="15"/>
        <v>2.6000000000002217</v>
      </c>
      <c r="I90" s="3">
        <f t="shared" si="12"/>
        <v>-0.74906367041197486</v>
      </c>
      <c r="J90" s="3">
        <f t="shared" si="16"/>
        <v>8.2101806239744279E-2</v>
      </c>
    </row>
    <row r="91" spans="1:470" x14ac:dyDescent="0.2">
      <c r="A91" s="3">
        <v>1942</v>
      </c>
      <c r="B91" s="3">
        <v>63.77</v>
      </c>
      <c r="C91" s="3">
        <f t="shared" si="10"/>
        <v>2.8200000000000003</v>
      </c>
      <c r="D91" s="3">
        <f t="shared" si="11"/>
        <v>146.64000000000001</v>
      </c>
      <c r="E91" s="3">
        <f t="shared" si="9"/>
        <v>0.57400000000000095</v>
      </c>
      <c r="F91" s="3">
        <f t="shared" si="14"/>
        <v>29.848000000000049</v>
      </c>
      <c r="G91" s="3">
        <f t="shared" si="13"/>
        <v>1.2700000000000031</v>
      </c>
      <c r="H91" s="3">
        <f t="shared" si="15"/>
        <v>66.040000000000163</v>
      </c>
      <c r="I91" s="3">
        <f t="shared" si="12"/>
        <v>4.6267432321575059</v>
      </c>
      <c r="J91" s="3">
        <f t="shared" si="16"/>
        <v>2.0320000000000049</v>
      </c>
    </row>
    <row r="92" spans="1:470" x14ac:dyDescent="0.2">
      <c r="A92" s="3">
        <v>1943</v>
      </c>
      <c r="B92" s="3">
        <v>63.59</v>
      </c>
      <c r="C92" s="3">
        <f t="shared" si="10"/>
        <v>-0.17999999999999972</v>
      </c>
      <c r="D92" s="3">
        <f t="shared" si="11"/>
        <v>-9.3599999999999852</v>
      </c>
      <c r="E92" s="3">
        <f t="shared" si="9"/>
        <v>0.21800000000000069</v>
      </c>
      <c r="F92" s="3">
        <f t="shared" si="14"/>
        <v>11.336000000000036</v>
      </c>
      <c r="G92" s="3">
        <f t="shared" si="13"/>
        <v>0.15000000000000568</v>
      </c>
      <c r="H92" s="3">
        <f t="shared" si="15"/>
        <v>7.8000000000002956</v>
      </c>
      <c r="I92" s="3">
        <f t="shared" si="12"/>
        <v>-0.28226438764309186</v>
      </c>
      <c r="J92" s="3">
        <f t="shared" si="16"/>
        <v>0.23644388398487656</v>
      </c>
    </row>
    <row r="93" spans="1:470" x14ac:dyDescent="0.2">
      <c r="A93" s="3">
        <v>1944</v>
      </c>
      <c r="B93" s="3">
        <v>64.64</v>
      </c>
      <c r="C93" s="3">
        <f t="shared" si="10"/>
        <v>1.0499999999999972</v>
      </c>
      <c r="D93" s="3">
        <f t="shared" si="11"/>
        <v>54.599999999999852</v>
      </c>
      <c r="E93" s="3">
        <f t="shared" si="9"/>
        <v>0.24000000000000057</v>
      </c>
      <c r="F93" s="3">
        <f t="shared" si="14"/>
        <v>12.480000000000031</v>
      </c>
      <c r="G93" s="3">
        <f t="shared" si="13"/>
        <v>3.230000000000004</v>
      </c>
      <c r="H93" s="3">
        <f t="shared" si="15"/>
        <v>167.96000000000021</v>
      </c>
      <c r="I93" s="3">
        <f t="shared" si="12"/>
        <v>1.6512030193426595</v>
      </c>
      <c r="J93" s="3">
        <f t="shared" si="16"/>
        <v>5.2597296857189457</v>
      </c>
    </row>
    <row r="94" spans="1:470" s="1" customFormat="1" x14ac:dyDescent="0.2">
      <c r="A94" s="3">
        <v>1945</v>
      </c>
      <c r="B94" s="3">
        <v>65.930000000000007</v>
      </c>
      <c r="C94" s="3">
        <f t="shared" si="10"/>
        <v>1.2900000000000063</v>
      </c>
      <c r="D94" s="3">
        <f t="shared" si="11"/>
        <v>67.080000000000325</v>
      </c>
      <c r="E94" s="3">
        <f t="shared" si="9"/>
        <v>0.90400000000000202</v>
      </c>
      <c r="F94" s="3">
        <f t="shared" si="14"/>
        <v>47.008000000000102</v>
      </c>
      <c r="G94" s="3">
        <f t="shared" si="13"/>
        <v>4.980000000000004</v>
      </c>
      <c r="H94" s="3">
        <f t="shared" si="15"/>
        <v>258.96000000000021</v>
      </c>
      <c r="I94" s="3">
        <f t="shared" si="12"/>
        <v>1.9956683168316929</v>
      </c>
      <c r="J94" s="3">
        <f t="shared" si="16"/>
        <v>8.1706316652994317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/>
      <c r="QI94" s="3"/>
      <c r="QJ94" s="3"/>
      <c r="QK94" s="3"/>
      <c r="QL94" s="3"/>
      <c r="QM94" s="3"/>
      <c r="QN94" s="3"/>
      <c r="QO94" s="3"/>
      <c r="QP94" s="3"/>
      <c r="QQ94" s="3"/>
      <c r="QR94" s="3"/>
      <c r="QS94" s="3"/>
      <c r="QT94" s="3"/>
      <c r="QU94" s="3"/>
      <c r="QV94" s="3"/>
      <c r="QW94" s="3"/>
      <c r="QX94" s="3"/>
      <c r="QY94" s="3"/>
      <c r="QZ94" s="3"/>
      <c r="RA94" s="3"/>
      <c r="RB94" s="3"/>
    </row>
    <row r="95" spans="1:470" x14ac:dyDescent="0.2">
      <c r="A95" s="3">
        <v>1946</v>
      </c>
      <c r="B95" s="3">
        <v>65.44</v>
      </c>
      <c r="C95" s="3">
        <f t="shared" si="10"/>
        <v>-0.49000000000000909</v>
      </c>
      <c r="D95" s="3">
        <f t="shared" si="11"/>
        <v>-25.480000000000473</v>
      </c>
      <c r="E95" s="3">
        <f t="shared" si="9"/>
        <v>0.89799999999999902</v>
      </c>
      <c r="F95" s="3">
        <f t="shared" si="14"/>
        <v>46.695999999999948</v>
      </c>
      <c r="G95" s="3">
        <f t="shared" si="13"/>
        <v>1.6699999999999946</v>
      </c>
      <c r="H95" s="3">
        <f t="shared" si="15"/>
        <v>86.839999999999719</v>
      </c>
      <c r="I95" s="3">
        <f t="shared" si="12"/>
        <v>-0.74321249810406353</v>
      </c>
      <c r="J95" s="3">
        <f t="shared" si="16"/>
        <v>2.618786263133126</v>
      </c>
    </row>
    <row r="96" spans="1:470" x14ac:dyDescent="0.2">
      <c r="A96" s="3">
        <v>1947</v>
      </c>
      <c r="B96" s="3">
        <v>65.510000000000005</v>
      </c>
      <c r="C96" s="3">
        <f t="shared" si="10"/>
        <v>7.000000000000739E-2</v>
      </c>
      <c r="D96" s="3">
        <f t="shared" si="11"/>
        <v>3.6400000000003843</v>
      </c>
      <c r="E96" s="3">
        <f t="shared" si="9"/>
        <v>0.34800000000000042</v>
      </c>
      <c r="F96" s="3">
        <f t="shared" si="14"/>
        <v>18.096000000000021</v>
      </c>
      <c r="G96" s="3">
        <f t="shared" si="13"/>
        <v>1.9200000000000017</v>
      </c>
      <c r="H96" s="3">
        <f t="shared" si="15"/>
        <v>99.840000000000089</v>
      </c>
      <c r="I96" s="3">
        <f t="shared" si="12"/>
        <v>0.1069682151589355</v>
      </c>
      <c r="J96" s="3">
        <f t="shared" si="16"/>
        <v>3.0193426639408738</v>
      </c>
    </row>
    <row r="97" spans="1:470" x14ac:dyDescent="0.2">
      <c r="A97" s="3">
        <v>1948</v>
      </c>
      <c r="B97" s="3">
        <v>67.53</v>
      </c>
      <c r="C97" s="3">
        <f t="shared" si="10"/>
        <v>2.019999999999996</v>
      </c>
      <c r="D97" s="3">
        <f t="shared" si="11"/>
        <v>105.03999999999979</v>
      </c>
      <c r="E97" s="3">
        <f t="shared" si="9"/>
        <v>0.78799999999999959</v>
      </c>
      <c r="F97" s="3">
        <f t="shared" si="14"/>
        <v>40.975999999999978</v>
      </c>
      <c r="G97" s="3">
        <f t="shared" si="13"/>
        <v>2.8900000000000006</v>
      </c>
      <c r="H97" s="3">
        <f t="shared" si="15"/>
        <v>150.28000000000003</v>
      </c>
      <c r="I97" s="3">
        <f t="shared" si="12"/>
        <v>3.0834987024881633</v>
      </c>
      <c r="J97" s="3">
        <f t="shared" si="16"/>
        <v>4.4709158415841586</v>
      </c>
    </row>
    <row r="98" spans="1:470" x14ac:dyDescent="0.2">
      <c r="A98" s="3">
        <v>1949</v>
      </c>
      <c r="B98" s="3">
        <v>67.53</v>
      </c>
      <c r="C98" s="3">
        <f t="shared" si="10"/>
        <v>0</v>
      </c>
      <c r="D98" s="3">
        <f t="shared" si="11"/>
        <v>0</v>
      </c>
      <c r="E98" s="3">
        <f t="shared" si="9"/>
        <v>0.57800000000000007</v>
      </c>
      <c r="F98" s="3">
        <f t="shared" si="14"/>
        <v>30.056000000000004</v>
      </c>
      <c r="G98" s="3">
        <f t="shared" si="13"/>
        <v>1.5999999999999943</v>
      </c>
      <c r="H98" s="3">
        <f t="shared" si="15"/>
        <v>83.199999999999704</v>
      </c>
      <c r="I98" s="3">
        <f t="shared" si="12"/>
        <v>0</v>
      </c>
      <c r="J98" s="3">
        <f t="shared" si="16"/>
        <v>2.4268163203397455</v>
      </c>
    </row>
    <row r="99" spans="1:470" s="1" customFormat="1" x14ac:dyDescent="0.2">
      <c r="A99" s="3">
        <v>1950</v>
      </c>
      <c r="B99" s="3">
        <v>68.17</v>
      </c>
      <c r="C99" s="3">
        <f t="shared" si="10"/>
        <v>0.64000000000000057</v>
      </c>
      <c r="D99" s="3">
        <f t="shared" si="11"/>
        <v>33.28000000000003</v>
      </c>
      <c r="E99" s="3">
        <f t="shared" si="9"/>
        <v>0.44799999999999895</v>
      </c>
      <c r="F99" s="3">
        <f t="shared" si="14"/>
        <v>23.295999999999946</v>
      </c>
      <c r="G99" s="3">
        <f t="shared" si="13"/>
        <v>2.730000000000004</v>
      </c>
      <c r="H99" s="3">
        <f t="shared" si="15"/>
        <v>141.96000000000021</v>
      </c>
      <c r="I99" s="3">
        <f t="shared" si="12"/>
        <v>0.94772693617651493</v>
      </c>
      <c r="J99" s="3">
        <f t="shared" si="16"/>
        <v>4.1717603911980508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/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3"/>
      <c r="OT99" s="3"/>
      <c r="OU99" s="3"/>
      <c r="OV99" s="3"/>
      <c r="OW99" s="3"/>
      <c r="OX99" s="3"/>
      <c r="OY99" s="3"/>
      <c r="OZ99" s="3"/>
      <c r="PA99" s="3"/>
      <c r="PB99" s="3"/>
      <c r="PC99" s="3"/>
      <c r="PD99" s="3"/>
      <c r="PE99" s="3"/>
      <c r="PF99" s="3"/>
      <c r="PG99" s="3"/>
      <c r="PH99" s="3"/>
      <c r="PI99" s="3"/>
      <c r="PJ99" s="3"/>
      <c r="PK99" s="3"/>
      <c r="PL99" s="3"/>
      <c r="PM99" s="3"/>
      <c r="PN99" s="3"/>
      <c r="PO99" s="3"/>
      <c r="PP99" s="3"/>
      <c r="PQ99" s="3"/>
      <c r="PR99" s="3"/>
      <c r="PS99" s="3"/>
      <c r="PT99" s="3"/>
      <c r="PU99" s="3"/>
      <c r="PV99" s="3"/>
      <c r="PW99" s="3"/>
      <c r="PX99" s="3"/>
      <c r="PY99" s="3"/>
      <c r="PZ99" s="3"/>
      <c r="QA99" s="3"/>
      <c r="QB99" s="3"/>
      <c r="QC99" s="3"/>
      <c r="QD99" s="3"/>
      <c r="QE99" s="3"/>
      <c r="QF99" s="3"/>
      <c r="QG99" s="3"/>
      <c r="QH99" s="3"/>
      <c r="QI99" s="3"/>
      <c r="QJ99" s="3"/>
      <c r="QK99" s="3"/>
      <c r="QL99" s="3"/>
      <c r="QM99" s="3"/>
      <c r="QN99" s="3"/>
      <c r="QO99" s="3"/>
      <c r="QP99" s="3"/>
      <c r="QQ99" s="3"/>
      <c r="QR99" s="3"/>
      <c r="QS99" s="3"/>
      <c r="QT99" s="3"/>
      <c r="QU99" s="3"/>
      <c r="QV99" s="3"/>
      <c r="QW99" s="3"/>
      <c r="QX99" s="3"/>
      <c r="QY99" s="3"/>
      <c r="QZ99" s="3"/>
      <c r="RA99" s="3"/>
      <c r="RB99" s="3"/>
    </row>
    <row r="100" spans="1:470" x14ac:dyDescent="0.2">
      <c r="A100" s="3">
        <v>1951</v>
      </c>
      <c r="B100" s="3">
        <v>68.42</v>
      </c>
      <c r="C100" s="3">
        <f t="shared" si="10"/>
        <v>0.25</v>
      </c>
      <c r="D100" s="3">
        <f t="shared" si="11"/>
        <v>13</v>
      </c>
      <c r="E100" s="3">
        <f t="shared" si="9"/>
        <v>0.59600000000000075</v>
      </c>
      <c r="F100" s="3">
        <f t="shared" si="14"/>
        <v>30.99200000000004</v>
      </c>
      <c r="G100" s="3">
        <f t="shared" si="13"/>
        <v>2.9099999999999966</v>
      </c>
      <c r="H100" s="3">
        <f t="shared" si="15"/>
        <v>151.31999999999982</v>
      </c>
      <c r="I100" s="3">
        <f t="shared" si="12"/>
        <v>0.3667302332404283</v>
      </c>
      <c r="J100" s="3">
        <f t="shared" si="16"/>
        <v>4.4420699129903776</v>
      </c>
    </row>
    <row r="101" spans="1:470" x14ac:dyDescent="0.2">
      <c r="A101" s="3">
        <v>1952</v>
      </c>
      <c r="B101" s="3">
        <v>69.569999999999993</v>
      </c>
      <c r="C101" s="3">
        <f t="shared" si="10"/>
        <v>1.1499999999999915</v>
      </c>
      <c r="D101" s="3">
        <f t="shared" si="11"/>
        <v>59.799999999999557</v>
      </c>
      <c r="E101" s="3">
        <f t="shared" si="9"/>
        <v>0.81199999999999761</v>
      </c>
      <c r="F101" s="3">
        <f t="shared" si="14"/>
        <v>42.223999999999876</v>
      </c>
      <c r="G101" s="3">
        <f t="shared" si="13"/>
        <v>2.039999999999992</v>
      </c>
      <c r="H101" s="3">
        <f t="shared" si="15"/>
        <v>106.07999999999959</v>
      </c>
      <c r="I101" s="3">
        <f t="shared" si="12"/>
        <v>1.6807950891552053</v>
      </c>
      <c r="J101" s="3">
        <f t="shared" si="16"/>
        <v>3.0208796090626269</v>
      </c>
    </row>
    <row r="102" spans="1:470" x14ac:dyDescent="0.2">
      <c r="A102" s="3">
        <v>1953</v>
      </c>
      <c r="B102" s="3">
        <v>70.67</v>
      </c>
      <c r="C102" s="3">
        <f t="shared" si="10"/>
        <v>1.1000000000000085</v>
      </c>
      <c r="D102" s="3">
        <f t="shared" si="11"/>
        <v>57.200000000000443</v>
      </c>
      <c r="E102" s="3">
        <f t="shared" si="9"/>
        <v>0.62800000000000011</v>
      </c>
      <c r="F102" s="3">
        <f t="shared" si="14"/>
        <v>32.656000000000006</v>
      </c>
      <c r="G102" s="3">
        <f t="shared" si="13"/>
        <v>3.1400000000000006</v>
      </c>
      <c r="H102" s="3">
        <f t="shared" si="15"/>
        <v>163.28000000000003</v>
      </c>
      <c r="I102" s="3">
        <f t="shared" si="12"/>
        <v>1.5811412965358755</v>
      </c>
      <c r="J102" s="3">
        <f t="shared" si="16"/>
        <v>4.6497852806160234</v>
      </c>
    </row>
    <row r="103" spans="1:470" x14ac:dyDescent="0.2">
      <c r="A103" s="3">
        <v>1954</v>
      </c>
      <c r="B103" s="3">
        <v>70.58</v>
      </c>
      <c r="C103" s="3">
        <f t="shared" si="10"/>
        <v>-9.0000000000003411E-2</v>
      </c>
      <c r="D103" s="3">
        <f t="shared" si="11"/>
        <v>-4.6800000000001774</v>
      </c>
      <c r="E103" s="3">
        <f t="shared" si="9"/>
        <v>0.60999999999999943</v>
      </c>
      <c r="F103" s="3">
        <f t="shared" si="14"/>
        <v>31.71999999999997</v>
      </c>
      <c r="G103" s="3">
        <f t="shared" si="13"/>
        <v>2.4099999999999966</v>
      </c>
      <c r="H103" s="3">
        <f t="shared" si="15"/>
        <v>125.31999999999982</v>
      </c>
      <c r="I103" s="3">
        <f t="shared" si="12"/>
        <v>-0.12735248337343061</v>
      </c>
      <c r="J103" s="3">
        <f t="shared" si="16"/>
        <v>3.5352794484377239</v>
      </c>
    </row>
    <row r="104" spans="1:470" s="1" customFormat="1" x14ac:dyDescent="0.2">
      <c r="A104" s="3">
        <v>1955</v>
      </c>
      <c r="B104" s="3">
        <v>70.66</v>
      </c>
      <c r="C104" s="3">
        <f t="shared" si="10"/>
        <v>7.9999999999998295E-2</v>
      </c>
      <c r="D104" s="3">
        <f t="shared" si="11"/>
        <v>4.1599999999999113</v>
      </c>
      <c r="E104" s="3">
        <f t="shared" si="9"/>
        <v>0.497999999999999</v>
      </c>
      <c r="F104" s="3">
        <f t="shared" si="14"/>
        <v>25.895999999999948</v>
      </c>
      <c r="G104" s="3">
        <f t="shared" si="13"/>
        <v>2.2399999999999949</v>
      </c>
      <c r="H104" s="3">
        <f t="shared" si="15"/>
        <v>116.47999999999973</v>
      </c>
      <c r="I104" s="3">
        <f t="shared" si="12"/>
        <v>0.11334655709832571</v>
      </c>
      <c r="J104" s="3">
        <f t="shared" si="16"/>
        <v>3.2738965214849385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/>
      <c r="QA104" s="3"/>
      <c r="QB104" s="3"/>
      <c r="QC104" s="3"/>
      <c r="QD104" s="3"/>
      <c r="QE104" s="3"/>
      <c r="QF104" s="3"/>
      <c r="QG104" s="3"/>
      <c r="QH104" s="3"/>
      <c r="QI104" s="3"/>
      <c r="QJ104" s="3"/>
      <c r="QK104" s="3"/>
      <c r="QL104" s="3"/>
      <c r="QM104" s="3"/>
      <c r="QN104" s="3"/>
      <c r="QO104" s="3"/>
      <c r="QP104" s="3"/>
      <c r="QQ104" s="3"/>
      <c r="QR104" s="3"/>
      <c r="QS104" s="3"/>
      <c r="QT104" s="3"/>
      <c r="QU104" s="3"/>
      <c r="QV104" s="3"/>
      <c r="QW104" s="3"/>
      <c r="QX104" s="3"/>
      <c r="QY104" s="3"/>
      <c r="QZ104" s="3"/>
      <c r="RA104" s="3"/>
      <c r="RB104" s="3"/>
    </row>
    <row r="105" spans="1:470" x14ac:dyDescent="0.2">
      <c r="A105" s="3">
        <v>1956</v>
      </c>
      <c r="B105" s="3">
        <v>71.239999999999995</v>
      </c>
      <c r="C105" s="3">
        <f t="shared" si="10"/>
        <v>0.57999999999999829</v>
      </c>
      <c r="D105" s="3">
        <f t="shared" si="11"/>
        <v>30.159999999999911</v>
      </c>
      <c r="E105" s="3">
        <f t="shared" si="9"/>
        <v>0.56399999999999861</v>
      </c>
      <c r="F105" s="3">
        <f t="shared" si="14"/>
        <v>29.327999999999928</v>
      </c>
      <c r="G105" s="3">
        <f t="shared" si="13"/>
        <v>1.6700000000000017</v>
      </c>
      <c r="H105" s="3">
        <f t="shared" si="15"/>
        <v>86.840000000000089</v>
      </c>
      <c r="I105" s="3">
        <f t="shared" si="12"/>
        <v>0.82083215397678788</v>
      </c>
      <c r="J105" s="3">
        <f t="shared" si="16"/>
        <v>2.4004599683771768</v>
      </c>
    </row>
    <row r="106" spans="1:470" x14ac:dyDescent="0.2">
      <c r="A106" s="3">
        <v>1957</v>
      </c>
      <c r="B106" s="3">
        <v>71.42</v>
      </c>
      <c r="C106" s="3">
        <f t="shared" si="10"/>
        <v>0.18000000000000682</v>
      </c>
      <c r="D106" s="3">
        <f t="shared" si="11"/>
        <v>9.3600000000003547</v>
      </c>
      <c r="E106" s="3">
        <f t="shared" si="9"/>
        <v>0.37000000000000172</v>
      </c>
      <c r="F106" s="3">
        <f t="shared" si="14"/>
        <v>19.240000000000091</v>
      </c>
      <c r="G106" s="3">
        <f t="shared" si="13"/>
        <v>0.75</v>
      </c>
      <c r="H106" s="3">
        <f t="shared" si="15"/>
        <v>39</v>
      </c>
      <c r="I106" s="3">
        <f t="shared" si="12"/>
        <v>0.25266704098821846</v>
      </c>
      <c r="J106" s="3">
        <f t="shared" si="16"/>
        <v>1.0612706947785482</v>
      </c>
    </row>
    <row r="107" spans="1:470" x14ac:dyDescent="0.2">
      <c r="A107" s="3">
        <v>1958</v>
      </c>
      <c r="B107" s="3">
        <v>71.41</v>
      </c>
      <c r="C107" s="3">
        <f t="shared" si="10"/>
        <v>-1.0000000000005116E-2</v>
      </c>
      <c r="D107" s="3">
        <f t="shared" si="11"/>
        <v>-0.52000000000026603</v>
      </c>
      <c r="E107" s="3">
        <f t="shared" si="9"/>
        <v>0.14799999999999897</v>
      </c>
      <c r="F107" s="3">
        <f t="shared" si="14"/>
        <v>7.6959999999999464</v>
      </c>
      <c r="G107" s="3">
        <f t="shared" si="13"/>
        <v>0.82999999999999829</v>
      </c>
      <c r="H107" s="3">
        <f t="shared" si="15"/>
        <v>43.159999999999911</v>
      </c>
      <c r="I107" s="3">
        <f t="shared" si="12"/>
        <v>-1.4001680201631356E-2</v>
      </c>
      <c r="J107" s="3">
        <f t="shared" si="16"/>
        <v>1.1759705298951519</v>
      </c>
    </row>
    <row r="108" spans="1:470" x14ac:dyDescent="0.2">
      <c r="A108" s="3">
        <v>1959</v>
      </c>
      <c r="B108" s="3">
        <v>71.58</v>
      </c>
      <c r="C108" s="3">
        <f t="shared" si="10"/>
        <v>0.17000000000000171</v>
      </c>
      <c r="D108" s="3">
        <f t="shared" si="11"/>
        <v>8.8400000000000887</v>
      </c>
      <c r="E108" s="3">
        <f t="shared" si="9"/>
        <v>0.2</v>
      </c>
      <c r="F108" s="3">
        <f t="shared" si="14"/>
        <v>10.4</v>
      </c>
      <c r="G108" s="3">
        <f t="shared" si="13"/>
        <v>0.92000000000000171</v>
      </c>
      <c r="H108" s="3">
        <f t="shared" si="15"/>
        <v>47.840000000000089</v>
      </c>
      <c r="I108" s="3">
        <f t="shared" si="12"/>
        <v>0.23806189609298659</v>
      </c>
      <c r="J108" s="3">
        <f t="shared" si="16"/>
        <v>1.3020096235493939</v>
      </c>
    </row>
    <row r="109" spans="1:470" s="1" customFormat="1" x14ac:dyDescent="0.2">
      <c r="A109" s="3">
        <v>1960</v>
      </c>
      <c r="B109" s="3">
        <v>71.95</v>
      </c>
      <c r="C109" s="3">
        <f t="shared" si="10"/>
        <v>0.37000000000000455</v>
      </c>
      <c r="D109" s="3">
        <f t="shared" si="11"/>
        <v>19.240000000000236</v>
      </c>
      <c r="E109" s="3">
        <f t="shared" si="9"/>
        <v>0.25800000000000123</v>
      </c>
      <c r="F109" s="3">
        <f t="shared" si="14"/>
        <v>13.416000000000064</v>
      </c>
      <c r="G109" s="3">
        <f t="shared" si="13"/>
        <v>0.71000000000000796</v>
      </c>
      <c r="H109" s="3">
        <f t="shared" si="15"/>
        <v>36.920000000000414</v>
      </c>
      <c r="I109" s="3">
        <f t="shared" si="12"/>
        <v>0.51690416317407739</v>
      </c>
      <c r="J109" s="3">
        <f t="shared" si="16"/>
        <v>0.99663110612016848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/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/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/>
      <c r="OM109" s="3"/>
      <c r="ON109" s="3"/>
      <c r="OO109" s="3"/>
      <c r="OP109" s="3"/>
      <c r="OQ109" s="3"/>
      <c r="OR109" s="3"/>
      <c r="OS109" s="3"/>
      <c r="OT109" s="3"/>
      <c r="OU109" s="3"/>
      <c r="OV109" s="3"/>
      <c r="OW109" s="3"/>
      <c r="OX109" s="3"/>
      <c r="OY109" s="3"/>
      <c r="OZ109" s="3"/>
      <c r="PA109" s="3"/>
      <c r="PB109" s="3"/>
      <c r="PC109" s="3"/>
      <c r="PD109" s="3"/>
      <c r="PE109" s="3"/>
      <c r="PF109" s="3"/>
      <c r="PG109" s="3"/>
      <c r="PH109" s="3"/>
      <c r="PI109" s="3"/>
      <c r="PJ109" s="3"/>
      <c r="PK109" s="3"/>
      <c r="PL109" s="3"/>
      <c r="PM109" s="3"/>
      <c r="PN109" s="3"/>
      <c r="PO109" s="3"/>
      <c r="PP109" s="3"/>
      <c r="PQ109" s="3"/>
      <c r="PR109" s="3"/>
      <c r="PS109" s="3"/>
      <c r="PT109" s="3"/>
      <c r="PU109" s="3"/>
      <c r="PV109" s="3"/>
      <c r="PW109" s="3"/>
      <c r="PX109" s="3"/>
      <c r="PY109" s="3"/>
      <c r="PZ109" s="3"/>
      <c r="QA109" s="3"/>
      <c r="QB109" s="3"/>
      <c r="QC109" s="3"/>
      <c r="QD109" s="3"/>
      <c r="QE109" s="3"/>
      <c r="QF109" s="3"/>
      <c r="QG109" s="3"/>
      <c r="QH109" s="3"/>
      <c r="QI109" s="3"/>
      <c r="QJ109" s="3"/>
      <c r="QK109" s="3"/>
      <c r="QL109" s="3"/>
      <c r="QM109" s="3"/>
      <c r="QN109" s="3"/>
      <c r="QO109" s="3"/>
      <c r="QP109" s="3"/>
      <c r="QQ109" s="3"/>
      <c r="QR109" s="3"/>
      <c r="QS109" s="3"/>
      <c r="QT109" s="3"/>
      <c r="QU109" s="3"/>
      <c r="QV109" s="3"/>
      <c r="QW109" s="3"/>
      <c r="QX109" s="3"/>
      <c r="QY109" s="3"/>
      <c r="QZ109" s="3"/>
      <c r="RA109" s="3"/>
      <c r="RB109" s="3"/>
    </row>
    <row r="110" spans="1:470" x14ac:dyDescent="0.2">
      <c r="A110" s="3">
        <v>1961</v>
      </c>
      <c r="B110" s="3">
        <v>71.89</v>
      </c>
      <c r="C110" s="3">
        <f t="shared" si="10"/>
        <v>-6.0000000000002274E-2</v>
      </c>
      <c r="D110" s="3">
        <f t="shared" si="11"/>
        <v>-3.1200000000001182</v>
      </c>
      <c r="E110" s="3">
        <f t="shared" si="9"/>
        <v>0.13000000000000114</v>
      </c>
      <c r="F110" s="3">
        <f t="shared" si="14"/>
        <v>6.7600000000000593</v>
      </c>
      <c r="G110" s="3">
        <f t="shared" si="13"/>
        <v>0.46999999999999886</v>
      </c>
      <c r="H110" s="3">
        <f t="shared" si="15"/>
        <v>24.439999999999941</v>
      </c>
      <c r="I110" s="3">
        <f t="shared" si="12"/>
        <v>-8.3391243919391622E-2</v>
      </c>
      <c r="J110" s="3">
        <f t="shared" si="16"/>
        <v>0.6580789694763356</v>
      </c>
    </row>
    <row r="111" spans="1:470" x14ac:dyDescent="0.2">
      <c r="A111" s="3">
        <v>1962</v>
      </c>
      <c r="B111" s="3">
        <v>72.12</v>
      </c>
      <c r="C111" s="3">
        <f t="shared" si="10"/>
        <v>0.23000000000000398</v>
      </c>
      <c r="D111" s="3">
        <f t="shared" si="11"/>
        <v>11.960000000000207</v>
      </c>
      <c r="E111" s="3">
        <f t="shared" si="9"/>
        <v>0.14000000000000057</v>
      </c>
      <c r="F111" s="3">
        <f t="shared" si="14"/>
        <v>7.2800000000000296</v>
      </c>
      <c r="G111" s="3">
        <f t="shared" si="13"/>
        <v>0.71000000000000796</v>
      </c>
      <c r="H111" s="3">
        <f t="shared" si="15"/>
        <v>36.920000000000414</v>
      </c>
      <c r="I111" s="3">
        <f t="shared" si="12"/>
        <v>0.31993323132564189</v>
      </c>
      <c r="J111" s="3">
        <f t="shared" si="16"/>
        <v>0.99425850721188636</v>
      </c>
    </row>
    <row r="112" spans="1:470" x14ac:dyDescent="0.2">
      <c r="A112" s="3">
        <v>1963</v>
      </c>
      <c r="B112" s="3">
        <v>71.98</v>
      </c>
      <c r="C112" s="3">
        <f t="shared" si="10"/>
        <v>-0.14000000000000057</v>
      </c>
      <c r="D112" s="3">
        <f t="shared" si="11"/>
        <v>-7.2800000000000296</v>
      </c>
      <c r="E112" s="3">
        <f t="shared" si="9"/>
        <v>0.11400000000000148</v>
      </c>
      <c r="F112" s="3">
        <f t="shared" si="14"/>
        <v>5.9280000000000763</v>
      </c>
      <c r="G112" s="3">
        <f t="shared" si="13"/>
        <v>0.40000000000000568</v>
      </c>
      <c r="H112" s="3">
        <f t="shared" si="15"/>
        <v>20.800000000000296</v>
      </c>
      <c r="I112" s="3">
        <f t="shared" si="12"/>
        <v>-0.19412090959512002</v>
      </c>
      <c r="J112" s="3">
        <f t="shared" si="16"/>
        <v>0.55881531153954422</v>
      </c>
    </row>
    <row r="113" spans="1:470" x14ac:dyDescent="0.2">
      <c r="A113" s="3">
        <v>1964</v>
      </c>
      <c r="B113" s="3">
        <v>72.84</v>
      </c>
      <c r="C113" s="3">
        <f t="shared" si="10"/>
        <v>0.85999999999999943</v>
      </c>
      <c r="D113" s="3">
        <f t="shared" si="11"/>
        <v>44.71999999999997</v>
      </c>
      <c r="E113" s="3">
        <f t="shared" si="9"/>
        <v>0.252000000000001</v>
      </c>
      <c r="F113" s="3">
        <f t="shared" si="14"/>
        <v>13.104000000000052</v>
      </c>
      <c r="G113" s="3">
        <f t="shared" si="13"/>
        <v>0.89000000000000057</v>
      </c>
      <c r="H113" s="3">
        <f t="shared" si="15"/>
        <v>46.28000000000003</v>
      </c>
      <c r="I113" s="3">
        <f t="shared" si="12"/>
        <v>1.1947763267574316</v>
      </c>
      <c r="J113" s="3">
        <f t="shared" si="16"/>
        <v>1.2369701181375963</v>
      </c>
    </row>
    <row r="114" spans="1:470" s="1" customFormat="1" x14ac:dyDescent="0.2">
      <c r="A114" s="3">
        <v>1965</v>
      </c>
      <c r="B114" s="3">
        <v>72.73</v>
      </c>
      <c r="C114" s="3">
        <f t="shared" si="10"/>
        <v>-0.10999999999999943</v>
      </c>
      <c r="D114" s="3">
        <f t="shared" si="11"/>
        <v>-5.7199999999999704</v>
      </c>
      <c r="E114" s="3">
        <f t="shared" si="9"/>
        <v>0.15600000000000022</v>
      </c>
      <c r="F114" s="3">
        <f t="shared" si="14"/>
        <v>8.1120000000000108</v>
      </c>
      <c r="G114" s="3">
        <f t="shared" si="13"/>
        <v>0.84000000000000341</v>
      </c>
      <c r="H114" s="3">
        <f t="shared" si="15"/>
        <v>43.680000000000177</v>
      </c>
      <c r="I114" s="3">
        <f t="shared" si="12"/>
        <v>-0.15101592531575977</v>
      </c>
      <c r="J114" s="3">
        <f t="shared" si="16"/>
        <v>1.1684518013631986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/>
      <c r="NG114" s="3"/>
      <c r="NH114" s="3"/>
      <c r="NI114" s="3"/>
      <c r="NJ114" s="3"/>
      <c r="NK114" s="3"/>
      <c r="NL114" s="3"/>
      <c r="NM114" s="3"/>
      <c r="NN114" s="3"/>
      <c r="NO114" s="3"/>
      <c r="NP114" s="3"/>
      <c r="NQ114" s="3"/>
      <c r="NR114" s="3"/>
      <c r="NS114" s="3"/>
      <c r="NT114" s="3"/>
      <c r="NU114" s="3"/>
      <c r="NV114" s="3"/>
      <c r="NW114" s="3"/>
      <c r="NX114" s="3"/>
      <c r="NY114" s="3"/>
      <c r="NZ114" s="3"/>
      <c r="OA114" s="3"/>
      <c r="OB114" s="3"/>
      <c r="OC114" s="3"/>
      <c r="OD114" s="3"/>
      <c r="OE114" s="3"/>
      <c r="OF114" s="3"/>
      <c r="OG114" s="3"/>
      <c r="OH114" s="3"/>
      <c r="OI114" s="3"/>
      <c r="OJ114" s="3"/>
      <c r="OK114" s="3"/>
      <c r="OL114" s="3"/>
      <c r="OM114" s="3"/>
      <c r="ON114" s="3"/>
      <c r="OO114" s="3"/>
      <c r="OP114" s="3"/>
      <c r="OQ114" s="3"/>
      <c r="OR114" s="3"/>
      <c r="OS114" s="3"/>
      <c r="OT114" s="3"/>
      <c r="OU114" s="3"/>
      <c r="OV114" s="3"/>
      <c r="OW114" s="3"/>
      <c r="OX114" s="3"/>
      <c r="OY114" s="3"/>
      <c r="OZ114" s="3"/>
      <c r="PA114" s="3"/>
      <c r="PB114" s="3"/>
      <c r="PC114" s="3"/>
      <c r="PD114" s="3"/>
      <c r="PE114" s="3"/>
      <c r="PF114" s="3"/>
      <c r="PG114" s="3"/>
      <c r="PH114" s="3"/>
      <c r="PI114" s="3"/>
      <c r="PJ114" s="3"/>
      <c r="PK114" s="3"/>
      <c r="PL114" s="3"/>
      <c r="PM114" s="3"/>
      <c r="PN114" s="3"/>
      <c r="PO114" s="3"/>
      <c r="PP114" s="3"/>
      <c r="PQ114" s="3"/>
      <c r="PR114" s="3"/>
      <c r="PS114" s="3"/>
      <c r="PT114" s="3"/>
      <c r="PU114" s="3"/>
      <c r="PV114" s="3"/>
      <c r="PW114" s="3"/>
      <c r="PX114" s="3"/>
      <c r="PY114" s="3"/>
      <c r="PZ114" s="3"/>
      <c r="QA114" s="3"/>
      <c r="QB114" s="3"/>
      <c r="QC114" s="3"/>
      <c r="QD114" s="3"/>
      <c r="QE114" s="3"/>
      <c r="QF114" s="3"/>
      <c r="QG114" s="3"/>
      <c r="QH114" s="3"/>
      <c r="QI114" s="3"/>
      <c r="QJ114" s="3"/>
      <c r="QK114" s="3"/>
      <c r="QL114" s="3"/>
      <c r="QM114" s="3"/>
      <c r="QN114" s="3"/>
      <c r="QO114" s="3"/>
      <c r="QP114" s="3"/>
      <c r="QQ114" s="3"/>
      <c r="QR114" s="3"/>
      <c r="QS114" s="3"/>
      <c r="QT114" s="3"/>
      <c r="QU114" s="3"/>
      <c r="QV114" s="3"/>
      <c r="QW114" s="3"/>
      <c r="QX114" s="3"/>
      <c r="QY114" s="3"/>
      <c r="QZ114" s="3"/>
      <c r="RA114" s="3"/>
      <c r="RB114" s="3"/>
    </row>
    <row r="115" spans="1:470" x14ac:dyDescent="0.2">
      <c r="A115" s="3">
        <v>1966</v>
      </c>
      <c r="B115" s="3">
        <v>72.650000000000006</v>
      </c>
      <c r="C115" s="3">
        <f t="shared" si="10"/>
        <v>-7.9999999999998295E-2</v>
      </c>
      <c r="D115" s="3">
        <f t="shared" si="11"/>
        <v>-4.1599999999999113</v>
      </c>
      <c r="E115" s="3">
        <f t="shared" si="9"/>
        <v>0.15200000000000102</v>
      </c>
      <c r="F115" s="3">
        <f t="shared" si="14"/>
        <v>7.9040000000000532</v>
      </c>
      <c r="G115" s="3">
        <f t="shared" si="13"/>
        <v>0.53000000000000114</v>
      </c>
      <c r="H115" s="3">
        <f t="shared" si="15"/>
        <v>27.560000000000059</v>
      </c>
      <c r="I115" s="3">
        <f t="shared" si="12"/>
        <v>-0.10999587515467935</v>
      </c>
      <c r="J115" s="3">
        <f t="shared" si="16"/>
        <v>0.73488630061009586</v>
      </c>
    </row>
    <row r="116" spans="1:470" x14ac:dyDescent="0.2">
      <c r="A116" s="3">
        <v>1967</v>
      </c>
      <c r="B116" s="3">
        <v>73.69</v>
      </c>
      <c r="C116" s="3">
        <f t="shared" si="10"/>
        <v>1.039999999999992</v>
      </c>
      <c r="D116" s="3">
        <f t="shared" si="11"/>
        <v>54.079999999999586</v>
      </c>
      <c r="E116" s="3">
        <f t="shared" si="9"/>
        <v>0.31399999999999861</v>
      </c>
      <c r="F116" s="3">
        <f t="shared" si="14"/>
        <v>16.327999999999928</v>
      </c>
      <c r="G116" s="3">
        <f t="shared" si="13"/>
        <v>1.7099999999999937</v>
      </c>
      <c r="H116" s="3">
        <f t="shared" si="15"/>
        <v>88.919999999999675</v>
      </c>
      <c r="I116" s="3">
        <f t="shared" si="12"/>
        <v>1.4315209910529827</v>
      </c>
      <c r="J116" s="3">
        <f t="shared" si="16"/>
        <v>2.3756599055293046</v>
      </c>
    </row>
    <row r="117" spans="1:470" x14ac:dyDescent="0.2">
      <c r="A117" s="3">
        <v>1968</v>
      </c>
      <c r="B117" s="3">
        <v>73.22</v>
      </c>
      <c r="C117" s="3">
        <f t="shared" si="10"/>
        <v>-0.46999999999999886</v>
      </c>
      <c r="D117" s="3">
        <f t="shared" si="11"/>
        <v>-24.439999999999941</v>
      </c>
      <c r="E117" s="3">
        <f t="shared" si="9"/>
        <v>0.24799999999999897</v>
      </c>
      <c r="F117" s="3">
        <f t="shared" si="14"/>
        <v>12.895999999999946</v>
      </c>
      <c r="G117" s="3">
        <f t="shared" si="13"/>
        <v>0.37999999999999545</v>
      </c>
      <c r="H117" s="3">
        <f t="shared" si="15"/>
        <v>19.759999999999764</v>
      </c>
      <c r="I117" s="3">
        <f t="shared" si="12"/>
        <v>-0.63780702944768475</v>
      </c>
      <c r="J117" s="3">
        <f t="shared" si="16"/>
        <v>0.5216913783635303</v>
      </c>
    </row>
    <row r="118" spans="1:470" x14ac:dyDescent="0.2">
      <c r="A118" s="3">
        <v>1969</v>
      </c>
      <c r="B118" s="3">
        <v>73.209999999999994</v>
      </c>
      <c r="C118" s="3">
        <f t="shared" si="10"/>
        <v>-1.0000000000005116E-2</v>
      </c>
      <c r="D118" s="3">
        <f t="shared" si="11"/>
        <v>-0.52000000000026603</v>
      </c>
      <c r="E118" s="3">
        <f t="shared" si="9"/>
        <v>7.3999999999998067E-2</v>
      </c>
      <c r="F118" s="3">
        <f t="shared" si="14"/>
        <v>3.8479999999998995</v>
      </c>
      <c r="G118" s="3">
        <f t="shared" si="13"/>
        <v>0.47999999999998977</v>
      </c>
      <c r="H118" s="3">
        <f t="shared" si="15"/>
        <v>24.959999999999468</v>
      </c>
      <c r="I118" s="3">
        <f t="shared" si="12"/>
        <v>-1.3657470636445119E-2</v>
      </c>
      <c r="J118" s="3">
        <f t="shared" si="16"/>
        <v>0.65997525092807607</v>
      </c>
    </row>
    <row r="119" spans="1:470" s="1" customFormat="1" x14ac:dyDescent="0.2">
      <c r="A119" s="3">
        <v>1970</v>
      </c>
      <c r="B119" s="3">
        <v>73.430000000000007</v>
      </c>
      <c r="C119" s="3">
        <f t="shared" si="10"/>
        <v>0.22000000000001307</v>
      </c>
      <c r="D119" s="3">
        <f t="shared" si="11"/>
        <v>11.44000000000068</v>
      </c>
      <c r="E119" s="3">
        <f t="shared" si="9"/>
        <v>0.14000000000000057</v>
      </c>
      <c r="F119" s="3">
        <f t="shared" si="14"/>
        <v>7.2800000000000296</v>
      </c>
      <c r="G119" s="3">
        <f t="shared" si="13"/>
        <v>0.78000000000000114</v>
      </c>
      <c r="H119" s="3">
        <f t="shared" si="15"/>
        <v>40.560000000000059</v>
      </c>
      <c r="I119" s="3">
        <f t="shared" si="12"/>
        <v>0.30050539543779958</v>
      </c>
      <c r="J119" s="3">
        <f t="shared" si="16"/>
        <v>1.0736407432897468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/>
      <c r="QI119" s="3"/>
      <c r="QJ119" s="3"/>
      <c r="QK119" s="3"/>
      <c r="QL119" s="3"/>
      <c r="QM119" s="3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</row>
    <row r="120" spans="1:470" x14ac:dyDescent="0.2">
      <c r="A120" s="3">
        <v>1971</v>
      </c>
      <c r="B120" s="3">
        <v>73.959999999999994</v>
      </c>
      <c r="C120" s="3">
        <f t="shared" si="10"/>
        <v>0.52999999999998693</v>
      </c>
      <c r="D120" s="3">
        <f t="shared" si="11"/>
        <v>27.55999999999932</v>
      </c>
      <c r="E120" s="3">
        <f t="shared" si="9"/>
        <v>0.26199999999999762</v>
      </c>
      <c r="F120" s="3">
        <f t="shared" si="14"/>
        <v>13.623999999999876</v>
      </c>
      <c r="G120" s="3">
        <f t="shared" si="13"/>
        <v>0.26999999999999602</v>
      </c>
      <c r="H120" s="3">
        <f t="shared" si="15"/>
        <v>14.039999999999793</v>
      </c>
      <c r="I120" s="3">
        <f t="shared" si="12"/>
        <v>0.72177584093692893</v>
      </c>
      <c r="J120" s="3">
        <f t="shared" si="16"/>
        <v>0.36639978287419733</v>
      </c>
    </row>
    <row r="121" spans="1:470" x14ac:dyDescent="0.2">
      <c r="A121" s="3">
        <v>1972</v>
      </c>
      <c r="B121" s="3">
        <v>73.680000000000007</v>
      </c>
      <c r="C121" s="3">
        <f t="shared" si="10"/>
        <v>-0.27999999999998693</v>
      </c>
      <c r="D121" s="3">
        <f t="shared" si="11"/>
        <v>-14.55999999999932</v>
      </c>
      <c r="E121" s="3">
        <f t="shared" si="9"/>
        <v>-1.9999999999981812E-3</v>
      </c>
      <c r="F121" s="3">
        <f t="shared" si="14"/>
        <v>-0.10399999999990542</v>
      </c>
      <c r="G121" s="3">
        <f t="shared" si="13"/>
        <v>0.46000000000000796</v>
      </c>
      <c r="H121" s="3">
        <f t="shared" si="15"/>
        <v>23.920000000000414</v>
      </c>
      <c r="I121" s="3">
        <f t="shared" si="12"/>
        <v>-0.37858301784746745</v>
      </c>
      <c r="J121" s="3">
        <f t="shared" si="16"/>
        <v>0.62824364927616494</v>
      </c>
    </row>
    <row r="122" spans="1:470" x14ac:dyDescent="0.2">
      <c r="A122" s="3">
        <v>1973</v>
      </c>
      <c r="B122" s="3">
        <v>73.87</v>
      </c>
      <c r="C122" s="3">
        <f t="shared" si="10"/>
        <v>0.18999999999999773</v>
      </c>
      <c r="D122" s="3">
        <f t="shared" si="11"/>
        <v>9.8799999999998818</v>
      </c>
      <c r="E122" s="3">
        <f t="shared" si="9"/>
        <v>0.13000000000000114</v>
      </c>
      <c r="F122" s="3">
        <f t="shared" si="14"/>
        <v>6.7600000000000593</v>
      </c>
      <c r="G122" s="3">
        <f t="shared" si="13"/>
        <v>0.6600000000000108</v>
      </c>
      <c r="H122" s="3">
        <f t="shared" si="15"/>
        <v>34.320000000000562</v>
      </c>
      <c r="I122" s="3">
        <f t="shared" si="12"/>
        <v>0.25787187839304793</v>
      </c>
      <c r="J122" s="3">
        <f t="shared" si="16"/>
        <v>0.90151618631336006</v>
      </c>
    </row>
    <row r="123" spans="1:470" x14ac:dyDescent="0.2">
      <c r="A123" s="3">
        <v>1974</v>
      </c>
      <c r="B123" s="3">
        <v>73.819999999999993</v>
      </c>
      <c r="C123" s="3">
        <f t="shared" si="10"/>
        <v>-5.0000000000011369E-2</v>
      </c>
      <c r="D123" s="3">
        <f t="shared" si="11"/>
        <v>-2.6000000000005912</v>
      </c>
      <c r="E123" s="3">
        <f t="shared" si="9"/>
        <v>0.12199999999999989</v>
      </c>
      <c r="F123" s="3">
        <f t="shared" si="14"/>
        <v>6.3439999999999941</v>
      </c>
      <c r="G123" s="3">
        <f t="shared" si="13"/>
        <v>0.38999999999998636</v>
      </c>
      <c r="H123" s="3">
        <f t="shared" si="15"/>
        <v>20.279999999999291</v>
      </c>
      <c r="I123" s="3">
        <f t="shared" si="12"/>
        <v>-6.7686476242062227E-2</v>
      </c>
      <c r="J123" s="3">
        <f t="shared" si="16"/>
        <v>0.53111807163282898</v>
      </c>
    </row>
    <row r="124" spans="1:470" s="1" customFormat="1" x14ac:dyDescent="0.2">
      <c r="A124" s="3">
        <v>1975</v>
      </c>
      <c r="B124" s="3">
        <v>74.41</v>
      </c>
      <c r="C124" s="3">
        <f t="shared" si="10"/>
        <v>0.59000000000000341</v>
      </c>
      <c r="D124" s="3">
        <f t="shared" si="11"/>
        <v>30.680000000000177</v>
      </c>
      <c r="E124" s="3">
        <f t="shared" si="9"/>
        <v>0.19599999999999795</v>
      </c>
      <c r="F124" s="3">
        <f t="shared" si="14"/>
        <v>10.191999999999894</v>
      </c>
      <c r="G124" s="3">
        <f t="shared" si="13"/>
        <v>0.45000000000000284</v>
      </c>
      <c r="H124" s="3">
        <f t="shared" si="15"/>
        <v>23.400000000000148</v>
      </c>
      <c r="I124" s="3">
        <f t="shared" si="12"/>
        <v>0.79924139799512806</v>
      </c>
      <c r="J124" s="3">
        <f t="shared" si="16"/>
        <v>0.60843699296917642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3"/>
      <c r="LY124" s="3"/>
      <c r="LZ124" s="3"/>
      <c r="MA124" s="3"/>
      <c r="MB124" s="3"/>
      <c r="MC124" s="3"/>
      <c r="MD124" s="3"/>
      <c r="ME124" s="3"/>
      <c r="MF124" s="3"/>
      <c r="MG124" s="3"/>
      <c r="MH124" s="3"/>
      <c r="MI124" s="3"/>
      <c r="MJ124" s="3"/>
      <c r="MK124" s="3"/>
      <c r="ML124" s="3"/>
      <c r="MM124" s="3"/>
      <c r="MN124" s="3"/>
      <c r="MO124" s="3"/>
      <c r="MP124" s="3"/>
      <c r="MQ124" s="3"/>
      <c r="MR124" s="3"/>
      <c r="MS124" s="3"/>
      <c r="MT124" s="3"/>
      <c r="MU124" s="3"/>
      <c r="MV124" s="3"/>
      <c r="MW124" s="3"/>
      <c r="MX124" s="3"/>
      <c r="MY124" s="3"/>
      <c r="MZ124" s="3"/>
      <c r="NA124" s="3"/>
      <c r="NB124" s="3"/>
      <c r="NC124" s="3"/>
      <c r="ND124" s="3"/>
      <c r="NE124" s="3"/>
      <c r="NF124" s="3"/>
      <c r="NG124" s="3"/>
      <c r="NH124" s="3"/>
      <c r="NI124" s="3"/>
      <c r="NJ124" s="3"/>
      <c r="NK124" s="3"/>
      <c r="NL124" s="3"/>
      <c r="NM124" s="3"/>
      <c r="NN124" s="3"/>
      <c r="NO124" s="3"/>
      <c r="NP124" s="3"/>
      <c r="NQ124" s="3"/>
      <c r="NR124" s="3"/>
      <c r="NS124" s="3"/>
      <c r="NT124" s="3"/>
      <c r="NU124" s="3"/>
      <c r="NV124" s="3"/>
      <c r="NW124" s="3"/>
      <c r="NX124" s="3"/>
      <c r="NY124" s="3"/>
      <c r="NZ124" s="3"/>
      <c r="OA124" s="3"/>
      <c r="OB124" s="3"/>
      <c r="OC124" s="3"/>
      <c r="OD124" s="3"/>
      <c r="OE124" s="3"/>
      <c r="OF124" s="3"/>
      <c r="OG124" s="3"/>
      <c r="OH124" s="3"/>
      <c r="OI124" s="3"/>
      <c r="OJ124" s="3"/>
      <c r="OK124" s="3"/>
      <c r="OL124" s="3"/>
      <c r="OM124" s="3"/>
      <c r="ON124" s="3"/>
      <c r="OO124" s="3"/>
      <c r="OP124" s="3"/>
      <c r="OQ124" s="3"/>
      <c r="OR124" s="3"/>
      <c r="OS124" s="3"/>
      <c r="OT124" s="3"/>
      <c r="OU124" s="3"/>
      <c r="OV124" s="3"/>
      <c r="OW124" s="3"/>
      <c r="OX124" s="3"/>
      <c r="OY124" s="3"/>
      <c r="OZ124" s="3"/>
      <c r="PA124" s="3"/>
      <c r="PB124" s="3"/>
      <c r="PC124" s="3"/>
      <c r="PD124" s="3"/>
      <c r="PE124" s="3"/>
      <c r="PF124" s="3"/>
      <c r="PG124" s="3"/>
      <c r="PH124" s="3"/>
      <c r="PI124" s="3"/>
      <c r="PJ124" s="3"/>
      <c r="PK124" s="3"/>
      <c r="PL124" s="3"/>
      <c r="PM124" s="3"/>
      <c r="PN124" s="3"/>
      <c r="PO124" s="3"/>
      <c r="PP124" s="3"/>
      <c r="PQ124" s="3"/>
      <c r="PR124" s="3"/>
      <c r="PS124" s="3"/>
      <c r="PT124" s="3"/>
      <c r="PU124" s="3"/>
      <c r="PV124" s="3"/>
      <c r="PW124" s="3"/>
      <c r="PX124" s="3"/>
      <c r="PY124" s="3"/>
      <c r="PZ124" s="3"/>
      <c r="QA124" s="3"/>
      <c r="QB124" s="3"/>
      <c r="QC124" s="3"/>
      <c r="QD124" s="3"/>
      <c r="QE124" s="3"/>
      <c r="QF124" s="3"/>
      <c r="QG124" s="3"/>
      <c r="QH124" s="3"/>
      <c r="QI124" s="3"/>
      <c r="QJ124" s="3"/>
      <c r="QK124" s="3"/>
      <c r="QL124" s="3"/>
      <c r="QM124" s="3"/>
      <c r="QN124" s="3"/>
      <c r="QO124" s="3"/>
      <c r="QP124" s="3"/>
      <c r="QQ124" s="3"/>
      <c r="QR124" s="3"/>
      <c r="QS124" s="3"/>
      <c r="QT124" s="3"/>
      <c r="QU124" s="3"/>
      <c r="QV124" s="3"/>
      <c r="QW124" s="3"/>
      <c r="QX124" s="3"/>
      <c r="QY124" s="3"/>
      <c r="QZ124" s="3"/>
      <c r="RA124" s="3"/>
      <c r="RB124" s="3"/>
    </row>
    <row r="125" spans="1:470" x14ac:dyDescent="0.2">
      <c r="A125" s="3">
        <v>1976</v>
      </c>
      <c r="B125" s="3">
        <v>74.349999999999994</v>
      </c>
      <c r="C125" s="3">
        <f t="shared" si="10"/>
        <v>-6.0000000000002274E-2</v>
      </c>
      <c r="D125" s="3">
        <f t="shared" si="11"/>
        <v>-3.1200000000001182</v>
      </c>
      <c r="E125" s="3">
        <f t="shared" si="9"/>
        <v>7.8000000000000111E-2</v>
      </c>
      <c r="F125" s="3">
        <f t="shared" si="14"/>
        <v>4.0560000000000054</v>
      </c>
      <c r="G125" s="3">
        <f t="shared" si="13"/>
        <v>0.66999999999998749</v>
      </c>
      <c r="H125" s="3">
        <f t="shared" si="15"/>
        <v>34.83999999999935</v>
      </c>
      <c r="I125" s="3">
        <f t="shared" si="12"/>
        <v>-8.0634323343639666E-2</v>
      </c>
      <c r="J125" s="3">
        <f t="shared" si="16"/>
        <v>0.9093376764386365</v>
      </c>
    </row>
    <row r="126" spans="1:470" x14ac:dyDescent="0.2">
      <c r="A126" s="3">
        <v>1977</v>
      </c>
      <c r="B126" s="3">
        <v>74.72</v>
      </c>
      <c r="C126" s="3">
        <f t="shared" si="10"/>
        <v>0.37000000000000455</v>
      </c>
      <c r="D126" s="3">
        <f t="shared" si="11"/>
        <v>19.240000000000236</v>
      </c>
      <c r="E126" s="3">
        <f t="shared" si="9"/>
        <v>0.20799999999999841</v>
      </c>
      <c r="F126" s="3">
        <f t="shared" si="14"/>
        <v>10.815999999999917</v>
      </c>
      <c r="G126" s="3">
        <f t="shared" si="13"/>
        <v>0.84999999999999432</v>
      </c>
      <c r="H126" s="3">
        <f t="shared" si="15"/>
        <v>44.199999999999704</v>
      </c>
      <c r="I126" s="3">
        <f t="shared" si="12"/>
        <v>0.49764626765299874</v>
      </c>
      <c r="J126" s="3">
        <f t="shared" si="16"/>
        <v>1.1506700961147884</v>
      </c>
    </row>
    <row r="127" spans="1:470" x14ac:dyDescent="0.2">
      <c r="A127" s="3">
        <v>1978</v>
      </c>
      <c r="B127" s="3">
        <v>74.41</v>
      </c>
      <c r="C127" s="3">
        <f t="shared" si="10"/>
        <v>-0.31000000000000227</v>
      </c>
      <c r="D127" s="3">
        <f t="shared" si="11"/>
        <v>-16.120000000000118</v>
      </c>
      <c r="E127" s="3">
        <f t="shared" si="9"/>
        <v>0.1079999999999984</v>
      </c>
      <c r="F127" s="3">
        <f t="shared" si="14"/>
        <v>5.6159999999999171</v>
      </c>
      <c r="G127" s="3">
        <f t="shared" si="13"/>
        <v>0.59000000000000341</v>
      </c>
      <c r="H127" s="3">
        <f t="shared" si="15"/>
        <v>30.680000000000177</v>
      </c>
      <c r="I127" s="3">
        <f t="shared" si="12"/>
        <v>-0.41488222698073107</v>
      </c>
      <c r="J127" s="3">
        <f t="shared" si="16"/>
        <v>0.79924139799512806</v>
      </c>
    </row>
    <row r="128" spans="1:470" x14ac:dyDescent="0.2">
      <c r="A128" s="3">
        <v>1979</v>
      </c>
      <c r="B128" s="3">
        <v>74.55</v>
      </c>
      <c r="C128" s="3">
        <f t="shared" si="10"/>
        <v>0.14000000000000057</v>
      </c>
      <c r="D128" s="3">
        <f t="shared" si="11"/>
        <v>7.2800000000000296</v>
      </c>
      <c r="E128" s="3">
        <f t="shared" si="9"/>
        <v>0.1460000000000008</v>
      </c>
      <c r="F128" s="3">
        <f t="shared" si="14"/>
        <v>7.5920000000000414</v>
      </c>
      <c r="G128" s="3">
        <f t="shared" si="13"/>
        <v>0.14000000000000057</v>
      </c>
      <c r="H128" s="3">
        <f t="shared" si="15"/>
        <v>7.2800000000000296</v>
      </c>
      <c r="I128" s="3">
        <f t="shared" si="12"/>
        <v>0.18814675446848619</v>
      </c>
      <c r="J128" s="3">
        <f t="shared" si="16"/>
        <v>0.18814675446848619</v>
      </c>
    </row>
    <row r="129" spans="1:470" s="1" customFormat="1" x14ac:dyDescent="0.2">
      <c r="A129" s="3">
        <v>1980</v>
      </c>
      <c r="B129" s="3">
        <v>75.22</v>
      </c>
      <c r="C129" s="3">
        <f t="shared" si="10"/>
        <v>0.67000000000000171</v>
      </c>
      <c r="D129" s="3">
        <f t="shared" si="11"/>
        <v>34.840000000000089</v>
      </c>
      <c r="E129" s="3">
        <f t="shared" si="9"/>
        <v>0.16200000000000045</v>
      </c>
      <c r="F129" s="3">
        <f t="shared" si="14"/>
        <v>8.4240000000000226</v>
      </c>
      <c r="G129" s="3">
        <f t="shared" si="13"/>
        <v>0.87000000000000455</v>
      </c>
      <c r="H129" s="3">
        <f t="shared" si="15"/>
        <v>45.240000000000236</v>
      </c>
      <c r="I129" s="3">
        <f t="shared" si="12"/>
        <v>0.89872568745808412</v>
      </c>
      <c r="J129" s="3">
        <f t="shared" si="16"/>
        <v>1.1701412239408266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  <c r="NL129" s="3"/>
      <c r="NM129" s="3"/>
      <c r="NN129" s="3"/>
      <c r="NO129" s="3"/>
      <c r="NP129" s="3"/>
      <c r="NQ129" s="3"/>
      <c r="NR129" s="3"/>
      <c r="NS129" s="3"/>
      <c r="NT129" s="3"/>
      <c r="NU129" s="3"/>
      <c r="NV129" s="3"/>
      <c r="NW129" s="3"/>
      <c r="NX129" s="3"/>
      <c r="NY129" s="3"/>
      <c r="NZ129" s="3"/>
      <c r="OA129" s="3"/>
      <c r="OB129" s="3"/>
      <c r="OC129" s="3"/>
      <c r="OD129" s="3"/>
      <c r="OE129" s="3"/>
      <c r="OF129" s="3"/>
      <c r="OG129" s="3"/>
      <c r="OH129" s="3"/>
      <c r="OI129" s="3"/>
      <c r="OJ129" s="3"/>
      <c r="OK129" s="3"/>
      <c r="OL129" s="3"/>
      <c r="OM129" s="3"/>
      <c r="ON129" s="3"/>
      <c r="OO129" s="3"/>
      <c r="OP129" s="3"/>
      <c r="OQ129" s="3"/>
      <c r="OR129" s="3"/>
      <c r="OS129" s="3"/>
      <c r="OT129" s="3"/>
      <c r="OU129" s="3"/>
      <c r="OV129" s="3"/>
      <c r="OW129" s="3"/>
      <c r="OX129" s="3"/>
      <c r="OY129" s="3"/>
      <c r="OZ129" s="3"/>
      <c r="PA129" s="3"/>
      <c r="PB129" s="3"/>
      <c r="PC129" s="3"/>
      <c r="PD129" s="3"/>
      <c r="PE129" s="3"/>
      <c r="PF129" s="3"/>
      <c r="PG129" s="3"/>
      <c r="PH129" s="3"/>
      <c r="PI129" s="3"/>
      <c r="PJ129" s="3"/>
      <c r="PK129" s="3"/>
      <c r="PL129" s="3"/>
      <c r="PM129" s="3"/>
      <c r="PN129" s="3"/>
      <c r="PO129" s="3"/>
      <c r="PP129" s="3"/>
      <c r="PQ129" s="3"/>
      <c r="PR129" s="3"/>
      <c r="PS129" s="3"/>
      <c r="PT129" s="3"/>
      <c r="PU129" s="3"/>
      <c r="PV129" s="3"/>
      <c r="PW129" s="3"/>
      <c r="PX129" s="3"/>
      <c r="PY129" s="3"/>
      <c r="PZ129" s="3"/>
      <c r="QA129" s="3"/>
      <c r="QB129" s="3"/>
      <c r="QC129" s="3"/>
      <c r="QD129" s="3"/>
      <c r="QE129" s="3"/>
      <c r="QF129" s="3"/>
      <c r="QG129" s="3"/>
      <c r="QH129" s="3"/>
      <c r="QI129" s="3"/>
      <c r="QJ129" s="3"/>
      <c r="QK129" s="3"/>
      <c r="QL129" s="3"/>
      <c r="QM129" s="3"/>
      <c r="QN129" s="3"/>
      <c r="QO129" s="3"/>
      <c r="QP129" s="3"/>
      <c r="QQ129" s="3"/>
      <c r="QR129" s="3"/>
      <c r="QS129" s="3"/>
      <c r="QT129" s="3"/>
      <c r="QU129" s="3"/>
      <c r="QV129" s="3"/>
      <c r="QW129" s="3"/>
      <c r="QX129" s="3"/>
      <c r="QY129" s="3"/>
      <c r="QZ129" s="3"/>
      <c r="RA129" s="3"/>
      <c r="RB129" s="3"/>
    </row>
    <row r="130" spans="1:470" x14ac:dyDescent="0.2">
      <c r="A130" s="3">
        <v>1981</v>
      </c>
      <c r="B130" s="3">
        <v>75.430000000000007</v>
      </c>
      <c r="C130" s="3">
        <f t="shared" si="10"/>
        <v>0.21000000000000796</v>
      </c>
      <c r="D130" s="3">
        <f t="shared" si="11"/>
        <v>10.920000000000414</v>
      </c>
      <c r="E130" s="3">
        <f t="shared" si="9"/>
        <v>0.2160000000000025</v>
      </c>
      <c r="F130" s="3">
        <f t="shared" si="14"/>
        <v>11.232000000000129</v>
      </c>
      <c r="G130" s="3">
        <f t="shared" si="13"/>
        <v>0.71000000000000796</v>
      </c>
      <c r="H130" s="3">
        <f t="shared" si="15"/>
        <v>36.920000000000414</v>
      </c>
      <c r="I130" s="3">
        <f t="shared" si="12"/>
        <v>0.27918106886467425</v>
      </c>
      <c r="J130" s="3">
        <f t="shared" si="16"/>
        <v>0.95021413276232325</v>
      </c>
    </row>
    <row r="131" spans="1:470" x14ac:dyDescent="0.2">
      <c r="A131" s="3">
        <v>1982</v>
      </c>
      <c r="B131" s="3">
        <v>75.290000000000006</v>
      </c>
      <c r="C131" s="3">
        <f t="shared" si="10"/>
        <v>-0.14000000000000057</v>
      </c>
      <c r="D131" s="3">
        <f t="shared" si="11"/>
        <v>-7.2800000000000296</v>
      </c>
      <c r="E131" s="3">
        <f t="shared" si="9"/>
        <v>0.11400000000000148</v>
      </c>
      <c r="F131" s="3">
        <f t="shared" si="14"/>
        <v>5.9280000000000763</v>
      </c>
      <c r="G131" s="3">
        <f t="shared" si="13"/>
        <v>0.88000000000000966</v>
      </c>
      <c r="H131" s="3">
        <f t="shared" si="15"/>
        <v>45.760000000000502</v>
      </c>
      <c r="I131" s="3">
        <f t="shared" si="12"/>
        <v>-0.18560254540633775</v>
      </c>
      <c r="J131" s="3">
        <f t="shared" si="16"/>
        <v>1.1826367423733499</v>
      </c>
    </row>
    <row r="132" spans="1:470" x14ac:dyDescent="0.2">
      <c r="A132" s="3">
        <v>1983</v>
      </c>
      <c r="B132" s="3">
        <v>75.73</v>
      </c>
      <c r="C132" s="3">
        <f t="shared" si="10"/>
        <v>0.43999999999999773</v>
      </c>
      <c r="D132" s="3">
        <f t="shared" si="11"/>
        <v>22.879999999999882</v>
      </c>
      <c r="E132" s="3">
        <f t="shared" si="9"/>
        <v>0.26400000000000146</v>
      </c>
      <c r="F132" s="3">
        <f t="shared" si="14"/>
        <v>13.728000000000076</v>
      </c>
      <c r="G132" s="3">
        <f t="shared" si="13"/>
        <v>1.1800000000000068</v>
      </c>
      <c r="H132" s="3">
        <f t="shared" si="15"/>
        <v>61.360000000000355</v>
      </c>
      <c r="I132" s="3">
        <f t="shared" si="12"/>
        <v>0.58440695975560852</v>
      </c>
      <c r="J132" s="3">
        <f t="shared" si="16"/>
        <v>1.5828303152246908</v>
      </c>
    </row>
    <row r="133" spans="1:470" x14ac:dyDescent="0.2">
      <c r="A133" s="3">
        <v>1984</v>
      </c>
      <c r="B133" s="3">
        <v>75.92</v>
      </c>
      <c r="C133" s="3">
        <f t="shared" si="10"/>
        <v>0.18999999999999773</v>
      </c>
      <c r="D133" s="3">
        <f t="shared" si="11"/>
        <v>9.8799999999998818</v>
      </c>
      <c r="E133" s="3">
        <f t="shared" ref="E133:E164" si="17">AVERAGE(C129:C133)</f>
        <v>0.27400000000000091</v>
      </c>
      <c r="F133" s="3">
        <f t="shared" si="14"/>
        <v>14.248000000000047</v>
      </c>
      <c r="G133" s="3">
        <f t="shared" si="13"/>
        <v>0.70000000000000284</v>
      </c>
      <c r="H133" s="3">
        <f t="shared" si="15"/>
        <v>36.400000000000148</v>
      </c>
      <c r="I133" s="3">
        <f t="shared" si="12"/>
        <v>0.25089132444209389</v>
      </c>
      <c r="J133" s="3">
        <f t="shared" si="16"/>
        <v>0.93060356288221602</v>
      </c>
    </row>
    <row r="134" spans="1:470" s="1" customFormat="1" x14ac:dyDescent="0.2">
      <c r="A134" s="3">
        <v>1985</v>
      </c>
      <c r="B134" s="3">
        <v>75.84</v>
      </c>
      <c r="C134" s="3">
        <f t="shared" ref="C134:C165" si="18">B134-B133</f>
        <v>-7.9999999999998295E-2</v>
      </c>
      <c r="D134" s="3">
        <f t="shared" ref="D134:D165" si="19">52*C134</f>
        <v>-4.1599999999999113</v>
      </c>
      <c r="E134" s="3">
        <f t="shared" si="17"/>
        <v>0.12400000000000092</v>
      </c>
      <c r="F134" s="3">
        <f t="shared" si="14"/>
        <v>6.4480000000000475</v>
      </c>
      <c r="G134" s="3">
        <f t="shared" si="13"/>
        <v>0.40999999999999659</v>
      </c>
      <c r="H134" s="3">
        <f t="shared" si="15"/>
        <v>21.319999999999823</v>
      </c>
      <c r="I134" s="3">
        <f t="shared" ref="I134:I165" si="20">C134/B133*100</f>
        <v>-0.10537407797681546</v>
      </c>
      <c r="J134" s="3">
        <f t="shared" si="16"/>
        <v>0.54355031154712519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3"/>
      <c r="KR134" s="3"/>
      <c r="KS134" s="3"/>
      <c r="KT134" s="3"/>
      <c r="KU134" s="3"/>
      <c r="KV134" s="3"/>
      <c r="KW134" s="3"/>
      <c r="KX134" s="3"/>
      <c r="KY134" s="3"/>
      <c r="KZ134" s="3"/>
      <c r="LA134" s="3"/>
      <c r="LB134" s="3"/>
      <c r="LC134" s="3"/>
      <c r="LD134" s="3"/>
      <c r="LE134" s="3"/>
      <c r="LF134" s="3"/>
      <c r="LG134" s="3"/>
      <c r="LH134" s="3"/>
      <c r="LI134" s="3"/>
      <c r="LJ134" s="3"/>
      <c r="LK134" s="3"/>
      <c r="LL134" s="3"/>
      <c r="LM134" s="3"/>
      <c r="LN134" s="3"/>
      <c r="LO134" s="3"/>
      <c r="LP134" s="3"/>
      <c r="LQ134" s="3"/>
      <c r="LR134" s="3"/>
      <c r="LS134" s="3"/>
      <c r="LT134" s="3"/>
      <c r="LU134" s="3"/>
      <c r="LV134" s="3"/>
      <c r="LW134" s="3"/>
      <c r="LX134" s="3"/>
      <c r="LY134" s="3"/>
      <c r="LZ134" s="3"/>
      <c r="MA134" s="3"/>
      <c r="MB134" s="3"/>
      <c r="MC134" s="3"/>
      <c r="MD134" s="3"/>
      <c r="ME134" s="3"/>
      <c r="MF134" s="3"/>
      <c r="MG134" s="3"/>
      <c r="MH134" s="3"/>
      <c r="MI134" s="3"/>
      <c r="MJ134" s="3"/>
      <c r="MK134" s="3"/>
      <c r="ML134" s="3"/>
      <c r="MM134" s="3"/>
      <c r="MN134" s="3"/>
      <c r="MO134" s="3"/>
      <c r="MP134" s="3"/>
      <c r="MQ134" s="3"/>
      <c r="MR134" s="3"/>
      <c r="MS134" s="3"/>
      <c r="MT134" s="3"/>
      <c r="MU134" s="3"/>
      <c r="MV134" s="3"/>
      <c r="MW134" s="3"/>
      <c r="MX134" s="3"/>
      <c r="MY134" s="3"/>
      <c r="MZ134" s="3"/>
      <c r="NA134" s="3"/>
      <c r="NB134" s="3"/>
      <c r="NC134" s="3"/>
      <c r="ND134" s="3"/>
      <c r="NE134" s="3"/>
      <c r="NF134" s="3"/>
      <c r="NG134" s="3"/>
      <c r="NH134" s="3"/>
      <c r="NI134" s="3"/>
      <c r="NJ134" s="3"/>
      <c r="NK134" s="3"/>
      <c r="NL134" s="3"/>
      <c r="NM134" s="3"/>
      <c r="NN134" s="3"/>
      <c r="NO134" s="3"/>
      <c r="NP134" s="3"/>
      <c r="NQ134" s="3"/>
      <c r="NR134" s="3"/>
      <c r="NS134" s="3"/>
      <c r="NT134" s="3"/>
      <c r="NU134" s="3"/>
      <c r="NV134" s="3"/>
      <c r="NW134" s="3"/>
      <c r="NX134" s="3"/>
      <c r="NY134" s="3"/>
      <c r="NZ134" s="3"/>
      <c r="OA134" s="3"/>
      <c r="OB134" s="3"/>
      <c r="OC134" s="3"/>
      <c r="OD134" s="3"/>
      <c r="OE134" s="3"/>
      <c r="OF134" s="3"/>
      <c r="OG134" s="3"/>
      <c r="OH134" s="3"/>
      <c r="OI134" s="3"/>
      <c r="OJ134" s="3"/>
      <c r="OK134" s="3"/>
      <c r="OL134" s="3"/>
      <c r="OM134" s="3"/>
      <c r="ON134" s="3"/>
      <c r="OO134" s="3"/>
      <c r="OP134" s="3"/>
      <c r="OQ134" s="3"/>
      <c r="OR134" s="3"/>
      <c r="OS134" s="3"/>
      <c r="OT134" s="3"/>
      <c r="OU134" s="3"/>
      <c r="OV134" s="3"/>
      <c r="OW134" s="3"/>
      <c r="OX134" s="3"/>
      <c r="OY134" s="3"/>
      <c r="OZ134" s="3"/>
      <c r="PA134" s="3"/>
      <c r="PB134" s="3"/>
      <c r="PC134" s="3"/>
      <c r="PD134" s="3"/>
      <c r="PE134" s="3"/>
      <c r="PF134" s="3"/>
      <c r="PG134" s="3"/>
      <c r="PH134" s="3"/>
      <c r="PI134" s="3"/>
      <c r="PJ134" s="3"/>
      <c r="PK134" s="3"/>
      <c r="PL134" s="3"/>
      <c r="PM134" s="3"/>
      <c r="PN134" s="3"/>
      <c r="PO134" s="3"/>
      <c r="PP134" s="3"/>
      <c r="PQ134" s="3"/>
      <c r="PR134" s="3"/>
      <c r="PS134" s="3"/>
      <c r="PT134" s="3"/>
      <c r="PU134" s="3"/>
      <c r="PV134" s="3"/>
      <c r="PW134" s="3"/>
      <c r="PX134" s="3"/>
      <c r="PY134" s="3"/>
      <c r="PZ134" s="3"/>
      <c r="QA134" s="3"/>
      <c r="QB134" s="3"/>
      <c r="QC134" s="3"/>
      <c r="QD134" s="3"/>
      <c r="QE134" s="3"/>
      <c r="QF134" s="3"/>
      <c r="QG134" s="3"/>
      <c r="QH134" s="3"/>
      <c r="QI134" s="3"/>
      <c r="QJ134" s="3"/>
      <c r="QK134" s="3"/>
      <c r="QL134" s="3"/>
      <c r="QM134" s="3"/>
      <c r="QN134" s="3"/>
      <c r="QO134" s="3"/>
      <c r="QP134" s="3"/>
      <c r="QQ134" s="3"/>
      <c r="QR134" s="3"/>
      <c r="QS134" s="3"/>
      <c r="QT134" s="3"/>
      <c r="QU134" s="3"/>
      <c r="QV134" s="3"/>
      <c r="QW134" s="3"/>
      <c r="QX134" s="3"/>
      <c r="QY134" s="3"/>
      <c r="QZ134" s="3"/>
      <c r="RA134" s="3"/>
      <c r="RB134" s="3"/>
    </row>
    <row r="135" spans="1:470" x14ac:dyDescent="0.2">
      <c r="A135" s="3">
        <v>1986</v>
      </c>
      <c r="B135" s="3">
        <v>76.3</v>
      </c>
      <c r="C135" s="3">
        <f t="shared" si="18"/>
        <v>0.45999999999999375</v>
      </c>
      <c r="D135" s="3">
        <f t="shared" si="19"/>
        <v>23.919999999999675</v>
      </c>
      <c r="E135" s="3">
        <f t="shared" si="17"/>
        <v>0.17399999999999807</v>
      </c>
      <c r="F135" s="3">
        <f t="shared" si="14"/>
        <v>9.0479999999999006</v>
      </c>
      <c r="G135" s="3">
        <f t="shared" ref="G135:G164" si="21">B135-B131</f>
        <v>1.0099999999999909</v>
      </c>
      <c r="H135" s="3">
        <f t="shared" si="15"/>
        <v>52.519999999999527</v>
      </c>
      <c r="I135" s="3">
        <f t="shared" si="20"/>
        <v>0.60654008438817741</v>
      </c>
      <c r="J135" s="3">
        <f t="shared" si="16"/>
        <v>1.3414796121662782</v>
      </c>
    </row>
    <row r="136" spans="1:470" x14ac:dyDescent="0.2">
      <c r="A136" s="3">
        <v>1987</v>
      </c>
      <c r="B136" s="3">
        <v>76.55</v>
      </c>
      <c r="C136" s="3">
        <f t="shared" si="18"/>
        <v>0.25</v>
      </c>
      <c r="D136" s="3">
        <f t="shared" si="19"/>
        <v>13</v>
      </c>
      <c r="E136" s="3">
        <f t="shared" si="17"/>
        <v>0.25199999999999817</v>
      </c>
      <c r="F136" s="3">
        <f t="shared" si="14"/>
        <v>13.103999999999905</v>
      </c>
      <c r="G136" s="3">
        <f t="shared" si="21"/>
        <v>0.81999999999999318</v>
      </c>
      <c r="H136" s="3">
        <f t="shared" si="15"/>
        <v>42.639999999999645</v>
      </c>
      <c r="I136" s="3">
        <f t="shared" si="20"/>
        <v>0.32765399737876805</v>
      </c>
      <c r="J136" s="3">
        <f t="shared" si="16"/>
        <v>1.0827941370658829</v>
      </c>
    </row>
    <row r="137" spans="1:470" x14ac:dyDescent="0.2">
      <c r="A137" s="3">
        <v>1988</v>
      </c>
      <c r="B137" s="3">
        <v>76.73</v>
      </c>
      <c r="C137" s="3">
        <f t="shared" si="18"/>
        <v>0.18000000000000682</v>
      </c>
      <c r="D137" s="3">
        <f t="shared" si="19"/>
        <v>9.3600000000003547</v>
      </c>
      <c r="E137" s="3">
        <f t="shared" si="17"/>
        <v>0.2</v>
      </c>
      <c r="F137" s="3">
        <f t="shared" ref="F137:F165" si="22">52*E137</f>
        <v>10.4</v>
      </c>
      <c r="G137" s="3">
        <f t="shared" si="21"/>
        <v>0.81000000000000227</v>
      </c>
      <c r="H137" s="3">
        <f t="shared" ref="H137:H165" si="23">52*G137</f>
        <v>42.120000000000118</v>
      </c>
      <c r="I137" s="3">
        <f t="shared" si="20"/>
        <v>0.23514043109079927</v>
      </c>
      <c r="J137" s="3">
        <f t="shared" ref="J137:J165" si="24">G137/B133*100</f>
        <v>1.0669125395152821</v>
      </c>
    </row>
    <row r="138" spans="1:470" x14ac:dyDescent="0.2">
      <c r="A138" s="3">
        <v>1989</v>
      </c>
      <c r="B138" s="3">
        <v>76.180000000000007</v>
      </c>
      <c r="C138" s="3">
        <f t="shared" si="18"/>
        <v>-0.54999999999999716</v>
      </c>
      <c r="D138" s="3">
        <f t="shared" si="19"/>
        <v>-28.599999999999852</v>
      </c>
      <c r="E138" s="3">
        <f t="shared" si="17"/>
        <v>5.2000000000001025E-2</v>
      </c>
      <c r="F138" s="3">
        <f t="shared" si="22"/>
        <v>2.7040000000000535</v>
      </c>
      <c r="G138" s="3">
        <f t="shared" si="21"/>
        <v>0.34000000000000341</v>
      </c>
      <c r="H138" s="3">
        <f t="shared" si="23"/>
        <v>17.680000000000177</v>
      </c>
      <c r="I138" s="3">
        <f t="shared" si="20"/>
        <v>-0.71679916590642145</v>
      </c>
      <c r="J138" s="3">
        <f t="shared" si="24"/>
        <v>0.44831223628692435</v>
      </c>
    </row>
    <row r="139" spans="1:470" s="1" customFormat="1" x14ac:dyDescent="0.2">
      <c r="A139" s="3">
        <v>1990</v>
      </c>
      <c r="B139" s="3">
        <v>76.94</v>
      </c>
      <c r="C139" s="3">
        <f t="shared" si="18"/>
        <v>0.75999999999999091</v>
      </c>
      <c r="D139" s="3">
        <f t="shared" si="19"/>
        <v>39.519999999999527</v>
      </c>
      <c r="E139" s="3">
        <f t="shared" si="17"/>
        <v>0.21999999999999886</v>
      </c>
      <c r="F139" s="3">
        <f t="shared" si="22"/>
        <v>11.439999999999941</v>
      </c>
      <c r="G139" s="3">
        <f t="shared" si="21"/>
        <v>0.64000000000000057</v>
      </c>
      <c r="H139" s="3">
        <f t="shared" si="23"/>
        <v>33.28000000000003</v>
      </c>
      <c r="I139" s="3">
        <f t="shared" si="20"/>
        <v>0.99763717511156591</v>
      </c>
      <c r="J139" s="3">
        <f t="shared" si="24"/>
        <v>0.83879423328964697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3"/>
      <c r="LK139" s="3"/>
      <c r="LL139" s="3"/>
      <c r="LM139" s="3"/>
      <c r="LN139" s="3"/>
      <c r="LO139" s="3"/>
      <c r="LP139" s="3"/>
      <c r="LQ139" s="3"/>
      <c r="LR139" s="3"/>
      <c r="LS139" s="3"/>
      <c r="LT139" s="3"/>
      <c r="LU139" s="3"/>
      <c r="LV139" s="3"/>
      <c r="LW139" s="3"/>
      <c r="LX139" s="3"/>
      <c r="LY139" s="3"/>
      <c r="LZ139" s="3"/>
      <c r="MA139" s="3"/>
      <c r="MB139" s="3"/>
      <c r="MC139" s="3"/>
      <c r="MD139" s="3"/>
      <c r="ME139" s="3"/>
      <c r="MF139" s="3"/>
      <c r="MG139" s="3"/>
      <c r="MH139" s="3"/>
      <c r="MI139" s="3"/>
      <c r="MJ139" s="3"/>
      <c r="MK139" s="3"/>
      <c r="ML139" s="3"/>
      <c r="MM139" s="3"/>
      <c r="MN139" s="3"/>
      <c r="MO139" s="3"/>
      <c r="MP139" s="3"/>
      <c r="MQ139" s="3"/>
      <c r="MR139" s="3"/>
      <c r="MS139" s="3"/>
      <c r="MT139" s="3"/>
      <c r="MU139" s="3"/>
      <c r="MV139" s="3"/>
      <c r="MW139" s="3"/>
      <c r="MX139" s="3"/>
      <c r="MY139" s="3"/>
      <c r="MZ139" s="3"/>
      <c r="NA139" s="3"/>
      <c r="NB139" s="3"/>
      <c r="NC139" s="3"/>
      <c r="ND139" s="3"/>
      <c r="NE139" s="3"/>
      <c r="NF139" s="3"/>
      <c r="NG139" s="3"/>
      <c r="NH139" s="3"/>
      <c r="NI139" s="3"/>
      <c r="NJ139" s="3"/>
      <c r="NK139" s="3"/>
      <c r="NL139" s="3"/>
      <c r="NM139" s="3"/>
      <c r="NN139" s="3"/>
      <c r="NO139" s="3"/>
      <c r="NP139" s="3"/>
      <c r="NQ139" s="3"/>
      <c r="NR139" s="3"/>
      <c r="NS139" s="3"/>
      <c r="NT139" s="3"/>
      <c r="NU139" s="3"/>
      <c r="NV139" s="3"/>
      <c r="NW139" s="3"/>
      <c r="NX139" s="3"/>
      <c r="NY139" s="3"/>
      <c r="NZ139" s="3"/>
      <c r="OA139" s="3"/>
      <c r="OB139" s="3"/>
      <c r="OC139" s="3"/>
      <c r="OD139" s="3"/>
      <c r="OE139" s="3"/>
      <c r="OF139" s="3"/>
      <c r="OG139" s="3"/>
      <c r="OH139" s="3"/>
      <c r="OI139" s="3"/>
      <c r="OJ139" s="3"/>
      <c r="OK139" s="3"/>
      <c r="OL139" s="3"/>
      <c r="OM139" s="3"/>
      <c r="ON139" s="3"/>
      <c r="OO139" s="3"/>
      <c r="OP139" s="3"/>
      <c r="OQ139" s="3"/>
      <c r="OR139" s="3"/>
      <c r="OS139" s="3"/>
      <c r="OT139" s="3"/>
      <c r="OU139" s="3"/>
      <c r="OV139" s="3"/>
      <c r="OW139" s="3"/>
      <c r="OX139" s="3"/>
      <c r="OY139" s="3"/>
      <c r="OZ139" s="3"/>
      <c r="PA139" s="3"/>
      <c r="PB139" s="3"/>
      <c r="PC139" s="3"/>
      <c r="PD139" s="3"/>
      <c r="PE139" s="3"/>
      <c r="PF139" s="3"/>
      <c r="PG139" s="3"/>
      <c r="PH139" s="3"/>
      <c r="PI139" s="3"/>
      <c r="PJ139" s="3"/>
      <c r="PK139" s="3"/>
      <c r="PL139" s="3"/>
      <c r="PM139" s="3"/>
      <c r="PN139" s="3"/>
      <c r="PO139" s="3"/>
      <c r="PP139" s="3"/>
      <c r="PQ139" s="3"/>
      <c r="PR139" s="3"/>
      <c r="PS139" s="3"/>
      <c r="PT139" s="3"/>
      <c r="PU139" s="3"/>
      <c r="PV139" s="3"/>
      <c r="PW139" s="3"/>
      <c r="PX139" s="3"/>
      <c r="PY139" s="3"/>
      <c r="PZ139" s="3"/>
      <c r="QA139" s="3"/>
      <c r="QB139" s="3"/>
      <c r="QC139" s="3"/>
      <c r="QD139" s="3"/>
      <c r="QE139" s="3"/>
      <c r="QF139" s="3"/>
      <c r="QG139" s="3"/>
      <c r="QH139" s="3"/>
      <c r="QI139" s="3"/>
      <c r="QJ139" s="3"/>
      <c r="QK139" s="3"/>
      <c r="QL139" s="3"/>
      <c r="QM139" s="3"/>
      <c r="QN139" s="3"/>
      <c r="QO139" s="3"/>
      <c r="QP139" s="3"/>
      <c r="QQ139" s="3"/>
      <c r="QR139" s="3"/>
      <c r="QS139" s="3"/>
      <c r="QT139" s="3"/>
      <c r="QU139" s="3"/>
      <c r="QV139" s="3"/>
      <c r="QW139" s="3"/>
      <c r="QX139" s="3"/>
      <c r="QY139" s="3"/>
      <c r="QZ139" s="3"/>
      <c r="RA139" s="3"/>
      <c r="RB139" s="3"/>
    </row>
    <row r="140" spans="1:470" x14ac:dyDescent="0.2">
      <c r="A140" s="3">
        <v>1991</v>
      </c>
      <c r="B140" s="3">
        <v>77.150000000000006</v>
      </c>
      <c r="C140" s="3">
        <f t="shared" si="18"/>
        <v>0.21000000000000796</v>
      </c>
      <c r="D140" s="3">
        <f t="shared" si="19"/>
        <v>10.920000000000414</v>
      </c>
      <c r="E140" s="3">
        <f t="shared" si="17"/>
        <v>0.17000000000000171</v>
      </c>
      <c r="F140" s="3">
        <f t="shared" si="22"/>
        <v>8.8400000000000887</v>
      </c>
      <c r="G140" s="3">
        <f t="shared" si="21"/>
        <v>0.60000000000000853</v>
      </c>
      <c r="H140" s="3">
        <f t="shared" si="23"/>
        <v>31.200000000000443</v>
      </c>
      <c r="I140" s="3">
        <f t="shared" si="20"/>
        <v>0.27293995321030406</v>
      </c>
      <c r="J140" s="3">
        <f t="shared" si="24"/>
        <v>0.78380143696931226</v>
      </c>
    </row>
    <row r="141" spans="1:470" x14ac:dyDescent="0.2">
      <c r="A141" s="3">
        <v>1992</v>
      </c>
      <c r="B141" s="3">
        <v>77.3</v>
      </c>
      <c r="C141" s="3">
        <f t="shared" si="18"/>
        <v>0.14999999999999147</v>
      </c>
      <c r="D141" s="3">
        <f t="shared" si="19"/>
        <v>7.7999999999995566</v>
      </c>
      <c r="E141" s="3">
        <f t="shared" si="17"/>
        <v>0.15</v>
      </c>
      <c r="F141" s="3">
        <f t="shared" si="22"/>
        <v>7.8</v>
      </c>
      <c r="G141" s="3">
        <f t="shared" si="21"/>
        <v>0.56999999999999318</v>
      </c>
      <c r="H141" s="3">
        <f t="shared" si="23"/>
        <v>29.639999999999645</v>
      </c>
      <c r="I141" s="3">
        <f t="shared" si="20"/>
        <v>0.1944264419961004</v>
      </c>
      <c r="J141" s="3">
        <f t="shared" si="24"/>
        <v>0.74286459012119532</v>
      </c>
    </row>
    <row r="142" spans="1:470" x14ac:dyDescent="0.2">
      <c r="A142" s="3">
        <v>1993</v>
      </c>
      <c r="B142" s="3">
        <v>76.98</v>
      </c>
      <c r="C142" s="3">
        <f t="shared" si="18"/>
        <v>-0.31999999999999318</v>
      </c>
      <c r="D142" s="3">
        <f t="shared" si="19"/>
        <v>-16.639999999999645</v>
      </c>
      <c r="E142" s="3">
        <f t="shared" si="17"/>
        <v>0.05</v>
      </c>
      <c r="F142" s="3">
        <f t="shared" si="22"/>
        <v>2.6</v>
      </c>
      <c r="G142" s="3">
        <f t="shared" si="21"/>
        <v>0.79999999999999716</v>
      </c>
      <c r="H142" s="3">
        <f t="shared" si="23"/>
        <v>41.599999999999852</v>
      </c>
      <c r="I142" s="3">
        <f t="shared" si="20"/>
        <v>-0.41397153945665355</v>
      </c>
      <c r="J142" s="3">
        <f t="shared" si="24"/>
        <v>1.0501443948542886</v>
      </c>
    </row>
    <row r="143" spans="1:470" x14ac:dyDescent="0.2">
      <c r="A143" s="3">
        <v>1994</v>
      </c>
      <c r="B143" s="3">
        <v>77.739999999999995</v>
      </c>
      <c r="C143" s="3">
        <f t="shared" si="18"/>
        <v>0.75999999999999091</v>
      </c>
      <c r="D143" s="3">
        <f t="shared" si="19"/>
        <v>39.519999999999527</v>
      </c>
      <c r="E143" s="3">
        <f t="shared" si="17"/>
        <v>0.31199999999999761</v>
      </c>
      <c r="F143" s="3">
        <f t="shared" si="22"/>
        <v>16.223999999999876</v>
      </c>
      <c r="G143" s="3">
        <f t="shared" si="21"/>
        <v>0.79999999999999716</v>
      </c>
      <c r="H143" s="3">
        <f t="shared" si="23"/>
        <v>41.599999999999852</v>
      </c>
      <c r="I143" s="3">
        <f t="shared" si="20"/>
        <v>0.9872694206287228</v>
      </c>
      <c r="J143" s="3">
        <f t="shared" si="24"/>
        <v>1.0397712503249248</v>
      </c>
    </row>
    <row r="144" spans="1:470" s="1" customFormat="1" x14ac:dyDescent="0.2">
      <c r="A144" s="3">
        <v>1995</v>
      </c>
      <c r="B144" s="3">
        <v>77.69</v>
      </c>
      <c r="C144" s="3">
        <f t="shared" si="18"/>
        <v>-4.9999999999997158E-2</v>
      </c>
      <c r="D144" s="3">
        <f t="shared" si="19"/>
        <v>-2.5999999999998522</v>
      </c>
      <c r="E144" s="3">
        <f t="shared" si="17"/>
        <v>0.15</v>
      </c>
      <c r="F144" s="3">
        <f t="shared" si="22"/>
        <v>7.8</v>
      </c>
      <c r="G144" s="3">
        <f t="shared" si="21"/>
        <v>0.53999999999999204</v>
      </c>
      <c r="H144" s="3">
        <f t="shared" si="23"/>
        <v>28.079999999999586</v>
      </c>
      <c r="I144" s="3">
        <f t="shared" si="20"/>
        <v>-6.4316953949057315E-2</v>
      </c>
      <c r="J144" s="3">
        <f t="shared" si="24"/>
        <v>0.69993519118599101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3"/>
      <c r="ME144" s="3"/>
      <c r="MF144" s="3"/>
      <c r="MG144" s="3"/>
      <c r="MH144" s="3"/>
      <c r="MI144" s="3"/>
      <c r="MJ144" s="3"/>
      <c r="MK144" s="3"/>
      <c r="ML144" s="3"/>
      <c r="MM144" s="3"/>
      <c r="MN144" s="3"/>
      <c r="MO144" s="3"/>
      <c r="MP144" s="3"/>
      <c r="MQ144" s="3"/>
      <c r="MR144" s="3"/>
      <c r="MS144" s="3"/>
      <c r="MT144" s="3"/>
      <c r="MU144" s="3"/>
      <c r="MV144" s="3"/>
      <c r="MW144" s="3"/>
      <c r="MX144" s="3"/>
      <c r="MY144" s="3"/>
      <c r="MZ144" s="3"/>
      <c r="NA144" s="3"/>
      <c r="NB144" s="3"/>
      <c r="NC144" s="3"/>
      <c r="ND144" s="3"/>
      <c r="NE144" s="3"/>
      <c r="NF144" s="3"/>
      <c r="NG144" s="3"/>
      <c r="NH144" s="3"/>
      <c r="NI144" s="3"/>
      <c r="NJ144" s="3"/>
      <c r="NK144" s="3"/>
      <c r="NL144" s="3"/>
      <c r="NM144" s="3"/>
      <c r="NN144" s="3"/>
      <c r="NO144" s="3"/>
      <c r="NP144" s="3"/>
      <c r="NQ144" s="3"/>
      <c r="NR144" s="3"/>
      <c r="NS144" s="3"/>
      <c r="NT144" s="3"/>
      <c r="NU144" s="3"/>
      <c r="NV144" s="3"/>
      <c r="NW144" s="3"/>
      <c r="NX144" s="3"/>
      <c r="NY144" s="3"/>
      <c r="NZ144" s="3"/>
      <c r="OA144" s="3"/>
      <c r="OB144" s="3"/>
      <c r="OC144" s="3"/>
      <c r="OD144" s="3"/>
      <c r="OE144" s="3"/>
      <c r="OF144" s="3"/>
      <c r="OG144" s="3"/>
      <c r="OH144" s="3"/>
      <c r="OI144" s="3"/>
      <c r="OJ144" s="3"/>
      <c r="OK144" s="3"/>
      <c r="OL144" s="3"/>
      <c r="OM144" s="3"/>
      <c r="ON144" s="3"/>
      <c r="OO144" s="3"/>
      <c r="OP144" s="3"/>
      <c r="OQ144" s="3"/>
      <c r="OR144" s="3"/>
      <c r="OS144" s="3"/>
      <c r="OT144" s="3"/>
      <c r="OU144" s="3"/>
      <c r="OV144" s="3"/>
      <c r="OW144" s="3"/>
      <c r="OX144" s="3"/>
      <c r="OY144" s="3"/>
      <c r="OZ144" s="3"/>
      <c r="PA144" s="3"/>
      <c r="PB144" s="3"/>
      <c r="PC144" s="3"/>
      <c r="PD144" s="3"/>
      <c r="PE144" s="3"/>
      <c r="PF144" s="3"/>
      <c r="PG144" s="3"/>
      <c r="PH144" s="3"/>
      <c r="PI144" s="3"/>
      <c r="PJ144" s="3"/>
      <c r="PK144" s="3"/>
      <c r="PL144" s="3"/>
      <c r="PM144" s="3"/>
      <c r="PN144" s="3"/>
      <c r="PO144" s="3"/>
      <c r="PP144" s="3"/>
      <c r="PQ144" s="3"/>
      <c r="PR144" s="3"/>
      <c r="PS144" s="3"/>
      <c r="PT144" s="3"/>
      <c r="PU144" s="3"/>
      <c r="PV144" s="3"/>
      <c r="PW144" s="3"/>
      <c r="PX144" s="3"/>
      <c r="PY144" s="3"/>
      <c r="PZ144" s="3"/>
      <c r="QA144" s="3"/>
      <c r="QB144" s="3"/>
      <c r="QC144" s="3"/>
      <c r="QD144" s="3"/>
      <c r="QE144" s="3"/>
      <c r="QF144" s="3"/>
      <c r="QG144" s="3"/>
      <c r="QH144" s="3"/>
      <c r="QI144" s="3"/>
      <c r="QJ144" s="3"/>
      <c r="QK144" s="3"/>
      <c r="QL144" s="3"/>
      <c r="QM144" s="3"/>
      <c r="QN144" s="3"/>
      <c r="QO144" s="3"/>
      <c r="QP144" s="3"/>
      <c r="QQ144" s="3"/>
      <c r="QR144" s="3"/>
      <c r="QS144" s="3"/>
      <c r="QT144" s="3"/>
      <c r="QU144" s="3"/>
      <c r="QV144" s="3"/>
      <c r="QW144" s="3"/>
      <c r="QX144" s="3"/>
      <c r="QY144" s="3"/>
      <c r="QZ144" s="3"/>
      <c r="RA144" s="3"/>
      <c r="RB144" s="3"/>
    </row>
    <row r="145" spans="1:470" x14ac:dyDescent="0.2">
      <c r="A145" s="3">
        <v>1996</v>
      </c>
      <c r="B145" s="3">
        <v>77.819999999999993</v>
      </c>
      <c r="C145" s="3">
        <f t="shared" si="18"/>
        <v>0.12999999999999545</v>
      </c>
      <c r="D145" s="3">
        <f t="shared" si="19"/>
        <v>6.7599999999997635</v>
      </c>
      <c r="E145" s="3">
        <f t="shared" si="17"/>
        <v>0.13399999999999751</v>
      </c>
      <c r="F145" s="3">
        <f t="shared" si="22"/>
        <v>6.9679999999998703</v>
      </c>
      <c r="G145" s="3">
        <f t="shared" si="21"/>
        <v>0.51999999999999602</v>
      </c>
      <c r="H145" s="3">
        <f t="shared" si="23"/>
        <v>27.039999999999793</v>
      </c>
      <c r="I145" s="3">
        <f t="shared" si="20"/>
        <v>0.16733170292186311</v>
      </c>
      <c r="J145" s="3">
        <f t="shared" si="24"/>
        <v>0.67270375161707119</v>
      </c>
    </row>
    <row r="146" spans="1:470" x14ac:dyDescent="0.2">
      <c r="A146" s="3">
        <v>1997</v>
      </c>
      <c r="B146" s="3">
        <v>78.11</v>
      </c>
      <c r="C146" s="3">
        <f t="shared" si="18"/>
        <v>0.29000000000000625</v>
      </c>
      <c r="D146" s="3">
        <f t="shared" si="19"/>
        <v>15.080000000000325</v>
      </c>
      <c r="E146" s="3">
        <f t="shared" si="17"/>
        <v>0.16200000000000045</v>
      </c>
      <c r="F146" s="3">
        <f t="shared" si="22"/>
        <v>8.4240000000000226</v>
      </c>
      <c r="G146" s="3">
        <f t="shared" si="21"/>
        <v>1.1299999999999955</v>
      </c>
      <c r="H146" s="3">
        <f t="shared" si="23"/>
        <v>58.759999999999764</v>
      </c>
      <c r="I146" s="3">
        <f t="shared" si="20"/>
        <v>0.37265484451298675</v>
      </c>
      <c r="J146" s="3">
        <f t="shared" si="24"/>
        <v>1.4679137438295602</v>
      </c>
    </row>
    <row r="147" spans="1:470" x14ac:dyDescent="0.2">
      <c r="A147" s="3">
        <v>1998</v>
      </c>
      <c r="B147" s="3">
        <v>78.23</v>
      </c>
      <c r="C147" s="3">
        <f t="shared" si="18"/>
        <v>0.12000000000000455</v>
      </c>
      <c r="D147" s="3">
        <f t="shared" si="19"/>
        <v>6.2400000000002365</v>
      </c>
      <c r="E147" s="3">
        <f t="shared" si="17"/>
        <v>0.25</v>
      </c>
      <c r="F147" s="3">
        <f t="shared" si="22"/>
        <v>13</v>
      </c>
      <c r="G147" s="3">
        <f t="shared" si="21"/>
        <v>0.49000000000000909</v>
      </c>
      <c r="H147" s="3">
        <f t="shared" si="23"/>
        <v>25.480000000000473</v>
      </c>
      <c r="I147" s="3">
        <f t="shared" si="20"/>
        <v>0.1536294968634036</v>
      </c>
      <c r="J147" s="3">
        <f t="shared" si="24"/>
        <v>0.63030614870080937</v>
      </c>
    </row>
    <row r="148" spans="1:470" x14ac:dyDescent="0.2">
      <c r="A148" s="3">
        <v>1999</v>
      </c>
      <c r="B148" s="3">
        <v>78.239999999999995</v>
      </c>
      <c r="C148" s="3">
        <f t="shared" si="18"/>
        <v>9.9999999999909051E-3</v>
      </c>
      <c r="D148" s="3">
        <f t="shared" si="19"/>
        <v>0.51999999999952706</v>
      </c>
      <c r="E148" s="3">
        <f t="shared" si="17"/>
        <v>0.1</v>
      </c>
      <c r="F148" s="3">
        <f>52*E148</f>
        <v>5.2</v>
      </c>
      <c r="G148" s="3">
        <f t="shared" si="21"/>
        <v>0.54999999999999716</v>
      </c>
      <c r="H148" s="3">
        <f t="shared" si="23"/>
        <v>28.599999999999852</v>
      </c>
      <c r="I148" s="3">
        <f t="shared" si="20"/>
        <v>1.2782819890056122E-2</v>
      </c>
      <c r="J148" s="3">
        <f t="shared" si="24"/>
        <v>0.70794182005405737</v>
      </c>
    </row>
    <row r="149" spans="1:470" s="1" customFormat="1" x14ac:dyDescent="0.2">
      <c r="A149" s="3">
        <v>2000</v>
      </c>
      <c r="B149" s="3">
        <v>78.63</v>
      </c>
      <c r="C149" s="3">
        <f t="shared" si="18"/>
        <v>0.39000000000000057</v>
      </c>
      <c r="D149" s="3">
        <f t="shared" si="19"/>
        <v>20.28000000000003</v>
      </c>
      <c r="E149" s="3">
        <f t="shared" si="17"/>
        <v>0.18799999999999956</v>
      </c>
      <c r="F149" s="3">
        <f t="shared" si="22"/>
        <v>9.7759999999999767</v>
      </c>
      <c r="G149" s="3">
        <f t="shared" si="21"/>
        <v>0.81000000000000227</v>
      </c>
      <c r="H149" s="3">
        <f t="shared" si="23"/>
        <v>42.120000000000118</v>
      </c>
      <c r="I149" s="3">
        <f t="shared" si="20"/>
        <v>0.49846625766871244</v>
      </c>
      <c r="J149" s="3">
        <f t="shared" si="24"/>
        <v>1.0408635312259089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3"/>
      <c r="LK149" s="3"/>
      <c r="LL149" s="3"/>
      <c r="LM149" s="3"/>
      <c r="LN149" s="3"/>
      <c r="LO149" s="3"/>
      <c r="LP149" s="3"/>
      <c r="LQ149" s="3"/>
      <c r="LR149" s="3"/>
      <c r="LS149" s="3"/>
      <c r="LT149" s="3"/>
      <c r="LU149" s="3"/>
      <c r="LV149" s="3"/>
      <c r="LW149" s="3"/>
      <c r="LX149" s="3"/>
      <c r="LY149" s="3"/>
      <c r="LZ149" s="3"/>
      <c r="MA149" s="3"/>
      <c r="MB149" s="3"/>
      <c r="MC149" s="3"/>
      <c r="MD149" s="3"/>
      <c r="ME149" s="3"/>
      <c r="MF149" s="3"/>
      <c r="MG149" s="3"/>
      <c r="MH149" s="3"/>
      <c r="MI149" s="3"/>
      <c r="MJ149" s="3"/>
      <c r="MK149" s="3"/>
      <c r="ML149" s="3"/>
      <c r="MM149" s="3"/>
      <c r="MN149" s="3"/>
      <c r="MO149" s="3"/>
      <c r="MP149" s="3"/>
      <c r="MQ149" s="3"/>
      <c r="MR149" s="3"/>
      <c r="MS149" s="3"/>
      <c r="MT149" s="3"/>
      <c r="MU149" s="3"/>
      <c r="MV149" s="3"/>
      <c r="MW149" s="3"/>
      <c r="MX149" s="3"/>
      <c r="MY149" s="3"/>
      <c r="MZ149" s="3"/>
      <c r="NA149" s="3"/>
      <c r="NB149" s="3"/>
      <c r="NC149" s="3"/>
      <c r="ND149" s="3"/>
      <c r="NE149" s="3"/>
      <c r="NF149" s="3"/>
      <c r="NG149" s="3"/>
      <c r="NH149" s="3"/>
      <c r="NI149" s="3"/>
      <c r="NJ149" s="3"/>
      <c r="NK149" s="3"/>
      <c r="NL149" s="3"/>
      <c r="NM149" s="3"/>
      <c r="NN149" s="3"/>
      <c r="NO149" s="3"/>
      <c r="NP149" s="3"/>
      <c r="NQ149" s="3"/>
      <c r="NR149" s="3"/>
      <c r="NS149" s="3"/>
      <c r="NT149" s="3"/>
      <c r="NU149" s="3"/>
      <c r="NV149" s="3"/>
      <c r="NW149" s="3"/>
      <c r="NX149" s="3"/>
      <c r="NY149" s="3"/>
      <c r="NZ149" s="3"/>
      <c r="OA149" s="3"/>
      <c r="OB149" s="3"/>
      <c r="OC149" s="3"/>
      <c r="OD149" s="3"/>
      <c r="OE149" s="3"/>
      <c r="OF149" s="3"/>
      <c r="OG149" s="3"/>
      <c r="OH149" s="3"/>
      <c r="OI149" s="3"/>
      <c r="OJ149" s="3"/>
      <c r="OK149" s="3"/>
      <c r="OL149" s="3"/>
      <c r="OM149" s="3"/>
      <c r="ON149" s="3"/>
      <c r="OO149" s="3"/>
      <c r="OP149" s="3"/>
      <c r="OQ149" s="3"/>
      <c r="OR149" s="3"/>
      <c r="OS149" s="3"/>
      <c r="OT149" s="3"/>
      <c r="OU149" s="3"/>
      <c r="OV149" s="3"/>
      <c r="OW149" s="3"/>
      <c r="OX149" s="3"/>
      <c r="OY149" s="3"/>
      <c r="OZ149" s="3"/>
      <c r="PA149" s="3"/>
      <c r="PB149" s="3"/>
      <c r="PC149" s="3"/>
      <c r="PD149" s="3"/>
      <c r="PE149" s="3"/>
      <c r="PF149" s="3"/>
      <c r="PG149" s="3"/>
      <c r="PH149" s="3"/>
      <c r="PI149" s="3"/>
      <c r="PJ149" s="3"/>
      <c r="PK149" s="3"/>
      <c r="PL149" s="3"/>
      <c r="PM149" s="3"/>
      <c r="PN149" s="3"/>
      <c r="PO149" s="3"/>
      <c r="PP149" s="3"/>
      <c r="PQ149" s="3"/>
      <c r="PR149" s="3"/>
      <c r="PS149" s="3"/>
      <c r="PT149" s="3"/>
      <c r="PU149" s="3"/>
      <c r="PV149" s="3"/>
      <c r="PW149" s="3"/>
      <c r="PX149" s="3"/>
      <c r="PY149" s="3"/>
      <c r="PZ149" s="3"/>
      <c r="QA149" s="3"/>
      <c r="QB149" s="3"/>
      <c r="QC149" s="3"/>
      <c r="QD149" s="3"/>
      <c r="QE149" s="3"/>
      <c r="QF149" s="3"/>
      <c r="QG149" s="3"/>
      <c r="QH149" s="3"/>
      <c r="QI149" s="3"/>
      <c r="QJ149" s="3"/>
      <c r="QK149" s="3"/>
      <c r="QL149" s="3"/>
      <c r="QM149" s="3"/>
      <c r="QN149" s="3"/>
      <c r="QO149" s="3"/>
      <c r="QP149" s="3"/>
      <c r="QQ149" s="3"/>
      <c r="QR149" s="3"/>
      <c r="QS149" s="3"/>
      <c r="QT149" s="3"/>
      <c r="QU149" s="3"/>
      <c r="QV149" s="3"/>
      <c r="QW149" s="3"/>
      <c r="QX149" s="3"/>
      <c r="QY149" s="3"/>
      <c r="QZ149" s="3"/>
      <c r="RA149" s="3"/>
      <c r="RB149" s="3"/>
    </row>
    <row r="150" spans="1:470" x14ac:dyDescent="0.2">
      <c r="A150" s="3">
        <v>2001</v>
      </c>
      <c r="B150" s="3">
        <v>78.819999999999993</v>
      </c>
      <c r="C150" s="3">
        <f t="shared" si="18"/>
        <v>0.18999999999999773</v>
      </c>
      <c r="D150" s="3">
        <f t="shared" si="19"/>
        <v>9.8799999999998818</v>
      </c>
      <c r="E150" s="3">
        <f t="shared" si="17"/>
        <v>0.2</v>
      </c>
      <c r="F150" s="3">
        <f t="shared" si="22"/>
        <v>10.4</v>
      </c>
      <c r="G150" s="3">
        <f t="shared" si="21"/>
        <v>0.70999999999999375</v>
      </c>
      <c r="H150" s="3">
        <f t="shared" si="23"/>
        <v>36.919999999999675</v>
      </c>
      <c r="I150" s="3">
        <f t="shared" si="20"/>
        <v>0.24163805163423341</v>
      </c>
      <c r="J150" s="3">
        <f t="shared" si="24"/>
        <v>0.90897452310842886</v>
      </c>
    </row>
    <row r="151" spans="1:470" x14ac:dyDescent="0.2">
      <c r="A151" s="3">
        <v>2002</v>
      </c>
      <c r="B151" s="3">
        <v>78.87</v>
      </c>
      <c r="C151" s="3">
        <f t="shared" si="18"/>
        <v>5.0000000000011369E-2</v>
      </c>
      <c r="D151" s="3">
        <f t="shared" si="19"/>
        <v>2.6000000000005912</v>
      </c>
      <c r="E151" s="3">
        <f t="shared" si="17"/>
        <v>0.15200000000000102</v>
      </c>
      <c r="F151" s="3">
        <f t="shared" si="22"/>
        <v>7.9040000000000532</v>
      </c>
      <c r="G151" s="3">
        <f t="shared" si="21"/>
        <v>0.64000000000000057</v>
      </c>
      <c r="H151" s="3">
        <f t="shared" si="23"/>
        <v>33.28000000000003</v>
      </c>
      <c r="I151" s="3">
        <f t="shared" si="20"/>
        <v>6.3435676224322973E-2</v>
      </c>
      <c r="J151" s="3">
        <f t="shared" si="24"/>
        <v>0.81810047296433674</v>
      </c>
    </row>
    <row r="152" spans="1:470" x14ac:dyDescent="0.2">
      <c r="A152" s="3">
        <v>2003</v>
      </c>
      <c r="B152" s="3">
        <v>78.87</v>
      </c>
      <c r="C152" s="3">
        <f t="shared" si="18"/>
        <v>0</v>
      </c>
      <c r="D152" s="3">
        <f t="shared" si="19"/>
        <v>0</v>
      </c>
      <c r="E152" s="3">
        <f t="shared" si="17"/>
        <v>0.12800000000000011</v>
      </c>
      <c r="F152" s="3">
        <f t="shared" si="22"/>
        <v>6.6560000000000059</v>
      </c>
      <c r="G152" s="3">
        <f t="shared" si="21"/>
        <v>0.63000000000000966</v>
      </c>
      <c r="H152" s="3">
        <f t="shared" si="23"/>
        <v>32.760000000000502</v>
      </c>
      <c r="I152" s="3">
        <f t="shared" si="20"/>
        <v>0</v>
      </c>
      <c r="J152" s="3">
        <f t="shared" si="24"/>
        <v>0.80521472392639271</v>
      </c>
    </row>
    <row r="153" spans="1:470" x14ac:dyDescent="0.2">
      <c r="A153" s="3">
        <v>2004</v>
      </c>
      <c r="B153" s="3">
        <v>79.39</v>
      </c>
      <c r="C153" s="3">
        <f t="shared" si="18"/>
        <v>0.51999999999999602</v>
      </c>
      <c r="D153" s="3">
        <f t="shared" si="19"/>
        <v>27.039999999999793</v>
      </c>
      <c r="E153" s="3">
        <f t="shared" si="17"/>
        <v>0.23000000000000115</v>
      </c>
      <c r="F153" s="3">
        <f t="shared" si="22"/>
        <v>11.960000000000059</v>
      </c>
      <c r="G153" s="3">
        <f t="shared" si="21"/>
        <v>0.76000000000000512</v>
      </c>
      <c r="H153" s="3">
        <f t="shared" si="23"/>
        <v>39.520000000000266</v>
      </c>
      <c r="I153" s="3">
        <f t="shared" si="20"/>
        <v>0.65931279320400149</v>
      </c>
      <c r="J153" s="3">
        <f t="shared" si="24"/>
        <v>0.96655220653695184</v>
      </c>
    </row>
    <row r="154" spans="1:470" s="1" customFormat="1" x14ac:dyDescent="0.2">
      <c r="A154" s="3">
        <v>2005</v>
      </c>
      <c r="B154" s="3">
        <v>79.459999999999994</v>
      </c>
      <c r="C154" s="3">
        <f t="shared" si="18"/>
        <v>6.9999999999993179E-2</v>
      </c>
      <c r="D154" s="3">
        <f t="shared" si="19"/>
        <v>3.6399999999996453</v>
      </c>
      <c r="E154" s="3">
        <f t="shared" si="17"/>
        <v>0.16599999999999965</v>
      </c>
      <c r="F154" s="3">
        <f t="shared" si="22"/>
        <v>8.6319999999999819</v>
      </c>
      <c r="G154" s="3">
        <f t="shared" si="21"/>
        <v>0.64000000000000057</v>
      </c>
      <c r="H154" s="3">
        <f t="shared" si="23"/>
        <v>33.28000000000003</v>
      </c>
      <c r="I154" s="3">
        <f t="shared" si="20"/>
        <v>8.8172313893428875E-2</v>
      </c>
      <c r="J154" s="3">
        <f t="shared" si="24"/>
        <v>0.81197665567115018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/>
      <c r="NG154" s="3"/>
      <c r="NH154" s="3"/>
      <c r="NI154" s="3"/>
      <c r="NJ154" s="3"/>
      <c r="NK154" s="3"/>
      <c r="NL154" s="3"/>
      <c r="NM154" s="3"/>
      <c r="NN154" s="3"/>
      <c r="NO154" s="3"/>
      <c r="NP154" s="3"/>
      <c r="NQ154" s="3"/>
      <c r="NR154" s="3"/>
      <c r="NS154" s="3"/>
      <c r="NT154" s="3"/>
      <c r="NU154" s="3"/>
      <c r="NV154" s="3"/>
      <c r="NW154" s="3"/>
      <c r="NX154" s="3"/>
      <c r="NY154" s="3"/>
      <c r="NZ154" s="3"/>
      <c r="OA154" s="3"/>
      <c r="OB154" s="3"/>
      <c r="OC154" s="3"/>
      <c r="OD154" s="3"/>
      <c r="OE154" s="3"/>
      <c r="OF154" s="3"/>
      <c r="OG154" s="3"/>
      <c r="OH154" s="3"/>
      <c r="OI154" s="3"/>
      <c r="OJ154" s="3"/>
      <c r="OK154" s="3"/>
      <c r="OL154" s="3"/>
      <c r="OM154" s="3"/>
      <c r="ON154" s="3"/>
      <c r="OO154" s="3"/>
      <c r="OP154" s="3"/>
      <c r="OQ154" s="3"/>
      <c r="OR154" s="3"/>
      <c r="OS154" s="3"/>
      <c r="OT154" s="3"/>
      <c r="OU154" s="3"/>
      <c r="OV154" s="3"/>
      <c r="OW154" s="3"/>
      <c r="OX154" s="3"/>
      <c r="OY154" s="3"/>
      <c r="OZ154" s="3"/>
      <c r="PA154" s="3"/>
      <c r="PB154" s="3"/>
      <c r="PC154" s="3"/>
      <c r="PD154" s="3"/>
      <c r="PE154" s="3"/>
      <c r="PF154" s="3"/>
      <c r="PG154" s="3"/>
      <c r="PH154" s="3"/>
      <c r="PI154" s="3"/>
      <c r="PJ154" s="3"/>
      <c r="PK154" s="3"/>
      <c r="PL154" s="3"/>
      <c r="PM154" s="3"/>
      <c r="PN154" s="3"/>
      <c r="PO154" s="3"/>
      <c r="PP154" s="3"/>
      <c r="PQ154" s="3"/>
      <c r="PR154" s="3"/>
      <c r="PS154" s="3"/>
      <c r="PT154" s="3"/>
      <c r="PU154" s="3"/>
      <c r="PV154" s="3"/>
      <c r="PW154" s="3"/>
      <c r="PX154" s="3"/>
      <c r="PY154" s="3"/>
      <c r="PZ154" s="3"/>
      <c r="QA154" s="3"/>
      <c r="QB154" s="3"/>
      <c r="QC154" s="3"/>
      <c r="QD154" s="3"/>
      <c r="QE154" s="3"/>
      <c r="QF154" s="3"/>
      <c r="QG154" s="3"/>
      <c r="QH154" s="3"/>
      <c r="QI154" s="3"/>
      <c r="QJ154" s="3"/>
      <c r="QK154" s="3"/>
      <c r="QL154" s="3"/>
      <c r="QM154" s="3"/>
      <c r="QN154" s="3"/>
      <c r="QO154" s="3"/>
      <c r="QP154" s="3"/>
      <c r="QQ154" s="3"/>
      <c r="QR154" s="3"/>
      <c r="QS154" s="3"/>
      <c r="QT154" s="3"/>
      <c r="QU154" s="3"/>
      <c r="QV154" s="3"/>
      <c r="QW154" s="3"/>
      <c r="QX154" s="3"/>
      <c r="QY154" s="3"/>
      <c r="QZ154" s="3"/>
      <c r="RA154" s="3"/>
      <c r="RB154" s="3"/>
    </row>
    <row r="155" spans="1:470" x14ac:dyDescent="0.2">
      <c r="A155" s="3">
        <v>2006</v>
      </c>
      <c r="B155" s="3">
        <v>79.760000000000005</v>
      </c>
      <c r="C155" s="3">
        <f t="shared" si="18"/>
        <v>0.30000000000001137</v>
      </c>
      <c r="D155" s="3">
        <f t="shared" si="19"/>
        <v>15.600000000000591</v>
      </c>
      <c r="E155" s="3">
        <f t="shared" si="17"/>
        <v>0.18800000000000239</v>
      </c>
      <c r="F155" s="3">
        <f t="shared" si="22"/>
        <v>9.7760000000001241</v>
      </c>
      <c r="G155" s="3">
        <f t="shared" si="21"/>
        <v>0.89000000000000057</v>
      </c>
      <c r="H155" s="3">
        <f t="shared" si="23"/>
        <v>46.28000000000003</v>
      </c>
      <c r="I155" s="3">
        <f t="shared" si="20"/>
        <v>0.37754845205136089</v>
      </c>
      <c r="J155" s="3">
        <f t="shared" si="24"/>
        <v>1.1284392037530118</v>
      </c>
    </row>
    <row r="156" spans="1:470" x14ac:dyDescent="0.2">
      <c r="A156" s="3">
        <v>2007</v>
      </c>
      <c r="B156" s="3">
        <v>79.8</v>
      </c>
      <c r="C156" s="3">
        <f t="shared" si="18"/>
        <v>3.9999999999992042E-2</v>
      </c>
      <c r="D156" s="3">
        <f t="shared" si="19"/>
        <v>2.0799999999995862</v>
      </c>
      <c r="E156" s="3">
        <f t="shared" si="17"/>
        <v>0.18599999999999853</v>
      </c>
      <c r="F156" s="3">
        <f t="shared" si="22"/>
        <v>9.6719999999999242</v>
      </c>
      <c r="G156" s="3">
        <f t="shared" si="21"/>
        <v>0.92999999999999261</v>
      </c>
      <c r="H156" s="3">
        <f t="shared" si="23"/>
        <v>48.359999999999616</v>
      </c>
      <c r="I156" s="3">
        <f t="shared" si="20"/>
        <v>5.0150451354052203E-2</v>
      </c>
      <c r="J156" s="3">
        <f t="shared" si="24"/>
        <v>1.1791555724610023</v>
      </c>
    </row>
    <row r="157" spans="1:470" x14ac:dyDescent="0.2">
      <c r="A157" s="3">
        <v>2008</v>
      </c>
      <c r="B157" s="3">
        <v>79.930000000000007</v>
      </c>
      <c r="C157" s="3">
        <f t="shared" si="18"/>
        <v>0.13000000000000966</v>
      </c>
      <c r="D157" s="3">
        <f t="shared" si="19"/>
        <v>6.7600000000005025</v>
      </c>
      <c r="E157" s="3">
        <f t="shared" si="17"/>
        <v>0.21200000000000047</v>
      </c>
      <c r="F157" s="3">
        <f t="shared" si="22"/>
        <v>11.024000000000024</v>
      </c>
      <c r="G157" s="3">
        <f t="shared" si="21"/>
        <v>0.54000000000000625</v>
      </c>
      <c r="H157" s="3">
        <f t="shared" si="23"/>
        <v>28.080000000000325</v>
      </c>
      <c r="I157" s="3">
        <f t="shared" si="20"/>
        <v>0.16290726817043819</v>
      </c>
      <c r="J157" s="3">
        <f t="shared" si="24"/>
        <v>0.68018642146366826</v>
      </c>
    </row>
    <row r="158" spans="1:470" x14ac:dyDescent="0.2">
      <c r="A158" s="3">
        <v>2009</v>
      </c>
      <c r="B158" s="3">
        <v>80.42</v>
      </c>
      <c r="C158" s="3">
        <f t="shared" si="18"/>
        <v>0.48999999999999488</v>
      </c>
      <c r="D158" s="3">
        <f t="shared" si="19"/>
        <v>25.479999999999734</v>
      </c>
      <c r="E158" s="3">
        <f t="shared" si="17"/>
        <v>0.20600000000000024</v>
      </c>
      <c r="F158" s="3">
        <f t="shared" si="22"/>
        <v>10.712000000000012</v>
      </c>
      <c r="G158" s="3">
        <f t="shared" si="21"/>
        <v>0.96000000000000796</v>
      </c>
      <c r="H158" s="3">
        <f t="shared" si="23"/>
        <v>49.920000000000414</v>
      </c>
      <c r="I158" s="3">
        <f t="shared" si="20"/>
        <v>0.61303640685599248</v>
      </c>
      <c r="J158" s="3">
        <f t="shared" si="24"/>
        <v>1.2081550465643192</v>
      </c>
    </row>
    <row r="159" spans="1:470" s="1" customFormat="1" x14ac:dyDescent="0.2">
      <c r="A159" s="3">
        <v>2010</v>
      </c>
      <c r="B159" s="3">
        <v>80.61</v>
      </c>
      <c r="C159" s="3">
        <f t="shared" si="18"/>
        <v>0.18999999999999773</v>
      </c>
      <c r="D159" s="3">
        <f t="shared" si="19"/>
        <v>9.8799999999998818</v>
      </c>
      <c r="E159" s="3">
        <f t="shared" si="17"/>
        <v>0.23000000000000115</v>
      </c>
      <c r="F159" s="3">
        <f t="shared" si="22"/>
        <v>11.960000000000059</v>
      </c>
      <c r="G159" s="3">
        <f t="shared" si="21"/>
        <v>0.84999999999999432</v>
      </c>
      <c r="H159" s="3">
        <f t="shared" si="23"/>
        <v>44.199999999999704</v>
      </c>
      <c r="I159" s="3">
        <f t="shared" si="20"/>
        <v>0.23625963690623941</v>
      </c>
      <c r="J159" s="3">
        <f t="shared" si="24"/>
        <v>1.0656970912738142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3"/>
      <c r="KR159" s="3"/>
      <c r="KS159" s="3"/>
      <c r="KT159" s="3"/>
      <c r="KU159" s="3"/>
      <c r="KV159" s="3"/>
      <c r="KW159" s="3"/>
      <c r="KX159" s="3"/>
      <c r="KY159" s="3"/>
      <c r="KZ159" s="3"/>
      <c r="LA159" s="3"/>
      <c r="LB159" s="3"/>
      <c r="LC159" s="3"/>
      <c r="LD159" s="3"/>
      <c r="LE159" s="3"/>
      <c r="LF159" s="3"/>
      <c r="LG159" s="3"/>
      <c r="LH159" s="3"/>
      <c r="LI159" s="3"/>
      <c r="LJ159" s="3"/>
      <c r="LK159" s="3"/>
      <c r="LL159" s="3"/>
      <c r="LM159" s="3"/>
      <c r="LN159" s="3"/>
      <c r="LO159" s="3"/>
      <c r="LP159" s="3"/>
      <c r="LQ159" s="3"/>
      <c r="LR159" s="3"/>
      <c r="LS159" s="3"/>
      <c r="LT159" s="3"/>
      <c r="LU159" s="3"/>
      <c r="LV159" s="3"/>
      <c r="LW159" s="3"/>
      <c r="LX159" s="3"/>
      <c r="LY159" s="3"/>
      <c r="LZ159" s="3"/>
      <c r="MA159" s="3"/>
      <c r="MB159" s="3"/>
      <c r="MC159" s="3"/>
      <c r="MD159" s="3"/>
      <c r="ME159" s="3"/>
      <c r="MF159" s="3"/>
      <c r="MG159" s="3"/>
      <c r="MH159" s="3"/>
      <c r="MI159" s="3"/>
      <c r="MJ159" s="3"/>
      <c r="MK159" s="3"/>
      <c r="ML159" s="3"/>
      <c r="MM159" s="3"/>
      <c r="MN159" s="3"/>
      <c r="MO159" s="3"/>
      <c r="MP159" s="3"/>
      <c r="MQ159" s="3"/>
      <c r="MR159" s="3"/>
      <c r="MS159" s="3"/>
      <c r="MT159" s="3"/>
      <c r="MU159" s="3"/>
      <c r="MV159" s="3"/>
      <c r="MW159" s="3"/>
      <c r="MX159" s="3"/>
      <c r="MY159" s="3"/>
      <c r="MZ159" s="3"/>
      <c r="NA159" s="3"/>
      <c r="NB159" s="3"/>
      <c r="NC159" s="3"/>
      <c r="ND159" s="3"/>
      <c r="NE159" s="3"/>
      <c r="NF159" s="3"/>
      <c r="NG159" s="3"/>
      <c r="NH159" s="3"/>
      <c r="NI159" s="3"/>
      <c r="NJ159" s="3"/>
      <c r="NK159" s="3"/>
      <c r="NL159" s="3"/>
      <c r="NM159" s="3"/>
      <c r="NN159" s="3"/>
      <c r="NO159" s="3"/>
      <c r="NP159" s="3"/>
      <c r="NQ159" s="3"/>
      <c r="NR159" s="3"/>
      <c r="NS159" s="3"/>
      <c r="NT159" s="3"/>
      <c r="NU159" s="3"/>
      <c r="NV159" s="3"/>
      <c r="NW159" s="3"/>
      <c r="NX159" s="3"/>
      <c r="NY159" s="3"/>
      <c r="NZ159" s="3"/>
      <c r="OA159" s="3"/>
      <c r="OB159" s="3"/>
      <c r="OC159" s="3"/>
      <c r="OD159" s="3"/>
      <c r="OE159" s="3"/>
      <c r="OF159" s="3"/>
      <c r="OG159" s="3"/>
      <c r="OH159" s="3"/>
      <c r="OI159" s="3"/>
      <c r="OJ159" s="3"/>
      <c r="OK159" s="3"/>
      <c r="OL159" s="3"/>
      <c r="OM159" s="3"/>
      <c r="ON159" s="3"/>
      <c r="OO159" s="3"/>
      <c r="OP159" s="3"/>
      <c r="OQ159" s="3"/>
      <c r="OR159" s="3"/>
      <c r="OS159" s="3"/>
      <c r="OT159" s="3"/>
      <c r="OU159" s="3"/>
      <c r="OV159" s="3"/>
      <c r="OW159" s="3"/>
      <c r="OX159" s="3"/>
      <c r="OY159" s="3"/>
      <c r="OZ159" s="3"/>
      <c r="PA159" s="3"/>
      <c r="PB159" s="3"/>
      <c r="PC159" s="3"/>
      <c r="PD159" s="3"/>
      <c r="PE159" s="3"/>
      <c r="PF159" s="3"/>
      <c r="PG159" s="3"/>
      <c r="PH159" s="3"/>
      <c r="PI159" s="3"/>
      <c r="PJ159" s="3"/>
      <c r="PK159" s="3"/>
      <c r="PL159" s="3"/>
      <c r="PM159" s="3"/>
      <c r="PN159" s="3"/>
      <c r="PO159" s="3"/>
      <c r="PP159" s="3"/>
      <c r="PQ159" s="3"/>
      <c r="PR159" s="3"/>
      <c r="PS159" s="3"/>
      <c r="PT159" s="3"/>
      <c r="PU159" s="3"/>
      <c r="PV159" s="3"/>
      <c r="PW159" s="3"/>
      <c r="PX159" s="3"/>
      <c r="PY159" s="3"/>
      <c r="PZ159" s="3"/>
      <c r="QA159" s="3"/>
      <c r="QB159" s="3"/>
      <c r="QC159" s="3"/>
      <c r="QD159" s="3"/>
      <c r="QE159" s="3"/>
      <c r="QF159" s="3"/>
      <c r="QG159" s="3"/>
      <c r="QH159" s="3"/>
      <c r="QI159" s="3"/>
      <c r="QJ159" s="3"/>
      <c r="QK159" s="3"/>
      <c r="QL159" s="3"/>
      <c r="QM159" s="3"/>
      <c r="QN159" s="3"/>
      <c r="QO159" s="3"/>
      <c r="QP159" s="3"/>
      <c r="QQ159" s="3"/>
      <c r="QR159" s="3"/>
      <c r="QS159" s="3"/>
      <c r="QT159" s="3"/>
      <c r="QU159" s="3"/>
      <c r="QV159" s="3"/>
      <c r="QW159" s="3"/>
      <c r="QX159" s="3"/>
      <c r="QY159" s="3"/>
      <c r="QZ159" s="3"/>
      <c r="RA159" s="3"/>
      <c r="RB159" s="3"/>
    </row>
    <row r="160" spans="1:470" x14ac:dyDescent="0.2">
      <c r="A160" s="3">
        <v>2011</v>
      </c>
      <c r="B160" s="3">
        <v>80.819999999999993</v>
      </c>
      <c r="C160" s="3">
        <f t="shared" si="18"/>
        <v>0.20999999999999375</v>
      </c>
      <c r="D160" s="3">
        <f t="shared" si="19"/>
        <v>10.919999999999675</v>
      </c>
      <c r="E160" s="3">
        <f t="shared" si="17"/>
        <v>0.21199999999999761</v>
      </c>
      <c r="F160" s="3">
        <f t="shared" si="22"/>
        <v>11.023999999999875</v>
      </c>
      <c r="G160" s="3">
        <f t="shared" si="21"/>
        <v>1.019999999999996</v>
      </c>
      <c r="H160" s="3">
        <f t="shared" si="23"/>
        <v>53.039999999999793</v>
      </c>
      <c r="I160" s="3">
        <f t="shared" si="20"/>
        <v>0.2605135839225825</v>
      </c>
      <c r="J160" s="3">
        <f t="shared" si="24"/>
        <v>1.2781954887217994</v>
      </c>
    </row>
    <row r="161" spans="1:470" x14ac:dyDescent="0.2">
      <c r="A161" s="3">
        <v>2012</v>
      </c>
      <c r="B161" s="3">
        <v>80.81</v>
      </c>
      <c r="C161" s="3">
        <f t="shared" si="18"/>
        <v>-9.9999999999909051E-3</v>
      </c>
      <c r="D161" s="3">
        <f t="shared" si="19"/>
        <v>-0.51999999999952706</v>
      </c>
      <c r="E161" s="3">
        <f t="shared" si="17"/>
        <v>0.20200000000000101</v>
      </c>
      <c r="F161" s="3">
        <f t="shared" si="22"/>
        <v>10.504000000000053</v>
      </c>
      <c r="G161" s="3">
        <f t="shared" si="21"/>
        <v>0.87999999999999545</v>
      </c>
      <c r="H161" s="3">
        <f t="shared" si="23"/>
        <v>45.759999999999764</v>
      </c>
      <c r="I161" s="3">
        <f t="shared" si="20"/>
        <v>-1.2373174956682637E-2</v>
      </c>
      <c r="J161" s="3">
        <f t="shared" si="24"/>
        <v>1.1009633429250536</v>
      </c>
    </row>
    <row r="162" spans="1:470" x14ac:dyDescent="0.2">
      <c r="A162" s="3">
        <v>2013</v>
      </c>
      <c r="B162" s="3">
        <v>81.06</v>
      </c>
      <c r="C162" s="3">
        <f t="shared" si="18"/>
        <v>0.25</v>
      </c>
      <c r="D162" s="3">
        <f t="shared" si="19"/>
        <v>13</v>
      </c>
      <c r="E162" s="3">
        <f t="shared" si="17"/>
        <v>0.22599999999999909</v>
      </c>
      <c r="F162" s="3">
        <f t="shared" si="22"/>
        <v>11.751999999999953</v>
      </c>
      <c r="G162" s="3">
        <f t="shared" si="21"/>
        <v>0.64000000000000057</v>
      </c>
      <c r="H162" s="3">
        <f t="shared" si="23"/>
        <v>33.28000000000003</v>
      </c>
      <c r="I162" s="3">
        <f t="shared" si="20"/>
        <v>0.30936765251825271</v>
      </c>
      <c r="J162" s="3">
        <f t="shared" si="24"/>
        <v>0.79582193484207986</v>
      </c>
    </row>
    <row r="163" spans="1:470" x14ac:dyDescent="0.2">
      <c r="A163" s="3">
        <v>2014</v>
      </c>
      <c r="B163" s="3">
        <v>81.33</v>
      </c>
      <c r="C163" s="3">
        <f t="shared" si="18"/>
        <v>0.26999999999999602</v>
      </c>
      <c r="D163" s="3">
        <f t="shared" si="19"/>
        <v>14.039999999999793</v>
      </c>
      <c r="E163" s="3">
        <f t="shared" si="17"/>
        <v>0.18199999999999933</v>
      </c>
      <c r="F163" s="3">
        <f t="shared" si="22"/>
        <v>9.4639999999999649</v>
      </c>
      <c r="G163" s="3">
        <f t="shared" si="21"/>
        <v>0.71999999999999886</v>
      </c>
      <c r="H163" s="3">
        <f t="shared" si="23"/>
        <v>37.439999999999941</v>
      </c>
      <c r="I163" s="3">
        <f t="shared" si="20"/>
        <v>0.3330866025166494</v>
      </c>
      <c r="J163" s="3">
        <f t="shared" si="24"/>
        <v>0.8931894305917365</v>
      </c>
    </row>
    <row r="164" spans="1:470" s="1" customFormat="1" x14ac:dyDescent="0.2">
      <c r="A164" s="3">
        <v>2015</v>
      </c>
      <c r="B164" s="3">
        <v>81.03</v>
      </c>
      <c r="C164" s="3">
        <f t="shared" si="18"/>
        <v>-0.29999999999999716</v>
      </c>
      <c r="D164" s="3">
        <f t="shared" si="19"/>
        <v>-15.599999999999852</v>
      </c>
      <c r="E164" s="3">
        <f t="shared" si="17"/>
        <v>8.4000000000000338E-2</v>
      </c>
      <c r="F164" s="3">
        <f t="shared" si="22"/>
        <v>4.3680000000000172</v>
      </c>
      <c r="G164" s="3">
        <f t="shared" si="21"/>
        <v>0.21000000000000796</v>
      </c>
      <c r="H164" s="3">
        <f t="shared" si="23"/>
        <v>10.920000000000414</v>
      </c>
      <c r="I164" s="3">
        <f t="shared" si="20"/>
        <v>-0.36886757654001867</v>
      </c>
      <c r="J164" s="3">
        <f t="shared" si="24"/>
        <v>0.25983667409058148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/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3"/>
      <c r="MK164" s="3"/>
      <c r="ML164" s="3"/>
      <c r="MM164" s="3"/>
      <c r="MN164" s="3"/>
      <c r="MO164" s="3"/>
      <c r="MP164" s="3"/>
      <c r="MQ164" s="3"/>
      <c r="MR164" s="3"/>
      <c r="MS164" s="3"/>
      <c r="MT164" s="3"/>
      <c r="MU164" s="3"/>
      <c r="MV164" s="3"/>
      <c r="MW164" s="3"/>
      <c r="MX164" s="3"/>
      <c r="MY164" s="3"/>
      <c r="MZ164" s="3"/>
      <c r="NA164" s="3"/>
      <c r="NB164" s="3"/>
      <c r="NC164" s="3"/>
      <c r="ND164" s="3"/>
      <c r="NE164" s="3"/>
      <c r="NF164" s="3"/>
      <c r="NG164" s="3"/>
      <c r="NH164" s="3"/>
      <c r="NI164" s="3"/>
      <c r="NJ164" s="3"/>
      <c r="NK164" s="3"/>
      <c r="NL164" s="3"/>
      <c r="NM164" s="3"/>
      <c r="NN164" s="3"/>
      <c r="NO164" s="3"/>
      <c r="NP164" s="3"/>
      <c r="NQ164" s="3"/>
      <c r="NR164" s="3"/>
      <c r="NS164" s="3"/>
      <c r="NT164" s="3"/>
      <c r="NU164" s="3"/>
      <c r="NV164" s="3"/>
      <c r="NW164" s="3"/>
      <c r="NX164" s="3"/>
      <c r="NY164" s="3"/>
      <c r="NZ164" s="3"/>
      <c r="OA164" s="3"/>
      <c r="OB164" s="3"/>
      <c r="OC164" s="3"/>
      <c r="OD164" s="3"/>
      <c r="OE164" s="3"/>
      <c r="OF164" s="3"/>
      <c r="OG164" s="3"/>
      <c r="OH164" s="3"/>
      <c r="OI164" s="3"/>
      <c r="OJ164" s="3"/>
      <c r="OK164" s="3"/>
      <c r="OL164" s="3"/>
      <c r="OM164" s="3"/>
      <c r="ON164" s="3"/>
      <c r="OO164" s="3"/>
      <c r="OP164" s="3"/>
      <c r="OQ164" s="3"/>
      <c r="OR164" s="3"/>
      <c r="OS164" s="3"/>
      <c r="OT164" s="3"/>
      <c r="OU164" s="3"/>
      <c r="OV164" s="3"/>
      <c r="OW164" s="3"/>
      <c r="OX164" s="3"/>
      <c r="OY164" s="3"/>
      <c r="OZ164" s="3"/>
      <c r="PA164" s="3"/>
      <c r="PB164" s="3"/>
      <c r="PC164" s="3"/>
      <c r="PD164" s="3"/>
      <c r="PE164" s="3"/>
      <c r="PF164" s="3"/>
      <c r="PG164" s="3"/>
      <c r="PH164" s="3"/>
      <c r="PI164" s="3"/>
      <c r="PJ164" s="3"/>
      <c r="PK164" s="3"/>
      <c r="PL164" s="3"/>
      <c r="PM164" s="3"/>
      <c r="PN164" s="3"/>
      <c r="PO164" s="3"/>
      <c r="PP164" s="3"/>
      <c r="PQ164" s="3"/>
      <c r="PR164" s="3"/>
      <c r="PS164" s="3"/>
      <c r="PT164" s="3"/>
      <c r="PU164" s="3"/>
      <c r="PV164" s="3"/>
      <c r="PW164" s="3"/>
      <c r="PX164" s="3"/>
      <c r="PY164" s="3"/>
      <c r="PZ164" s="3"/>
      <c r="QA164" s="3"/>
      <c r="QB164" s="3"/>
      <c r="QC164" s="3"/>
      <c r="QD164" s="3"/>
      <c r="QE164" s="3"/>
      <c r="QF164" s="3"/>
      <c r="QG164" s="3"/>
      <c r="QH164" s="3"/>
      <c r="QI164" s="3"/>
      <c r="QJ164" s="3"/>
      <c r="QK164" s="3"/>
      <c r="QL164" s="3"/>
      <c r="QM164" s="3"/>
      <c r="QN164" s="3"/>
      <c r="QO164" s="3"/>
      <c r="QP164" s="3"/>
      <c r="QQ164" s="3"/>
      <c r="QR164" s="3"/>
      <c r="QS164" s="3"/>
      <c r="QT164" s="3"/>
      <c r="QU164" s="3"/>
      <c r="QV164" s="3"/>
      <c r="QW164" s="3"/>
      <c r="QX164" s="3"/>
      <c r="QY164" s="3"/>
      <c r="QZ164" s="3"/>
      <c r="RA164" s="3"/>
      <c r="RB164" s="3"/>
    </row>
    <row r="165" spans="1:470" x14ac:dyDescent="0.2">
      <c r="A165" s="3">
        <v>2016</v>
      </c>
      <c r="B165" s="3">
        <v>81.06</v>
      </c>
      <c r="C165" s="3">
        <f t="shared" si="18"/>
        <v>3.0000000000001137E-2</v>
      </c>
      <c r="D165" s="3">
        <f t="shared" si="19"/>
        <v>1.5600000000000591</v>
      </c>
      <c r="E165" s="3">
        <f>AVERAGE(C161:C165)</f>
        <v>4.8000000000001819E-2</v>
      </c>
      <c r="F165" s="3">
        <f t="shared" si="22"/>
        <v>2.4960000000000946</v>
      </c>
      <c r="G165" s="3">
        <f>B165-B161</f>
        <v>0.25</v>
      </c>
      <c r="H165" s="3">
        <f t="shared" si="23"/>
        <v>13</v>
      </c>
      <c r="I165" s="3">
        <f t="shared" si="20"/>
        <v>3.7023324694558969E-2</v>
      </c>
      <c r="J165" s="3">
        <f t="shared" si="24"/>
        <v>0.30936765251825271</v>
      </c>
    </row>
    <row r="172" spans="1:470" s="3" customFormat="1" x14ac:dyDescent="0.2"/>
    <row r="173" spans="1:470" s="3" customFormat="1" x14ac:dyDescent="0.2"/>
    <row r="174" spans="1:470" s="3" customFormat="1" x14ac:dyDescent="0.2"/>
    <row r="175" spans="1:470" s="3" customFormat="1" x14ac:dyDescent="0.2"/>
    <row r="176" spans="1:470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zoomScaleNormal="100" workbookViewId="0">
      <selection activeCell="O12" sqref="O12"/>
    </sheetView>
  </sheetViews>
  <sheetFormatPr defaultRowHeight="15" x14ac:dyDescent="0.2"/>
  <cols>
    <col min="1" max="14" width="8.88671875" style="3"/>
  </cols>
  <sheetData>
    <row r="1" spans="1:14" x14ac:dyDescent="0.2">
      <c r="A1" s="3" t="s">
        <v>43</v>
      </c>
    </row>
    <row r="2" spans="1:14" x14ac:dyDescent="0.2">
      <c r="A2" s="3" t="s">
        <v>44</v>
      </c>
      <c r="B2" s="3" t="s">
        <v>2</v>
      </c>
    </row>
    <row r="3" spans="1:14" s="6" customFormat="1" ht="75" x14ac:dyDescent="0.2">
      <c r="A3" s="7" t="s">
        <v>0</v>
      </c>
      <c r="B3" s="7" t="s">
        <v>45</v>
      </c>
      <c r="C3" s="7" t="s">
        <v>48</v>
      </c>
      <c r="D3" s="6" t="s">
        <v>49</v>
      </c>
      <c r="E3" s="6" t="s">
        <v>47</v>
      </c>
      <c r="F3" s="6" t="s">
        <v>46</v>
      </c>
      <c r="G3" s="6" t="s">
        <v>50</v>
      </c>
      <c r="H3" s="6" t="s">
        <v>51</v>
      </c>
      <c r="I3" s="6" t="s">
        <v>53</v>
      </c>
      <c r="J3" s="6" t="s">
        <v>54</v>
      </c>
      <c r="K3" s="7"/>
      <c r="L3" s="7"/>
      <c r="M3" s="7"/>
      <c r="N3" s="7"/>
    </row>
    <row r="4" spans="1:14" x14ac:dyDescent="0.2">
      <c r="A4" s="3">
        <v>1855</v>
      </c>
      <c r="B4" s="3">
        <v>41.48</v>
      </c>
      <c r="C4" s="3" t="s">
        <v>52</v>
      </c>
      <c r="D4" s="3" t="s">
        <v>52</v>
      </c>
      <c r="E4" s="3" t="s">
        <v>52</v>
      </c>
      <c r="F4" s="3" t="s">
        <v>52</v>
      </c>
      <c r="G4" s="3" t="s">
        <v>52</v>
      </c>
      <c r="H4" s="3" t="s">
        <v>52</v>
      </c>
      <c r="I4" s="3" t="s">
        <v>52</v>
      </c>
      <c r="J4" s="3" t="s">
        <v>52</v>
      </c>
    </row>
    <row r="5" spans="1:14" x14ac:dyDescent="0.2">
      <c r="A5" s="3">
        <v>1856</v>
      </c>
      <c r="B5" s="3">
        <v>42.54</v>
      </c>
      <c r="C5" s="3">
        <f>B5-B4</f>
        <v>1.0600000000000023</v>
      </c>
      <c r="D5" s="3">
        <f>C5*52</f>
        <v>55.120000000000118</v>
      </c>
      <c r="E5" s="3" t="s">
        <v>52</v>
      </c>
      <c r="F5" s="3" t="s">
        <v>52</v>
      </c>
      <c r="G5" s="3" t="s">
        <v>52</v>
      </c>
      <c r="H5" s="3" t="s">
        <v>52</v>
      </c>
      <c r="I5" s="8">
        <f>C5/B4*100</f>
        <v>2.5554484088717513</v>
      </c>
      <c r="J5" s="3" t="s">
        <v>52</v>
      </c>
    </row>
    <row r="6" spans="1:14" x14ac:dyDescent="0.2">
      <c r="A6" s="3">
        <v>1857</v>
      </c>
      <c r="B6" s="3">
        <v>41.8</v>
      </c>
      <c r="C6" s="3">
        <f t="shared" ref="C6:C69" si="0">B6-B5</f>
        <v>-0.74000000000000199</v>
      </c>
      <c r="D6" s="3">
        <f t="shared" ref="D6:D69" si="1">C6*52</f>
        <v>-38.480000000000103</v>
      </c>
      <c r="E6" s="3" t="s">
        <v>52</v>
      </c>
      <c r="F6" s="3" t="s">
        <v>52</v>
      </c>
      <c r="G6" s="3" t="s">
        <v>52</v>
      </c>
      <c r="H6" s="3" t="s">
        <v>52</v>
      </c>
      <c r="I6" s="8">
        <f t="shared" ref="I6:I69" si="2">C6/B5*100</f>
        <v>-1.7395392571697272</v>
      </c>
      <c r="J6" s="3" t="s">
        <v>52</v>
      </c>
    </row>
    <row r="7" spans="1:14" x14ac:dyDescent="0.2">
      <c r="A7" s="3">
        <v>1858</v>
      </c>
      <c r="B7" s="3">
        <v>41.45</v>
      </c>
      <c r="C7" s="3">
        <f t="shared" si="0"/>
        <v>-0.34999999999999432</v>
      </c>
      <c r="D7" s="3">
        <f t="shared" si="1"/>
        <v>-18.199999999999704</v>
      </c>
      <c r="E7" s="3" t="s">
        <v>52</v>
      </c>
      <c r="F7" s="3" t="s">
        <v>52</v>
      </c>
      <c r="G7" s="3" t="s">
        <v>52</v>
      </c>
      <c r="H7" s="3" t="s">
        <v>52</v>
      </c>
      <c r="I7" s="8">
        <f t="shared" si="2"/>
        <v>-0.83732057416266592</v>
      </c>
      <c r="J7" s="3" t="s">
        <v>52</v>
      </c>
    </row>
    <row r="8" spans="1:14" x14ac:dyDescent="0.2">
      <c r="A8" s="3">
        <v>1859</v>
      </c>
      <c r="B8" s="3">
        <v>42.49</v>
      </c>
      <c r="C8" s="3">
        <f t="shared" si="0"/>
        <v>1.0399999999999991</v>
      </c>
      <c r="D8" s="3">
        <f t="shared" si="1"/>
        <v>54.079999999999956</v>
      </c>
      <c r="E8" s="3">
        <f t="shared" ref="E8:E71" si="3">AVERAGE(C4:C8)</f>
        <v>0.25250000000000128</v>
      </c>
      <c r="F8" s="3">
        <f>52*E8</f>
        <v>13.130000000000067</v>
      </c>
      <c r="G8" s="3">
        <f t="shared" ref="G8:G39" si="4">B8-B4</f>
        <v>1.0100000000000051</v>
      </c>
      <c r="H8" s="3">
        <f>52*G8</f>
        <v>52.520000000000266</v>
      </c>
      <c r="I8" s="8">
        <f t="shared" si="2"/>
        <v>2.5090470446320845</v>
      </c>
      <c r="J8" s="8">
        <f>G8/B4*100</f>
        <v>2.4349083895853547</v>
      </c>
    </row>
    <row r="9" spans="1:14" x14ac:dyDescent="0.2">
      <c r="A9" s="3">
        <v>1860</v>
      </c>
      <c r="B9" s="3">
        <v>40.25</v>
      </c>
      <c r="C9" s="3">
        <f t="shared" si="0"/>
        <v>-2.240000000000002</v>
      </c>
      <c r="D9" s="3">
        <f t="shared" si="1"/>
        <v>-116.4800000000001</v>
      </c>
      <c r="E9" s="3">
        <f t="shared" si="3"/>
        <v>-0.24599999999999939</v>
      </c>
      <c r="F9" s="3">
        <f t="shared" ref="F9:F72" si="5">52*E9</f>
        <v>-12.791999999999968</v>
      </c>
      <c r="G9" s="3">
        <f t="shared" si="4"/>
        <v>-2.2899999999999991</v>
      </c>
      <c r="H9" s="3">
        <f t="shared" ref="H9:H72" si="6">52*G9</f>
        <v>-119.07999999999996</v>
      </c>
      <c r="I9" s="8">
        <f t="shared" si="2"/>
        <v>-5.271828665568373</v>
      </c>
      <c r="J9" s="8">
        <f t="shared" ref="J9:J72" si="7">G9/B5*100</f>
        <v>-5.3831687823225183</v>
      </c>
    </row>
    <row r="10" spans="1:14" x14ac:dyDescent="0.2">
      <c r="A10" s="3">
        <v>1861</v>
      </c>
      <c r="B10" s="3">
        <v>42.67</v>
      </c>
      <c r="C10" s="3">
        <f t="shared" si="0"/>
        <v>2.4200000000000017</v>
      </c>
      <c r="D10" s="3">
        <f t="shared" si="1"/>
        <v>125.84000000000009</v>
      </c>
      <c r="E10" s="3">
        <f t="shared" si="3"/>
        <v>2.6000000000000512E-2</v>
      </c>
      <c r="F10" s="3">
        <f t="shared" si="5"/>
        <v>1.3520000000000267</v>
      </c>
      <c r="G10" s="3">
        <f t="shared" si="4"/>
        <v>0.87000000000000455</v>
      </c>
      <c r="H10" s="3">
        <f t="shared" si="6"/>
        <v>45.240000000000236</v>
      </c>
      <c r="I10" s="8">
        <f t="shared" si="2"/>
        <v>6.0124223602484514</v>
      </c>
      <c r="J10" s="8">
        <f t="shared" si="7"/>
        <v>2.0813397129186715</v>
      </c>
    </row>
    <row r="11" spans="1:14" x14ac:dyDescent="0.2">
      <c r="A11" s="3">
        <v>1862</v>
      </c>
      <c r="B11" s="3">
        <v>41.32</v>
      </c>
      <c r="C11" s="3">
        <f t="shared" si="0"/>
        <v>-1.3500000000000014</v>
      </c>
      <c r="D11" s="3">
        <f t="shared" si="1"/>
        <v>-70.200000000000074</v>
      </c>
      <c r="E11" s="3">
        <f t="shared" si="3"/>
        <v>-9.5999999999999377E-2</v>
      </c>
      <c r="F11" s="3">
        <f t="shared" si="5"/>
        <v>-4.991999999999968</v>
      </c>
      <c r="G11" s="3">
        <f t="shared" si="4"/>
        <v>-0.13000000000000256</v>
      </c>
      <c r="H11" s="3">
        <f t="shared" si="6"/>
        <v>-6.760000000000133</v>
      </c>
      <c r="I11" s="8">
        <f t="shared" si="2"/>
        <v>-3.1638153269275868</v>
      </c>
      <c r="J11" s="8">
        <f t="shared" si="7"/>
        <v>-0.313630880579017</v>
      </c>
    </row>
    <row r="12" spans="1:14" x14ac:dyDescent="0.2">
      <c r="A12" s="3">
        <v>1863</v>
      </c>
      <c r="B12" s="3">
        <v>39.36</v>
      </c>
      <c r="C12" s="3">
        <f t="shared" si="0"/>
        <v>-1.9600000000000009</v>
      </c>
      <c r="D12" s="3">
        <f t="shared" si="1"/>
        <v>-101.92000000000004</v>
      </c>
      <c r="E12" s="3">
        <f t="shared" si="3"/>
        <v>-0.4180000000000007</v>
      </c>
      <c r="F12" s="3">
        <f t="shared" si="5"/>
        <v>-21.736000000000036</v>
      </c>
      <c r="G12" s="3">
        <f t="shared" si="4"/>
        <v>-3.1300000000000026</v>
      </c>
      <c r="H12" s="3">
        <f t="shared" si="6"/>
        <v>-162.76000000000013</v>
      </c>
      <c r="I12" s="8">
        <f t="shared" si="2"/>
        <v>-4.7434656340755099</v>
      </c>
      <c r="J12" s="8">
        <f t="shared" si="7"/>
        <v>-7.3664391621558067</v>
      </c>
    </row>
    <row r="13" spans="1:14" x14ac:dyDescent="0.2">
      <c r="A13" s="3">
        <v>1864</v>
      </c>
      <c r="B13" s="3">
        <v>38.79</v>
      </c>
      <c r="C13" s="3">
        <f t="shared" si="0"/>
        <v>-0.57000000000000028</v>
      </c>
      <c r="D13" s="3">
        <f t="shared" si="1"/>
        <v>-29.640000000000015</v>
      </c>
      <c r="E13" s="3">
        <f t="shared" si="3"/>
        <v>-0.74000000000000055</v>
      </c>
      <c r="F13" s="3">
        <f t="shared" si="5"/>
        <v>-38.480000000000025</v>
      </c>
      <c r="G13" s="3">
        <f t="shared" si="4"/>
        <v>-1.4600000000000009</v>
      </c>
      <c r="H13" s="3">
        <f t="shared" si="6"/>
        <v>-75.920000000000044</v>
      </c>
      <c r="I13" s="8">
        <f t="shared" si="2"/>
        <v>-1.4481707317073178</v>
      </c>
      <c r="J13" s="8">
        <f t="shared" si="7"/>
        <v>-3.6273291925465863</v>
      </c>
    </row>
    <row r="14" spans="1:14" x14ac:dyDescent="0.2">
      <c r="A14" s="3">
        <v>1865</v>
      </c>
      <c r="B14" s="3">
        <v>40.61</v>
      </c>
      <c r="C14" s="3">
        <f t="shared" si="0"/>
        <v>1.8200000000000003</v>
      </c>
      <c r="D14" s="3">
        <f t="shared" si="1"/>
        <v>94.640000000000015</v>
      </c>
      <c r="E14" s="3">
        <f t="shared" si="3"/>
        <v>7.1999999999999884E-2</v>
      </c>
      <c r="F14" s="3">
        <f t="shared" si="5"/>
        <v>3.743999999999994</v>
      </c>
      <c r="G14" s="3">
        <f t="shared" si="4"/>
        <v>-2.0600000000000023</v>
      </c>
      <c r="H14" s="3">
        <f t="shared" si="6"/>
        <v>-107.12000000000012</v>
      </c>
      <c r="I14" s="8">
        <f t="shared" si="2"/>
        <v>4.6919309100283586</v>
      </c>
      <c r="J14" s="8">
        <f t="shared" si="7"/>
        <v>-4.8277478322006147</v>
      </c>
    </row>
    <row r="15" spans="1:14" x14ac:dyDescent="0.2">
      <c r="A15" s="3">
        <v>1866</v>
      </c>
      <c r="B15" s="3">
        <v>40.98</v>
      </c>
      <c r="C15" s="3">
        <f t="shared" si="0"/>
        <v>0.36999999999999744</v>
      </c>
      <c r="D15" s="3">
        <f t="shared" si="1"/>
        <v>19.239999999999867</v>
      </c>
      <c r="E15" s="3">
        <f t="shared" si="3"/>
        <v>-0.33800000000000097</v>
      </c>
      <c r="F15" s="3">
        <f t="shared" si="5"/>
        <v>-17.57600000000005</v>
      </c>
      <c r="G15" s="3">
        <f t="shared" si="4"/>
        <v>-0.34000000000000341</v>
      </c>
      <c r="H15" s="3">
        <f t="shared" si="6"/>
        <v>-17.680000000000177</v>
      </c>
      <c r="I15" s="8">
        <f t="shared" si="2"/>
        <v>0.91110563900516484</v>
      </c>
      <c r="J15" s="8">
        <f t="shared" si="7"/>
        <v>-0.82284607938045362</v>
      </c>
    </row>
    <row r="16" spans="1:14" x14ac:dyDescent="0.2">
      <c r="A16" s="3">
        <v>1867</v>
      </c>
      <c r="B16" s="3">
        <v>42.14</v>
      </c>
      <c r="C16" s="3">
        <f t="shared" si="0"/>
        <v>1.1600000000000037</v>
      </c>
      <c r="D16" s="3">
        <f t="shared" si="1"/>
        <v>60.320000000000192</v>
      </c>
      <c r="E16" s="3">
        <f t="shared" si="3"/>
        <v>0.16400000000000006</v>
      </c>
      <c r="F16" s="3">
        <f t="shared" si="5"/>
        <v>8.528000000000004</v>
      </c>
      <c r="G16" s="3">
        <f t="shared" si="4"/>
        <v>2.7800000000000011</v>
      </c>
      <c r="H16" s="3">
        <f t="shared" si="6"/>
        <v>144.56000000000006</v>
      </c>
      <c r="I16" s="8">
        <f t="shared" si="2"/>
        <v>2.8306490971205558</v>
      </c>
      <c r="J16" s="8">
        <f t="shared" si="7"/>
        <v>7.0630081300813039</v>
      </c>
    </row>
    <row r="17" spans="1:10" x14ac:dyDescent="0.2">
      <c r="A17" s="3">
        <v>1868</v>
      </c>
      <c r="B17" s="3">
        <v>41.94</v>
      </c>
      <c r="C17" s="3">
        <f t="shared" si="0"/>
        <v>-0.20000000000000284</v>
      </c>
      <c r="D17" s="3">
        <f t="shared" si="1"/>
        <v>-10.400000000000148</v>
      </c>
      <c r="E17" s="3">
        <f t="shared" si="3"/>
        <v>0.51599999999999968</v>
      </c>
      <c r="F17" s="3">
        <f t="shared" si="5"/>
        <v>26.831999999999983</v>
      </c>
      <c r="G17" s="3">
        <f t="shared" si="4"/>
        <v>3.1499999999999986</v>
      </c>
      <c r="H17" s="3">
        <f t="shared" si="6"/>
        <v>163.79999999999993</v>
      </c>
      <c r="I17" s="8">
        <f t="shared" si="2"/>
        <v>-0.47460844803038171</v>
      </c>
      <c r="J17" s="8">
        <f t="shared" si="7"/>
        <v>8.1206496519721547</v>
      </c>
    </row>
    <row r="18" spans="1:10" x14ac:dyDescent="0.2">
      <c r="A18" s="3">
        <v>1869</v>
      </c>
      <c r="B18" s="3">
        <v>39.799999999999997</v>
      </c>
      <c r="C18" s="3">
        <f t="shared" si="0"/>
        <v>-2.1400000000000006</v>
      </c>
      <c r="D18" s="3">
        <f t="shared" si="1"/>
        <v>-111.28000000000003</v>
      </c>
      <c r="E18" s="3">
        <f t="shared" si="3"/>
        <v>0.2019999999999996</v>
      </c>
      <c r="F18" s="3">
        <f t="shared" si="5"/>
        <v>10.503999999999978</v>
      </c>
      <c r="G18" s="3">
        <f t="shared" si="4"/>
        <v>-0.81000000000000227</v>
      </c>
      <c r="H18" s="3">
        <f t="shared" si="6"/>
        <v>-42.120000000000118</v>
      </c>
      <c r="I18" s="8">
        <f t="shared" si="2"/>
        <v>-5.1025274201239883</v>
      </c>
      <c r="J18" s="8">
        <f t="shared" si="7"/>
        <v>-1.9945826151194346</v>
      </c>
    </row>
    <row r="19" spans="1:10" x14ac:dyDescent="0.2">
      <c r="A19" s="3">
        <v>1870</v>
      </c>
      <c r="B19" s="3">
        <v>40.47</v>
      </c>
      <c r="C19" s="3">
        <f t="shared" si="0"/>
        <v>0.67000000000000171</v>
      </c>
      <c r="D19" s="3">
        <f t="shared" si="1"/>
        <v>34.840000000000089</v>
      </c>
      <c r="E19" s="3">
        <f t="shared" si="3"/>
        <v>-2.8000000000000115E-2</v>
      </c>
      <c r="F19" s="3">
        <f t="shared" si="5"/>
        <v>-1.456000000000006</v>
      </c>
      <c r="G19" s="3">
        <f t="shared" si="4"/>
        <v>-0.50999999999999801</v>
      </c>
      <c r="H19" s="3">
        <f t="shared" si="6"/>
        <v>-26.519999999999897</v>
      </c>
      <c r="I19" s="8">
        <f t="shared" si="2"/>
        <v>1.68341708542714</v>
      </c>
      <c r="J19" s="8">
        <f t="shared" si="7"/>
        <v>-1.2445095168374769</v>
      </c>
    </row>
    <row r="20" spans="1:10" x14ac:dyDescent="0.2">
      <c r="A20" s="3">
        <v>1871</v>
      </c>
      <c r="B20" s="3">
        <v>40.44</v>
      </c>
      <c r="C20" s="3">
        <f t="shared" si="0"/>
        <v>-3.0000000000001137E-2</v>
      </c>
      <c r="D20" s="3">
        <f t="shared" si="1"/>
        <v>-1.5600000000000591</v>
      </c>
      <c r="E20" s="3">
        <f t="shared" si="3"/>
        <v>-0.10799999999999983</v>
      </c>
      <c r="F20" s="3">
        <f t="shared" si="5"/>
        <v>-5.6159999999999917</v>
      </c>
      <c r="G20" s="3">
        <f t="shared" si="4"/>
        <v>-1.7000000000000028</v>
      </c>
      <c r="H20" s="3">
        <f t="shared" si="6"/>
        <v>-88.400000000000148</v>
      </c>
      <c r="I20" s="8">
        <f t="shared" si="2"/>
        <v>-7.4128984432916087E-2</v>
      </c>
      <c r="J20" s="8">
        <f t="shared" si="7"/>
        <v>-4.0341718082581943</v>
      </c>
    </row>
    <row r="21" spans="1:10" x14ac:dyDescent="0.2">
      <c r="A21" s="3">
        <v>1872</v>
      </c>
      <c r="B21" s="3">
        <v>40.25</v>
      </c>
      <c r="C21" s="3">
        <f t="shared" si="0"/>
        <v>-0.18999999999999773</v>
      </c>
      <c r="D21" s="3">
        <f t="shared" si="1"/>
        <v>-9.8799999999998818</v>
      </c>
      <c r="E21" s="3">
        <f t="shared" si="3"/>
        <v>-0.37800000000000011</v>
      </c>
      <c r="F21" s="3">
        <f t="shared" si="5"/>
        <v>-19.656000000000006</v>
      </c>
      <c r="G21" s="3">
        <f t="shared" si="4"/>
        <v>-1.6899999999999977</v>
      </c>
      <c r="H21" s="3">
        <f t="shared" si="6"/>
        <v>-87.879999999999882</v>
      </c>
      <c r="I21" s="8">
        <f t="shared" si="2"/>
        <v>-0.46983184965380248</v>
      </c>
      <c r="J21" s="8">
        <f t="shared" si="7"/>
        <v>-4.0295660467334233</v>
      </c>
    </row>
    <row r="22" spans="1:10" x14ac:dyDescent="0.2">
      <c r="A22" s="3">
        <v>1873</v>
      </c>
      <c r="B22" s="3">
        <v>40.36</v>
      </c>
      <c r="C22" s="3">
        <f t="shared" si="0"/>
        <v>0.10999999999999943</v>
      </c>
      <c r="D22" s="3">
        <f t="shared" si="1"/>
        <v>5.7199999999999704</v>
      </c>
      <c r="E22" s="3">
        <f t="shared" si="3"/>
        <v>-0.31599999999999967</v>
      </c>
      <c r="F22" s="3">
        <f t="shared" si="5"/>
        <v>-16.431999999999984</v>
      </c>
      <c r="G22" s="3">
        <f t="shared" si="4"/>
        <v>0.56000000000000227</v>
      </c>
      <c r="H22" s="3">
        <f t="shared" si="6"/>
        <v>29.120000000000118</v>
      </c>
      <c r="I22" s="8">
        <f t="shared" si="2"/>
        <v>0.27329192546583714</v>
      </c>
      <c r="J22" s="8">
        <f t="shared" si="7"/>
        <v>1.4070351758794029</v>
      </c>
    </row>
    <row r="23" spans="1:10" x14ac:dyDescent="0.2">
      <c r="A23" s="3">
        <v>1874</v>
      </c>
      <c r="B23" s="3">
        <v>39.03</v>
      </c>
      <c r="C23" s="3">
        <f t="shared" si="0"/>
        <v>-1.3299999999999983</v>
      </c>
      <c r="D23" s="3">
        <f t="shared" si="1"/>
        <v>-69.159999999999911</v>
      </c>
      <c r="E23" s="3">
        <f t="shared" si="3"/>
        <v>-0.15399999999999919</v>
      </c>
      <c r="F23" s="3">
        <f t="shared" si="5"/>
        <v>-8.0079999999999583</v>
      </c>
      <c r="G23" s="3">
        <f t="shared" si="4"/>
        <v>-1.4399999999999977</v>
      </c>
      <c r="H23" s="3">
        <f t="shared" si="6"/>
        <v>-74.879999999999882</v>
      </c>
      <c r="I23" s="8">
        <f t="shared" si="2"/>
        <v>-3.2953419226957341</v>
      </c>
      <c r="J23" s="8">
        <f t="shared" si="7"/>
        <v>-3.5581912527798312</v>
      </c>
    </row>
    <row r="24" spans="1:10" x14ac:dyDescent="0.2">
      <c r="A24" s="3">
        <v>1875</v>
      </c>
      <c r="B24" s="3">
        <v>39.880000000000003</v>
      </c>
      <c r="C24" s="3">
        <f t="shared" si="0"/>
        <v>0.85000000000000142</v>
      </c>
      <c r="D24" s="3">
        <f t="shared" si="1"/>
        <v>44.200000000000074</v>
      </c>
      <c r="E24" s="3">
        <f t="shared" si="3"/>
        <v>-0.11799999999999926</v>
      </c>
      <c r="F24" s="3">
        <f t="shared" si="5"/>
        <v>-6.135999999999961</v>
      </c>
      <c r="G24" s="3">
        <f t="shared" si="4"/>
        <v>-0.55999999999999517</v>
      </c>
      <c r="H24" s="3">
        <f t="shared" si="6"/>
        <v>-29.119999999999749</v>
      </c>
      <c r="I24" s="8">
        <f t="shared" si="2"/>
        <v>2.1778119395336955</v>
      </c>
      <c r="J24" s="8">
        <f t="shared" si="7"/>
        <v>-1.38476755687437</v>
      </c>
    </row>
    <row r="25" spans="1:10" x14ac:dyDescent="0.2">
      <c r="A25" s="3">
        <v>1876</v>
      </c>
      <c r="B25" s="3">
        <v>42.11</v>
      </c>
      <c r="C25" s="3">
        <f t="shared" si="0"/>
        <v>2.2299999999999969</v>
      </c>
      <c r="D25" s="3">
        <f t="shared" si="1"/>
        <v>115.95999999999984</v>
      </c>
      <c r="E25" s="3">
        <f t="shared" si="3"/>
        <v>0.33400000000000035</v>
      </c>
      <c r="F25" s="3">
        <f t="shared" si="5"/>
        <v>17.36800000000002</v>
      </c>
      <c r="G25" s="3">
        <f t="shared" si="4"/>
        <v>1.8599999999999994</v>
      </c>
      <c r="H25" s="3">
        <f t="shared" si="6"/>
        <v>96.71999999999997</v>
      </c>
      <c r="I25" s="8">
        <f t="shared" si="2"/>
        <v>5.5917753259779257</v>
      </c>
      <c r="J25" s="8">
        <f t="shared" si="7"/>
        <v>4.6211180124223583</v>
      </c>
    </row>
    <row r="26" spans="1:10" x14ac:dyDescent="0.2">
      <c r="A26" s="3">
        <v>1877</v>
      </c>
      <c r="B26" s="3">
        <v>42.9</v>
      </c>
      <c r="C26" s="3">
        <f t="shared" si="0"/>
        <v>0.78999999999999915</v>
      </c>
      <c r="D26" s="3">
        <f t="shared" si="1"/>
        <v>41.079999999999956</v>
      </c>
      <c r="E26" s="3">
        <f t="shared" si="3"/>
        <v>0.52999999999999969</v>
      </c>
      <c r="F26" s="3">
        <f t="shared" si="5"/>
        <v>27.559999999999985</v>
      </c>
      <c r="G26" s="3">
        <f t="shared" si="4"/>
        <v>2.5399999999999991</v>
      </c>
      <c r="H26" s="3">
        <f t="shared" si="6"/>
        <v>132.07999999999996</v>
      </c>
      <c r="I26" s="8">
        <f t="shared" si="2"/>
        <v>1.8760389456186162</v>
      </c>
      <c r="J26" s="8">
        <f t="shared" si="7"/>
        <v>6.2933597621407307</v>
      </c>
    </row>
    <row r="27" spans="1:10" x14ac:dyDescent="0.2">
      <c r="A27" s="3">
        <v>1878</v>
      </c>
      <c r="B27" s="3">
        <v>42.24</v>
      </c>
      <c r="C27" s="3">
        <f t="shared" si="0"/>
        <v>-0.65999999999999659</v>
      </c>
      <c r="D27" s="3">
        <f t="shared" si="1"/>
        <v>-34.319999999999823</v>
      </c>
      <c r="E27" s="3">
        <f t="shared" si="3"/>
        <v>0.3760000000000005</v>
      </c>
      <c r="F27" s="3">
        <f t="shared" si="5"/>
        <v>19.552000000000024</v>
      </c>
      <c r="G27" s="3">
        <f t="shared" si="4"/>
        <v>3.2100000000000009</v>
      </c>
      <c r="H27" s="3">
        <f t="shared" si="6"/>
        <v>166.92000000000004</v>
      </c>
      <c r="I27" s="8">
        <f t="shared" si="2"/>
        <v>-1.5384615384615306</v>
      </c>
      <c r="J27" s="8">
        <f t="shared" si="7"/>
        <v>8.2244427363566501</v>
      </c>
    </row>
    <row r="28" spans="1:10" x14ac:dyDescent="0.2">
      <c r="A28" s="3">
        <v>1879</v>
      </c>
      <c r="B28" s="3">
        <v>44.1</v>
      </c>
      <c r="C28" s="3">
        <f t="shared" si="0"/>
        <v>1.8599999999999994</v>
      </c>
      <c r="D28" s="3">
        <f t="shared" si="1"/>
        <v>96.71999999999997</v>
      </c>
      <c r="E28" s="3">
        <f t="shared" si="3"/>
        <v>1.014</v>
      </c>
      <c r="F28" s="3">
        <f t="shared" si="5"/>
        <v>52.728000000000002</v>
      </c>
      <c r="G28" s="3">
        <f t="shared" si="4"/>
        <v>4.2199999999999989</v>
      </c>
      <c r="H28" s="3">
        <f t="shared" si="6"/>
        <v>219.43999999999994</v>
      </c>
      <c r="I28" s="8">
        <f t="shared" si="2"/>
        <v>4.4034090909090891</v>
      </c>
      <c r="J28" s="8">
        <f t="shared" si="7"/>
        <v>10.581745235707118</v>
      </c>
    </row>
    <row r="29" spans="1:10" x14ac:dyDescent="0.2">
      <c r="A29" s="3">
        <v>1880</v>
      </c>
      <c r="B29" s="3">
        <v>42.45</v>
      </c>
      <c r="C29" s="3">
        <f t="shared" si="0"/>
        <v>-1.6499999999999986</v>
      </c>
      <c r="D29" s="3">
        <f t="shared" si="1"/>
        <v>-85.799999999999926</v>
      </c>
      <c r="E29" s="3">
        <f t="shared" si="3"/>
        <v>0.51400000000000001</v>
      </c>
      <c r="F29" s="3">
        <f t="shared" si="5"/>
        <v>26.728000000000002</v>
      </c>
      <c r="G29" s="3">
        <f t="shared" si="4"/>
        <v>0.34000000000000341</v>
      </c>
      <c r="H29" s="3">
        <f t="shared" si="6"/>
        <v>17.680000000000177</v>
      </c>
      <c r="I29" s="8">
        <f t="shared" si="2"/>
        <v>-3.7414965986394524</v>
      </c>
      <c r="J29" s="8">
        <f t="shared" si="7"/>
        <v>0.80740916646878036</v>
      </c>
    </row>
    <row r="30" spans="1:10" x14ac:dyDescent="0.2">
      <c r="A30" s="3">
        <v>1881</v>
      </c>
      <c r="B30" s="3">
        <v>44.05</v>
      </c>
      <c r="C30" s="3">
        <f t="shared" si="0"/>
        <v>1.5999999999999943</v>
      </c>
      <c r="D30" s="3">
        <f t="shared" si="1"/>
        <v>83.199999999999704</v>
      </c>
      <c r="E30" s="3">
        <f t="shared" si="3"/>
        <v>0.38799999999999957</v>
      </c>
      <c r="F30" s="3">
        <f t="shared" si="5"/>
        <v>20.175999999999977</v>
      </c>
      <c r="G30" s="3">
        <f t="shared" si="4"/>
        <v>1.1499999999999986</v>
      </c>
      <c r="H30" s="3">
        <f t="shared" si="6"/>
        <v>59.799999999999926</v>
      </c>
      <c r="I30" s="8">
        <f t="shared" si="2"/>
        <v>3.7691401648998686</v>
      </c>
      <c r="J30" s="8">
        <f t="shared" si="7"/>
        <v>2.6806526806526771</v>
      </c>
    </row>
    <row r="31" spans="1:10" x14ac:dyDescent="0.2">
      <c r="A31" s="3">
        <v>1882</v>
      </c>
      <c r="B31" s="3">
        <v>43.96</v>
      </c>
      <c r="C31" s="3">
        <f t="shared" si="0"/>
        <v>-8.9999999999996305E-2</v>
      </c>
      <c r="D31" s="3">
        <f t="shared" si="1"/>
        <v>-4.6799999999998079</v>
      </c>
      <c r="E31" s="3">
        <f t="shared" si="3"/>
        <v>0.21200000000000047</v>
      </c>
      <c r="F31" s="3">
        <f t="shared" si="5"/>
        <v>11.024000000000024</v>
      </c>
      <c r="G31" s="3">
        <f t="shared" si="4"/>
        <v>1.7199999999999989</v>
      </c>
      <c r="H31" s="3">
        <f t="shared" si="6"/>
        <v>89.439999999999941</v>
      </c>
      <c r="I31" s="8">
        <f t="shared" si="2"/>
        <v>-0.20431328036321522</v>
      </c>
      <c r="J31" s="8">
        <f t="shared" si="7"/>
        <v>4.0719696969696937</v>
      </c>
    </row>
    <row r="32" spans="1:10" x14ac:dyDescent="0.2">
      <c r="A32" s="3">
        <v>1883</v>
      </c>
      <c r="B32" s="3">
        <v>43.14</v>
      </c>
      <c r="C32" s="3">
        <f t="shared" si="0"/>
        <v>-0.82000000000000028</v>
      </c>
      <c r="D32" s="3">
        <f t="shared" si="1"/>
        <v>-42.640000000000015</v>
      </c>
      <c r="E32" s="3">
        <f t="shared" si="3"/>
        <v>0.17999999999999972</v>
      </c>
      <c r="F32" s="3">
        <f t="shared" si="5"/>
        <v>9.3599999999999852</v>
      </c>
      <c r="G32" s="3">
        <f t="shared" si="4"/>
        <v>-0.96000000000000085</v>
      </c>
      <c r="H32" s="3">
        <f t="shared" si="6"/>
        <v>-49.920000000000044</v>
      </c>
      <c r="I32" s="8">
        <f t="shared" si="2"/>
        <v>-1.8653321201091908</v>
      </c>
      <c r="J32" s="8">
        <f t="shared" si="7"/>
        <v>-2.1768707482993217</v>
      </c>
    </row>
    <row r="33" spans="1:10" x14ac:dyDescent="0.2">
      <c r="A33" s="3">
        <v>1884</v>
      </c>
      <c r="B33" s="3">
        <v>43.73</v>
      </c>
      <c r="C33" s="3">
        <f t="shared" si="0"/>
        <v>0.58999999999999631</v>
      </c>
      <c r="D33" s="3">
        <f t="shared" si="1"/>
        <v>30.679999999999808</v>
      </c>
      <c r="E33" s="3">
        <f t="shared" si="3"/>
        <v>-7.4000000000000912E-2</v>
      </c>
      <c r="F33" s="3">
        <f t="shared" si="5"/>
        <v>-3.8480000000000474</v>
      </c>
      <c r="G33" s="3">
        <f t="shared" si="4"/>
        <v>1.279999999999994</v>
      </c>
      <c r="H33" s="3">
        <f t="shared" si="6"/>
        <v>66.55999999999969</v>
      </c>
      <c r="I33" s="8">
        <f t="shared" si="2"/>
        <v>1.3676402410755593</v>
      </c>
      <c r="J33" s="8">
        <f t="shared" si="7"/>
        <v>3.0153121319198917</v>
      </c>
    </row>
    <row r="34" spans="1:10" x14ac:dyDescent="0.2">
      <c r="A34" s="3">
        <v>1885</v>
      </c>
      <c r="B34" s="3">
        <v>44.5</v>
      </c>
      <c r="C34" s="3">
        <f t="shared" si="0"/>
        <v>0.77000000000000313</v>
      </c>
      <c r="D34" s="3">
        <f t="shared" si="1"/>
        <v>40.040000000000163</v>
      </c>
      <c r="E34" s="3">
        <f t="shared" si="3"/>
        <v>0.40999999999999942</v>
      </c>
      <c r="F34" s="3">
        <f t="shared" si="5"/>
        <v>21.319999999999968</v>
      </c>
      <c r="G34" s="3">
        <f t="shared" si="4"/>
        <v>0.45000000000000284</v>
      </c>
      <c r="H34" s="3">
        <f t="shared" si="6"/>
        <v>23.400000000000148</v>
      </c>
      <c r="I34" s="8">
        <f t="shared" si="2"/>
        <v>1.7608049394008765</v>
      </c>
      <c r="J34" s="8">
        <f t="shared" si="7"/>
        <v>1.0215664018161246</v>
      </c>
    </row>
    <row r="35" spans="1:10" x14ac:dyDescent="0.2">
      <c r="A35" s="3">
        <v>1886</v>
      </c>
      <c r="B35" s="3">
        <v>45.13</v>
      </c>
      <c r="C35" s="3">
        <f t="shared" si="0"/>
        <v>0.63000000000000256</v>
      </c>
      <c r="D35" s="3">
        <f t="shared" si="1"/>
        <v>32.760000000000133</v>
      </c>
      <c r="E35" s="3">
        <f t="shared" si="3"/>
        <v>0.21600000000000108</v>
      </c>
      <c r="F35" s="3">
        <f t="shared" si="5"/>
        <v>11.232000000000056</v>
      </c>
      <c r="G35" s="3">
        <f t="shared" si="4"/>
        <v>1.1700000000000017</v>
      </c>
      <c r="H35" s="3">
        <f t="shared" si="6"/>
        <v>60.840000000000089</v>
      </c>
      <c r="I35" s="8">
        <f t="shared" si="2"/>
        <v>1.4157303370786574</v>
      </c>
      <c r="J35" s="8">
        <f t="shared" si="7"/>
        <v>2.6615104640582388</v>
      </c>
    </row>
    <row r="36" spans="1:10" x14ac:dyDescent="0.2">
      <c r="A36" s="3">
        <v>1887</v>
      </c>
      <c r="B36" s="3">
        <v>44.76</v>
      </c>
      <c r="C36" s="3">
        <f t="shared" si="0"/>
        <v>-0.37000000000000455</v>
      </c>
      <c r="D36" s="3">
        <f t="shared" si="1"/>
        <v>-19.240000000000236</v>
      </c>
      <c r="E36" s="3">
        <f t="shared" si="3"/>
        <v>0.15999999999999942</v>
      </c>
      <c r="F36" s="3">
        <f t="shared" si="5"/>
        <v>8.3199999999999701</v>
      </c>
      <c r="G36" s="3">
        <f t="shared" si="4"/>
        <v>1.6199999999999974</v>
      </c>
      <c r="H36" s="3">
        <f t="shared" si="6"/>
        <v>84.239999999999867</v>
      </c>
      <c r="I36" s="8">
        <f t="shared" si="2"/>
        <v>-0.81985375581653996</v>
      </c>
      <c r="J36" s="8">
        <f t="shared" si="7"/>
        <v>3.7552155771905364</v>
      </c>
    </row>
    <row r="37" spans="1:10" x14ac:dyDescent="0.2">
      <c r="A37" s="3">
        <v>1888</v>
      </c>
      <c r="B37" s="3">
        <v>46.38</v>
      </c>
      <c r="C37" s="3">
        <f t="shared" si="0"/>
        <v>1.6200000000000045</v>
      </c>
      <c r="D37" s="3">
        <f t="shared" si="1"/>
        <v>84.240000000000236</v>
      </c>
      <c r="E37" s="3">
        <f t="shared" si="3"/>
        <v>0.64800000000000035</v>
      </c>
      <c r="F37" s="3">
        <f t="shared" si="5"/>
        <v>33.696000000000019</v>
      </c>
      <c r="G37" s="3">
        <f t="shared" si="4"/>
        <v>2.6500000000000057</v>
      </c>
      <c r="H37" s="3">
        <f t="shared" si="6"/>
        <v>137.8000000000003</v>
      </c>
      <c r="I37" s="8">
        <f t="shared" si="2"/>
        <v>3.6193029490616722</v>
      </c>
      <c r="J37" s="8">
        <f t="shared" si="7"/>
        <v>6.0599131031328737</v>
      </c>
    </row>
    <row r="38" spans="1:10" x14ac:dyDescent="0.2">
      <c r="A38" s="3">
        <v>1889</v>
      </c>
      <c r="B38" s="3">
        <v>45.3</v>
      </c>
      <c r="C38" s="3">
        <f t="shared" si="0"/>
        <v>-1.0800000000000054</v>
      </c>
      <c r="D38" s="3">
        <f t="shared" si="1"/>
        <v>-56.160000000000281</v>
      </c>
      <c r="E38" s="3">
        <f t="shared" si="3"/>
        <v>0.31400000000000006</v>
      </c>
      <c r="F38" s="3">
        <f t="shared" si="5"/>
        <v>16.328000000000003</v>
      </c>
      <c r="G38" s="3">
        <f t="shared" si="4"/>
        <v>0.79999999999999716</v>
      </c>
      <c r="H38" s="3">
        <f t="shared" si="6"/>
        <v>41.599999999999852</v>
      </c>
      <c r="I38" s="8">
        <f t="shared" si="2"/>
        <v>-2.3285899094437372</v>
      </c>
      <c r="J38" s="8">
        <f t="shared" si="7"/>
        <v>1.7977528089887576</v>
      </c>
    </row>
    <row r="39" spans="1:10" x14ac:dyDescent="0.2">
      <c r="A39" s="3">
        <v>1890</v>
      </c>
      <c r="B39" s="3">
        <v>43.26</v>
      </c>
      <c r="C39" s="3">
        <f t="shared" si="0"/>
        <v>-2.0399999999999991</v>
      </c>
      <c r="D39" s="3">
        <f t="shared" si="1"/>
        <v>-106.07999999999996</v>
      </c>
      <c r="E39" s="3">
        <f t="shared" si="3"/>
        <v>-0.24800000000000039</v>
      </c>
      <c r="F39" s="3">
        <f t="shared" si="5"/>
        <v>-12.89600000000002</v>
      </c>
      <c r="G39" s="3">
        <f t="shared" si="4"/>
        <v>-1.8700000000000045</v>
      </c>
      <c r="H39" s="3">
        <f t="shared" si="6"/>
        <v>-97.240000000000236</v>
      </c>
      <c r="I39" s="8">
        <f t="shared" si="2"/>
        <v>-4.5033112582781438</v>
      </c>
      <c r="J39" s="8">
        <f t="shared" si="7"/>
        <v>-4.1435851983159866</v>
      </c>
    </row>
    <row r="40" spans="1:10" x14ac:dyDescent="0.2">
      <c r="A40" s="3">
        <v>1891</v>
      </c>
      <c r="B40" s="3">
        <v>42.78</v>
      </c>
      <c r="C40" s="3">
        <f t="shared" si="0"/>
        <v>-0.47999999999999687</v>
      </c>
      <c r="D40" s="3">
        <f t="shared" si="1"/>
        <v>-24.959999999999837</v>
      </c>
      <c r="E40" s="3">
        <f t="shared" si="3"/>
        <v>-0.47000000000000031</v>
      </c>
      <c r="F40" s="3">
        <f t="shared" si="5"/>
        <v>-24.440000000000015</v>
      </c>
      <c r="G40" s="3">
        <f t="shared" ref="G40:G70" si="8">B40-B36</f>
        <v>-1.9799999999999969</v>
      </c>
      <c r="H40" s="3">
        <f t="shared" si="6"/>
        <v>-102.95999999999984</v>
      </c>
      <c r="I40" s="8">
        <f t="shared" si="2"/>
        <v>-1.1095700416088694</v>
      </c>
      <c r="J40" s="8">
        <f t="shared" si="7"/>
        <v>-4.4235924932975808</v>
      </c>
    </row>
    <row r="41" spans="1:10" x14ac:dyDescent="0.2">
      <c r="A41" s="3">
        <v>1892</v>
      </c>
      <c r="B41" s="3">
        <v>45.04</v>
      </c>
      <c r="C41" s="3">
        <f t="shared" si="0"/>
        <v>2.259999999999998</v>
      </c>
      <c r="D41" s="3">
        <f t="shared" si="1"/>
        <v>117.5199999999999</v>
      </c>
      <c r="E41" s="3">
        <f t="shared" si="3"/>
        <v>5.600000000000023E-2</v>
      </c>
      <c r="F41" s="3">
        <f t="shared" si="5"/>
        <v>2.9120000000000119</v>
      </c>
      <c r="G41" s="3">
        <f t="shared" si="8"/>
        <v>-1.3400000000000034</v>
      </c>
      <c r="H41" s="3">
        <f t="shared" si="6"/>
        <v>-69.680000000000177</v>
      </c>
      <c r="I41" s="8">
        <f t="shared" si="2"/>
        <v>5.2828424497428657</v>
      </c>
      <c r="J41" s="8">
        <f t="shared" si="7"/>
        <v>-2.8891763691246295</v>
      </c>
    </row>
    <row r="42" spans="1:10" x14ac:dyDescent="0.2">
      <c r="A42" s="3">
        <v>1893</v>
      </c>
      <c r="B42" s="3">
        <v>43.59</v>
      </c>
      <c r="C42" s="3">
        <f t="shared" si="0"/>
        <v>-1.4499999999999957</v>
      </c>
      <c r="D42" s="3">
        <f t="shared" si="1"/>
        <v>-75.399999999999778</v>
      </c>
      <c r="E42" s="3">
        <f t="shared" si="3"/>
        <v>-0.55799999999999983</v>
      </c>
      <c r="F42" s="3">
        <f t="shared" si="5"/>
        <v>-29.015999999999991</v>
      </c>
      <c r="G42" s="3">
        <f t="shared" si="8"/>
        <v>-1.7099999999999937</v>
      </c>
      <c r="H42" s="3">
        <f t="shared" si="6"/>
        <v>-88.919999999999675</v>
      </c>
      <c r="I42" s="8">
        <f t="shared" si="2"/>
        <v>-3.2193605683836495</v>
      </c>
      <c r="J42" s="8">
        <f t="shared" si="7"/>
        <v>-3.7748344370860791</v>
      </c>
    </row>
    <row r="43" spans="1:10" x14ac:dyDescent="0.2">
      <c r="A43" s="3">
        <v>1894</v>
      </c>
      <c r="B43" s="3">
        <v>46.93</v>
      </c>
      <c r="C43" s="3">
        <f t="shared" si="0"/>
        <v>3.3399999999999963</v>
      </c>
      <c r="D43" s="3">
        <f t="shared" si="1"/>
        <v>173.67999999999981</v>
      </c>
      <c r="E43" s="3">
        <f t="shared" si="3"/>
        <v>0.32600000000000051</v>
      </c>
      <c r="F43" s="3">
        <f t="shared" si="5"/>
        <v>16.952000000000027</v>
      </c>
      <c r="G43" s="3">
        <f t="shared" si="8"/>
        <v>3.6700000000000017</v>
      </c>
      <c r="H43" s="3">
        <f t="shared" si="6"/>
        <v>190.84000000000009</v>
      </c>
      <c r="I43" s="8">
        <f t="shared" si="2"/>
        <v>7.6623078687772335</v>
      </c>
      <c r="J43" s="8">
        <f t="shared" si="7"/>
        <v>8.4835876098012069</v>
      </c>
    </row>
    <row r="44" spans="1:10" x14ac:dyDescent="0.2">
      <c r="A44" s="3">
        <v>1895</v>
      </c>
      <c r="B44" s="3">
        <v>43.7</v>
      </c>
      <c r="C44" s="3">
        <f t="shared" si="0"/>
        <v>-3.2299999999999969</v>
      </c>
      <c r="D44" s="3">
        <f t="shared" si="1"/>
        <v>-167.95999999999984</v>
      </c>
      <c r="E44" s="3">
        <f t="shared" si="3"/>
        <v>8.8000000000000966E-2</v>
      </c>
      <c r="F44" s="3">
        <f t="shared" si="5"/>
        <v>4.5760000000000502</v>
      </c>
      <c r="G44" s="3">
        <f t="shared" si="8"/>
        <v>0.92000000000000171</v>
      </c>
      <c r="H44" s="3">
        <f t="shared" si="6"/>
        <v>47.840000000000089</v>
      </c>
      <c r="I44" s="8">
        <f t="shared" si="2"/>
        <v>-6.8825910931174015</v>
      </c>
      <c r="J44" s="8">
        <f t="shared" si="7"/>
        <v>2.150537634408606</v>
      </c>
    </row>
    <row r="45" spans="1:10" x14ac:dyDescent="0.2">
      <c r="A45" s="3">
        <v>1896</v>
      </c>
      <c r="B45" s="3">
        <v>47.31</v>
      </c>
      <c r="C45" s="3">
        <f t="shared" si="0"/>
        <v>3.6099999999999994</v>
      </c>
      <c r="D45" s="3">
        <f t="shared" si="1"/>
        <v>187.71999999999997</v>
      </c>
      <c r="E45" s="3">
        <f t="shared" si="3"/>
        <v>0.90600000000000025</v>
      </c>
      <c r="F45" s="3">
        <f t="shared" si="5"/>
        <v>47.112000000000016</v>
      </c>
      <c r="G45" s="3">
        <f t="shared" si="8"/>
        <v>2.2700000000000031</v>
      </c>
      <c r="H45" s="3">
        <f t="shared" si="6"/>
        <v>118.04000000000016</v>
      </c>
      <c r="I45" s="8">
        <f t="shared" si="2"/>
        <v>8.2608695652173889</v>
      </c>
      <c r="J45" s="8">
        <f t="shared" si="7"/>
        <v>5.0399644760213214</v>
      </c>
    </row>
    <row r="46" spans="1:10" x14ac:dyDescent="0.2">
      <c r="A46" s="3">
        <v>1897</v>
      </c>
      <c r="B46" s="3">
        <v>44.92</v>
      </c>
      <c r="C46" s="3">
        <f t="shared" si="0"/>
        <v>-2.3900000000000006</v>
      </c>
      <c r="D46" s="3">
        <f t="shared" si="1"/>
        <v>-124.28000000000003</v>
      </c>
      <c r="E46" s="3">
        <f t="shared" si="3"/>
        <v>-2.3999999999999487E-2</v>
      </c>
      <c r="F46" s="3">
        <f t="shared" si="5"/>
        <v>-1.2479999999999734</v>
      </c>
      <c r="G46" s="3">
        <f t="shared" si="8"/>
        <v>1.3299999999999983</v>
      </c>
      <c r="H46" s="3">
        <f t="shared" si="6"/>
        <v>69.159999999999911</v>
      </c>
      <c r="I46" s="8">
        <f t="shared" si="2"/>
        <v>-5.0517860917353632</v>
      </c>
      <c r="J46" s="8">
        <f t="shared" si="7"/>
        <v>3.0511585225969218</v>
      </c>
    </row>
    <row r="47" spans="1:10" x14ac:dyDescent="0.2">
      <c r="A47" s="3">
        <v>1898</v>
      </c>
      <c r="B47" s="3">
        <v>45.2</v>
      </c>
      <c r="C47" s="3">
        <f t="shared" si="0"/>
        <v>0.28000000000000114</v>
      </c>
      <c r="D47" s="3">
        <f t="shared" si="1"/>
        <v>14.560000000000059</v>
      </c>
      <c r="E47" s="3">
        <f t="shared" si="3"/>
        <v>0.3219999999999999</v>
      </c>
      <c r="F47" s="3">
        <f t="shared" si="5"/>
        <v>16.743999999999996</v>
      </c>
      <c r="G47" s="3">
        <f t="shared" si="8"/>
        <v>-1.7299999999999969</v>
      </c>
      <c r="H47" s="3">
        <f t="shared" si="6"/>
        <v>-89.959999999999837</v>
      </c>
      <c r="I47" s="8">
        <f t="shared" si="2"/>
        <v>0.62333036509350204</v>
      </c>
      <c r="J47" s="8">
        <f t="shared" si="7"/>
        <v>-3.6863413594715468</v>
      </c>
    </row>
    <row r="48" spans="1:10" x14ac:dyDescent="0.2">
      <c r="A48" s="3">
        <v>1899</v>
      </c>
      <c r="B48" s="3">
        <v>45.33</v>
      </c>
      <c r="C48" s="3">
        <f t="shared" si="0"/>
        <v>0.12999999999999545</v>
      </c>
      <c r="D48" s="3">
        <f t="shared" si="1"/>
        <v>6.7599999999997635</v>
      </c>
      <c r="E48" s="3">
        <f t="shared" si="3"/>
        <v>-0.32000000000000028</v>
      </c>
      <c r="F48" s="3">
        <f t="shared" si="5"/>
        <v>-16.640000000000015</v>
      </c>
      <c r="G48" s="3">
        <f t="shared" si="8"/>
        <v>1.6299999999999955</v>
      </c>
      <c r="H48" s="3">
        <f t="shared" si="6"/>
        <v>84.759999999999764</v>
      </c>
      <c r="I48" s="8">
        <f t="shared" si="2"/>
        <v>0.2876106194690165</v>
      </c>
      <c r="J48" s="8">
        <f t="shared" si="7"/>
        <v>3.7299771167047946</v>
      </c>
    </row>
    <row r="49" spans="1:10" x14ac:dyDescent="0.2">
      <c r="A49" s="3">
        <v>1900</v>
      </c>
      <c r="B49" s="3">
        <v>44.81</v>
      </c>
      <c r="C49" s="3">
        <f t="shared" si="0"/>
        <v>-0.51999999999999602</v>
      </c>
      <c r="D49" s="3">
        <f t="shared" si="1"/>
        <v>-27.039999999999793</v>
      </c>
      <c r="E49" s="3">
        <f t="shared" si="3"/>
        <v>0.22199999999999989</v>
      </c>
      <c r="F49" s="3">
        <f t="shared" si="5"/>
        <v>11.543999999999995</v>
      </c>
      <c r="G49" s="3">
        <f t="shared" si="8"/>
        <v>-2.5</v>
      </c>
      <c r="H49" s="3">
        <f t="shared" si="6"/>
        <v>-130</v>
      </c>
      <c r="I49" s="8">
        <f t="shared" si="2"/>
        <v>-1.1471431722920715</v>
      </c>
      <c r="J49" s="8">
        <f t="shared" si="7"/>
        <v>-5.2842950750369901</v>
      </c>
    </row>
    <row r="50" spans="1:10" x14ac:dyDescent="0.2">
      <c r="A50" s="3">
        <v>1901</v>
      </c>
      <c r="B50" s="3">
        <v>45.28</v>
      </c>
      <c r="C50" s="3">
        <f t="shared" si="0"/>
        <v>0.46999999999999886</v>
      </c>
      <c r="D50" s="3">
        <f t="shared" si="1"/>
        <v>24.439999999999941</v>
      </c>
      <c r="E50" s="3">
        <f t="shared" si="3"/>
        <v>-0.40600000000000025</v>
      </c>
      <c r="F50" s="3">
        <f t="shared" si="5"/>
        <v>-21.112000000000013</v>
      </c>
      <c r="G50" s="3">
        <f t="shared" si="8"/>
        <v>0.35999999999999943</v>
      </c>
      <c r="H50" s="3">
        <f t="shared" si="6"/>
        <v>18.71999999999997</v>
      </c>
      <c r="I50" s="8">
        <f t="shared" si="2"/>
        <v>1.0488730194153064</v>
      </c>
      <c r="J50" s="8">
        <f t="shared" si="7"/>
        <v>0.80142475512021238</v>
      </c>
    </row>
    <row r="51" spans="1:10" x14ac:dyDescent="0.2">
      <c r="A51" s="3">
        <v>1902</v>
      </c>
      <c r="B51" s="3">
        <v>46.56</v>
      </c>
      <c r="C51" s="3">
        <f t="shared" si="0"/>
        <v>1.2800000000000011</v>
      </c>
      <c r="D51" s="3">
        <f t="shared" si="1"/>
        <v>66.560000000000059</v>
      </c>
      <c r="E51" s="3">
        <f t="shared" si="3"/>
        <v>0.32800000000000012</v>
      </c>
      <c r="F51" s="3">
        <f t="shared" si="5"/>
        <v>17.056000000000008</v>
      </c>
      <c r="G51" s="3">
        <f t="shared" si="8"/>
        <v>1.3599999999999994</v>
      </c>
      <c r="H51" s="3">
        <f t="shared" si="6"/>
        <v>70.71999999999997</v>
      </c>
      <c r="I51" s="8">
        <f t="shared" si="2"/>
        <v>2.826855123674914</v>
      </c>
      <c r="J51" s="8">
        <f t="shared" si="7"/>
        <v>3.0088495575221224</v>
      </c>
    </row>
    <row r="52" spans="1:10" x14ac:dyDescent="0.2">
      <c r="A52" s="3">
        <v>1903</v>
      </c>
      <c r="B52" s="3">
        <v>47.41</v>
      </c>
      <c r="C52" s="3">
        <f t="shared" si="0"/>
        <v>0.84999999999999432</v>
      </c>
      <c r="D52" s="3">
        <f t="shared" si="1"/>
        <v>44.199999999999704</v>
      </c>
      <c r="E52" s="3">
        <f t="shared" si="3"/>
        <v>0.44199999999999873</v>
      </c>
      <c r="F52" s="3">
        <f t="shared" si="5"/>
        <v>22.983999999999934</v>
      </c>
      <c r="G52" s="3">
        <f t="shared" si="8"/>
        <v>2.0799999999999983</v>
      </c>
      <c r="H52" s="3">
        <f t="shared" si="6"/>
        <v>108.15999999999991</v>
      </c>
      <c r="I52" s="8">
        <f t="shared" si="2"/>
        <v>1.8256013745704343</v>
      </c>
      <c r="J52" s="8">
        <f t="shared" si="7"/>
        <v>4.5885726891683172</v>
      </c>
    </row>
    <row r="53" spans="1:10" x14ac:dyDescent="0.2">
      <c r="A53" s="3">
        <v>1904</v>
      </c>
      <c r="B53" s="3">
        <v>47.12</v>
      </c>
      <c r="C53" s="3">
        <f t="shared" si="0"/>
        <v>-0.28999999999999915</v>
      </c>
      <c r="D53" s="3">
        <f t="shared" si="1"/>
        <v>-15.079999999999956</v>
      </c>
      <c r="E53" s="3">
        <f t="shared" si="3"/>
        <v>0.35799999999999982</v>
      </c>
      <c r="F53" s="3">
        <f t="shared" si="5"/>
        <v>18.615999999999989</v>
      </c>
      <c r="G53" s="3">
        <f t="shared" si="8"/>
        <v>2.3099999999999952</v>
      </c>
      <c r="H53" s="3">
        <f t="shared" si="6"/>
        <v>120.11999999999975</v>
      </c>
      <c r="I53" s="8">
        <f t="shared" si="2"/>
        <v>-0.61168529846023878</v>
      </c>
      <c r="J53" s="8">
        <f t="shared" si="7"/>
        <v>5.1550993081901257</v>
      </c>
    </row>
    <row r="54" spans="1:10" x14ac:dyDescent="0.2">
      <c r="A54" s="3">
        <v>1905</v>
      </c>
      <c r="B54" s="3">
        <v>48.27</v>
      </c>
      <c r="C54" s="3">
        <f t="shared" si="0"/>
        <v>1.1500000000000057</v>
      </c>
      <c r="D54" s="3">
        <f t="shared" si="1"/>
        <v>59.800000000000296</v>
      </c>
      <c r="E54" s="3">
        <f t="shared" si="3"/>
        <v>0.69200000000000017</v>
      </c>
      <c r="F54" s="3">
        <f t="shared" si="5"/>
        <v>35.984000000000009</v>
      </c>
      <c r="G54" s="3">
        <f t="shared" si="8"/>
        <v>2.990000000000002</v>
      </c>
      <c r="H54" s="3">
        <f t="shared" si="6"/>
        <v>155.4800000000001</v>
      </c>
      <c r="I54" s="8">
        <f t="shared" si="2"/>
        <v>2.440577249575564</v>
      </c>
      <c r="J54" s="8">
        <f t="shared" si="7"/>
        <v>6.6033568904593682</v>
      </c>
    </row>
    <row r="55" spans="1:10" x14ac:dyDescent="0.2">
      <c r="A55" s="3">
        <v>1906</v>
      </c>
      <c r="B55" s="3">
        <v>48.35</v>
      </c>
      <c r="C55" s="3">
        <f t="shared" si="0"/>
        <v>7.9999999999998295E-2</v>
      </c>
      <c r="D55" s="3">
        <f t="shared" si="1"/>
        <v>4.1599999999999113</v>
      </c>
      <c r="E55" s="3">
        <f t="shared" si="3"/>
        <v>0.6140000000000001</v>
      </c>
      <c r="F55" s="3">
        <f t="shared" si="5"/>
        <v>31.928000000000004</v>
      </c>
      <c r="G55" s="3">
        <f t="shared" si="8"/>
        <v>1.7899999999999991</v>
      </c>
      <c r="H55" s="3">
        <f t="shared" si="6"/>
        <v>93.079999999999956</v>
      </c>
      <c r="I55" s="8">
        <f t="shared" si="2"/>
        <v>0.16573441060699873</v>
      </c>
      <c r="J55" s="8">
        <f t="shared" si="7"/>
        <v>3.8445017182130568</v>
      </c>
    </row>
    <row r="56" spans="1:10" x14ac:dyDescent="0.2">
      <c r="A56" s="3">
        <v>1907</v>
      </c>
      <c r="B56" s="3">
        <v>48.18</v>
      </c>
      <c r="C56" s="3">
        <f t="shared" si="0"/>
        <v>-0.17000000000000171</v>
      </c>
      <c r="D56" s="3">
        <f t="shared" si="1"/>
        <v>-8.8400000000000887</v>
      </c>
      <c r="E56" s="3">
        <f t="shared" si="3"/>
        <v>0.32399999999999951</v>
      </c>
      <c r="F56" s="3">
        <f t="shared" si="5"/>
        <v>16.847999999999974</v>
      </c>
      <c r="G56" s="3">
        <f t="shared" si="8"/>
        <v>0.77000000000000313</v>
      </c>
      <c r="H56" s="3">
        <f t="shared" si="6"/>
        <v>40.040000000000163</v>
      </c>
      <c r="I56" s="8">
        <f t="shared" si="2"/>
        <v>-0.35160289555326102</v>
      </c>
      <c r="J56" s="8">
        <f t="shared" si="7"/>
        <v>1.6241299303944383</v>
      </c>
    </row>
    <row r="57" spans="1:10" x14ac:dyDescent="0.2">
      <c r="A57" s="3">
        <v>1908</v>
      </c>
      <c r="B57" s="3">
        <v>47.7</v>
      </c>
      <c r="C57" s="3">
        <f t="shared" si="0"/>
        <v>-0.47999999999999687</v>
      </c>
      <c r="D57" s="3">
        <f t="shared" si="1"/>
        <v>-24.959999999999837</v>
      </c>
      <c r="E57" s="3">
        <f t="shared" si="3"/>
        <v>5.8000000000001252E-2</v>
      </c>
      <c r="F57" s="3">
        <f t="shared" si="5"/>
        <v>3.0160000000000653</v>
      </c>
      <c r="G57" s="3">
        <f t="shared" si="8"/>
        <v>0.5800000000000054</v>
      </c>
      <c r="H57" s="3">
        <f t="shared" si="6"/>
        <v>30.160000000000281</v>
      </c>
      <c r="I57" s="8">
        <f t="shared" si="2"/>
        <v>-0.99626400996263365</v>
      </c>
      <c r="J57" s="8">
        <f t="shared" si="7"/>
        <v>1.2308998302207246</v>
      </c>
    </row>
    <row r="58" spans="1:10" x14ac:dyDescent="0.2">
      <c r="A58" s="3">
        <v>1909</v>
      </c>
      <c r="B58" s="3">
        <v>49.28</v>
      </c>
      <c r="C58" s="3">
        <f t="shared" si="0"/>
        <v>1.5799999999999983</v>
      </c>
      <c r="D58" s="3">
        <f t="shared" si="1"/>
        <v>82.159999999999911</v>
      </c>
      <c r="E58" s="3">
        <f t="shared" si="3"/>
        <v>0.43200000000000072</v>
      </c>
      <c r="F58" s="3">
        <f t="shared" si="5"/>
        <v>22.464000000000038</v>
      </c>
      <c r="G58" s="3">
        <f t="shared" si="8"/>
        <v>1.009999999999998</v>
      </c>
      <c r="H58" s="3">
        <f t="shared" si="6"/>
        <v>52.519999999999897</v>
      </c>
      <c r="I58" s="8">
        <f t="shared" si="2"/>
        <v>3.3123689727463277</v>
      </c>
      <c r="J58" s="8">
        <f t="shared" si="7"/>
        <v>2.0923969339133994</v>
      </c>
    </row>
    <row r="59" spans="1:10" x14ac:dyDescent="0.2">
      <c r="A59" s="3">
        <v>1910</v>
      </c>
      <c r="B59" s="3">
        <v>49.75</v>
      </c>
      <c r="C59" s="3">
        <f t="shared" si="0"/>
        <v>0.46999999999999886</v>
      </c>
      <c r="D59" s="3">
        <f t="shared" si="1"/>
        <v>24.439999999999941</v>
      </c>
      <c r="E59" s="3">
        <f t="shared" si="3"/>
        <v>0.29599999999999937</v>
      </c>
      <c r="F59" s="3">
        <f t="shared" si="5"/>
        <v>15.391999999999967</v>
      </c>
      <c r="G59" s="3">
        <f t="shared" si="8"/>
        <v>1.3999999999999986</v>
      </c>
      <c r="H59" s="3">
        <f t="shared" si="6"/>
        <v>72.799999999999926</v>
      </c>
      <c r="I59" s="8">
        <f t="shared" si="2"/>
        <v>0.95373376623376394</v>
      </c>
      <c r="J59" s="8">
        <f t="shared" si="7"/>
        <v>2.8955532574974114</v>
      </c>
    </row>
    <row r="60" spans="1:10" x14ac:dyDescent="0.2">
      <c r="A60" s="3">
        <v>1911</v>
      </c>
      <c r="B60" s="3">
        <v>49.97</v>
      </c>
      <c r="C60" s="3">
        <f t="shared" si="0"/>
        <v>0.21999999999999886</v>
      </c>
      <c r="D60" s="3">
        <f t="shared" si="1"/>
        <v>11.439999999999941</v>
      </c>
      <c r="E60" s="3">
        <f t="shared" si="3"/>
        <v>0.32399999999999951</v>
      </c>
      <c r="F60" s="3">
        <f t="shared" si="5"/>
        <v>16.847999999999974</v>
      </c>
      <c r="G60" s="3">
        <f t="shared" si="8"/>
        <v>1.7899999999999991</v>
      </c>
      <c r="H60" s="3">
        <f t="shared" si="6"/>
        <v>93.079999999999956</v>
      </c>
      <c r="I60" s="8">
        <f t="shared" si="2"/>
        <v>0.44221105527637966</v>
      </c>
      <c r="J60" s="8">
        <f t="shared" si="7"/>
        <v>3.7152345371523432</v>
      </c>
    </row>
    <row r="61" spans="1:10" x14ac:dyDescent="0.2">
      <c r="A61" s="3">
        <v>1912</v>
      </c>
      <c r="B61" s="3">
        <v>50.11</v>
      </c>
      <c r="C61" s="3">
        <f t="shared" si="0"/>
        <v>0.14000000000000057</v>
      </c>
      <c r="D61" s="3">
        <f t="shared" si="1"/>
        <v>7.2800000000000296</v>
      </c>
      <c r="E61" s="3">
        <f t="shared" si="3"/>
        <v>0.38599999999999995</v>
      </c>
      <c r="F61" s="3">
        <f t="shared" si="5"/>
        <v>20.071999999999999</v>
      </c>
      <c r="G61" s="3">
        <f t="shared" si="8"/>
        <v>2.4099999999999966</v>
      </c>
      <c r="H61" s="3">
        <f t="shared" si="6"/>
        <v>125.31999999999982</v>
      </c>
      <c r="I61" s="8">
        <f t="shared" si="2"/>
        <v>0.28016810086051747</v>
      </c>
      <c r="J61" s="8">
        <f t="shared" si="7"/>
        <v>5.0524109014674981</v>
      </c>
    </row>
    <row r="62" spans="1:10" x14ac:dyDescent="0.2">
      <c r="A62" s="3">
        <v>1913</v>
      </c>
      <c r="B62" s="3">
        <v>49.91</v>
      </c>
      <c r="C62" s="3">
        <f t="shared" si="0"/>
        <v>-0.20000000000000284</v>
      </c>
      <c r="D62" s="3">
        <f t="shared" si="1"/>
        <v>-10.400000000000148</v>
      </c>
      <c r="E62" s="3">
        <f t="shared" si="3"/>
        <v>0.44199999999999873</v>
      </c>
      <c r="F62" s="3">
        <f t="shared" si="5"/>
        <v>22.983999999999934</v>
      </c>
      <c r="G62" s="3">
        <f t="shared" si="8"/>
        <v>0.62999999999999545</v>
      </c>
      <c r="H62" s="3">
        <f t="shared" si="6"/>
        <v>32.759999999999764</v>
      </c>
      <c r="I62" s="8">
        <f t="shared" si="2"/>
        <v>-0.39912193175015537</v>
      </c>
      <c r="J62" s="8">
        <f t="shared" si="7"/>
        <v>1.2784090909090817</v>
      </c>
    </row>
    <row r="63" spans="1:10" x14ac:dyDescent="0.2">
      <c r="A63" s="3">
        <v>1914</v>
      </c>
      <c r="B63" s="3">
        <v>49.76</v>
      </c>
      <c r="C63" s="3">
        <f t="shared" si="0"/>
        <v>-0.14999999999999858</v>
      </c>
      <c r="D63" s="3">
        <f t="shared" si="1"/>
        <v>-7.7999999999999261</v>
      </c>
      <c r="E63" s="3">
        <f t="shared" si="3"/>
        <v>9.5999999999999377E-2</v>
      </c>
      <c r="F63" s="3">
        <f t="shared" si="5"/>
        <v>4.991999999999968</v>
      </c>
      <c r="G63" s="3">
        <f t="shared" si="8"/>
        <v>9.9999999999980105E-3</v>
      </c>
      <c r="H63" s="3">
        <f t="shared" si="6"/>
        <v>0.51999999999989654</v>
      </c>
      <c r="I63" s="8">
        <f t="shared" si="2"/>
        <v>-0.30054097375275213</v>
      </c>
      <c r="J63" s="8">
        <f t="shared" si="7"/>
        <v>2.0100502512558814E-2</v>
      </c>
    </row>
    <row r="64" spans="1:10" x14ac:dyDescent="0.2">
      <c r="A64" s="3">
        <v>1915</v>
      </c>
      <c r="B64" s="3">
        <v>47.11</v>
      </c>
      <c r="C64" s="3">
        <f t="shared" si="0"/>
        <v>-2.6499999999999986</v>
      </c>
      <c r="D64" s="3">
        <f t="shared" si="1"/>
        <v>-137.79999999999993</v>
      </c>
      <c r="E64" s="3">
        <f t="shared" si="3"/>
        <v>-0.52800000000000014</v>
      </c>
      <c r="F64" s="3">
        <f t="shared" si="5"/>
        <v>-27.456000000000007</v>
      </c>
      <c r="G64" s="3">
        <f t="shared" si="8"/>
        <v>-2.8599999999999994</v>
      </c>
      <c r="H64" s="3">
        <f t="shared" si="6"/>
        <v>-148.71999999999997</v>
      </c>
      <c r="I64" s="8">
        <f t="shared" si="2"/>
        <v>-5.3255627009646274</v>
      </c>
      <c r="J64" s="8">
        <f t="shared" si="7"/>
        <v>-5.7234340604362615</v>
      </c>
    </row>
    <row r="65" spans="1:10" x14ac:dyDescent="0.2">
      <c r="A65" s="3">
        <v>1916</v>
      </c>
      <c r="B65" s="3">
        <v>50.97</v>
      </c>
      <c r="C65" s="3">
        <f t="shared" si="0"/>
        <v>3.8599999999999994</v>
      </c>
      <c r="D65" s="3">
        <f t="shared" si="1"/>
        <v>200.71999999999997</v>
      </c>
      <c r="E65" s="3">
        <f t="shared" si="3"/>
        <v>0.2</v>
      </c>
      <c r="F65" s="3">
        <f t="shared" si="5"/>
        <v>10.4</v>
      </c>
      <c r="G65" s="3">
        <f t="shared" si="8"/>
        <v>0.85999999999999943</v>
      </c>
      <c r="H65" s="3">
        <f t="shared" si="6"/>
        <v>44.71999999999997</v>
      </c>
      <c r="I65" s="8">
        <f t="shared" si="2"/>
        <v>8.1935894714497977</v>
      </c>
      <c r="J65" s="8">
        <f t="shared" si="7"/>
        <v>1.7162243065256426</v>
      </c>
    </row>
    <row r="66" spans="1:10" x14ac:dyDescent="0.2">
      <c r="A66" s="3">
        <v>1917</v>
      </c>
      <c r="B66" s="3">
        <v>50.77</v>
      </c>
      <c r="C66" s="3">
        <f t="shared" si="0"/>
        <v>-0.19999999999999574</v>
      </c>
      <c r="D66" s="3">
        <f t="shared" si="1"/>
        <v>-10.399999999999778</v>
      </c>
      <c r="E66" s="3">
        <f t="shared" si="3"/>
        <v>0.13200000000000073</v>
      </c>
      <c r="F66" s="3">
        <f t="shared" si="5"/>
        <v>6.8640000000000381</v>
      </c>
      <c r="G66" s="3">
        <f t="shared" si="8"/>
        <v>0.86000000000000654</v>
      </c>
      <c r="H66" s="3">
        <f t="shared" si="6"/>
        <v>44.72000000000034</v>
      </c>
      <c r="I66" s="8">
        <f t="shared" si="2"/>
        <v>-0.39238767902687016</v>
      </c>
      <c r="J66" s="8">
        <f t="shared" si="7"/>
        <v>1.7231015828491416</v>
      </c>
    </row>
    <row r="67" spans="1:10" x14ac:dyDescent="0.2">
      <c r="A67" s="3">
        <v>1918</v>
      </c>
      <c r="B67" s="3">
        <v>47.3</v>
      </c>
      <c r="C67" s="3">
        <f t="shared" si="0"/>
        <v>-3.470000000000006</v>
      </c>
      <c r="D67" s="3">
        <f t="shared" si="1"/>
        <v>-180.44000000000031</v>
      </c>
      <c r="E67" s="3">
        <f t="shared" si="3"/>
        <v>-0.52199999999999991</v>
      </c>
      <c r="F67" s="3">
        <f t="shared" si="5"/>
        <v>-27.143999999999995</v>
      </c>
      <c r="G67" s="3">
        <f t="shared" si="8"/>
        <v>-2.4600000000000009</v>
      </c>
      <c r="H67" s="3">
        <f t="shared" si="6"/>
        <v>-127.92000000000004</v>
      </c>
      <c r="I67" s="8">
        <f t="shared" si="2"/>
        <v>-6.8347449281071615</v>
      </c>
      <c r="J67" s="8">
        <f t="shared" si="7"/>
        <v>-4.9437299035369797</v>
      </c>
    </row>
    <row r="68" spans="1:10" x14ac:dyDescent="0.2">
      <c r="A68" s="3">
        <v>1919</v>
      </c>
      <c r="B68" s="3">
        <v>49.08</v>
      </c>
      <c r="C68" s="3">
        <f t="shared" si="0"/>
        <v>1.7800000000000011</v>
      </c>
      <c r="D68" s="3">
        <f t="shared" si="1"/>
        <v>92.560000000000059</v>
      </c>
      <c r="E68" s="3">
        <f t="shared" si="3"/>
        <v>-0.13599999999999995</v>
      </c>
      <c r="F68" s="3">
        <f t="shared" si="5"/>
        <v>-7.0719999999999974</v>
      </c>
      <c r="G68" s="3">
        <f t="shared" si="8"/>
        <v>1.9699999999999989</v>
      </c>
      <c r="H68" s="3">
        <f t="shared" si="6"/>
        <v>102.43999999999994</v>
      </c>
      <c r="I68" s="8">
        <f t="shared" si="2"/>
        <v>3.7632135306553938</v>
      </c>
      <c r="J68" s="8">
        <f t="shared" si="7"/>
        <v>4.181702398641475</v>
      </c>
    </row>
    <row r="69" spans="1:10" x14ac:dyDescent="0.2">
      <c r="A69" s="3">
        <v>1920</v>
      </c>
      <c r="B69" s="3">
        <v>52.06</v>
      </c>
      <c r="C69" s="3">
        <f t="shared" si="0"/>
        <v>2.980000000000004</v>
      </c>
      <c r="D69" s="3">
        <f t="shared" si="1"/>
        <v>154.96000000000021</v>
      </c>
      <c r="E69" s="3">
        <f t="shared" si="3"/>
        <v>0.99000000000000055</v>
      </c>
      <c r="F69" s="3">
        <f t="shared" si="5"/>
        <v>51.480000000000025</v>
      </c>
      <c r="G69" s="3">
        <f t="shared" si="8"/>
        <v>1.0900000000000034</v>
      </c>
      <c r="H69" s="3">
        <f t="shared" si="6"/>
        <v>56.680000000000177</v>
      </c>
      <c r="I69" s="8">
        <f t="shared" si="2"/>
        <v>6.0717196414018018</v>
      </c>
      <c r="J69" s="8">
        <f t="shared" si="7"/>
        <v>2.138512850696495</v>
      </c>
    </row>
    <row r="70" spans="1:10" x14ac:dyDescent="0.2">
      <c r="A70" s="3">
        <v>1921</v>
      </c>
      <c r="B70" s="3">
        <v>54.36</v>
      </c>
      <c r="C70" s="3">
        <f t="shared" ref="C70:C133" si="9">B70-B69</f>
        <v>2.2999999999999972</v>
      </c>
      <c r="D70" s="3">
        <f t="shared" ref="D70:D133" si="10">C70*52</f>
        <v>119.59999999999985</v>
      </c>
      <c r="E70" s="3">
        <f t="shared" si="3"/>
        <v>0.67800000000000016</v>
      </c>
      <c r="F70" s="3">
        <f t="shared" si="5"/>
        <v>35.256000000000007</v>
      </c>
      <c r="G70" s="3">
        <f t="shared" si="8"/>
        <v>3.5899999999999963</v>
      </c>
      <c r="H70" s="3">
        <f t="shared" si="6"/>
        <v>186.67999999999981</v>
      </c>
      <c r="I70" s="8">
        <f t="shared" ref="I70:I133" si="11">C70/B69*100</f>
        <v>4.4179792547061023</v>
      </c>
      <c r="J70" s="8">
        <f t="shared" si="7"/>
        <v>7.071104983257821</v>
      </c>
    </row>
    <row r="71" spans="1:10" x14ac:dyDescent="0.2">
      <c r="A71" s="3">
        <v>1922</v>
      </c>
      <c r="B71" s="3">
        <v>52.15</v>
      </c>
      <c r="C71" s="3">
        <f t="shared" si="9"/>
        <v>-2.2100000000000009</v>
      </c>
      <c r="D71" s="3">
        <f t="shared" si="10"/>
        <v>-114.92000000000004</v>
      </c>
      <c r="E71" s="3">
        <f t="shared" si="3"/>
        <v>0.27599999999999908</v>
      </c>
      <c r="F71" s="3">
        <f t="shared" si="5"/>
        <v>14.351999999999952</v>
      </c>
      <c r="G71" s="3">
        <f t="shared" ref="G71:G134" si="12">B71-B67</f>
        <v>4.8500000000000014</v>
      </c>
      <c r="H71" s="3">
        <f t="shared" si="6"/>
        <v>252.20000000000007</v>
      </c>
      <c r="I71" s="8">
        <f t="shared" si="11"/>
        <v>-4.0654893303899948</v>
      </c>
      <c r="J71" s="8">
        <f t="shared" si="7"/>
        <v>10.253699788583512</v>
      </c>
    </row>
    <row r="72" spans="1:10" x14ac:dyDescent="0.2">
      <c r="A72" s="3">
        <v>1923</v>
      </c>
      <c r="B72" s="3">
        <v>55.68</v>
      </c>
      <c r="C72" s="3">
        <f t="shared" si="9"/>
        <v>3.5300000000000011</v>
      </c>
      <c r="D72" s="3">
        <f t="shared" si="10"/>
        <v>183.56000000000006</v>
      </c>
      <c r="E72" s="3">
        <f t="shared" ref="E72:E135" si="13">AVERAGE(C68:C72)</f>
        <v>1.6760000000000006</v>
      </c>
      <c r="F72" s="3">
        <f t="shared" si="5"/>
        <v>87.152000000000029</v>
      </c>
      <c r="G72" s="3">
        <f t="shared" si="12"/>
        <v>6.6000000000000014</v>
      </c>
      <c r="H72" s="3">
        <f t="shared" si="6"/>
        <v>343.20000000000005</v>
      </c>
      <c r="I72" s="8">
        <f t="shared" si="11"/>
        <v>6.7689357622243556</v>
      </c>
      <c r="J72" s="8">
        <f t="shared" si="7"/>
        <v>13.44743276283619</v>
      </c>
    </row>
    <row r="73" spans="1:10" x14ac:dyDescent="0.2">
      <c r="A73" s="3">
        <v>1924</v>
      </c>
      <c r="B73" s="3">
        <v>52.94</v>
      </c>
      <c r="C73" s="3">
        <f t="shared" si="9"/>
        <v>-2.740000000000002</v>
      </c>
      <c r="D73" s="3">
        <f t="shared" si="10"/>
        <v>-142.4800000000001</v>
      </c>
      <c r="E73" s="3">
        <f t="shared" si="13"/>
        <v>0.77199999999999991</v>
      </c>
      <c r="F73" s="3">
        <f t="shared" ref="F73:F136" si="14">52*E73</f>
        <v>40.143999999999998</v>
      </c>
      <c r="G73" s="3">
        <f t="shared" si="12"/>
        <v>0.87999999999999545</v>
      </c>
      <c r="H73" s="3">
        <f t="shared" ref="H73:H136" si="15">52*G73</f>
        <v>45.759999999999764</v>
      </c>
      <c r="I73" s="8">
        <f t="shared" si="11"/>
        <v>-4.9209770114942559</v>
      </c>
      <c r="J73" s="8">
        <f t="shared" ref="J73:J136" si="16">G73/B69*100</f>
        <v>1.6903572800614588</v>
      </c>
    </row>
    <row r="74" spans="1:10" x14ac:dyDescent="0.2">
      <c r="A74" s="3">
        <v>1925</v>
      </c>
      <c r="B74" s="3">
        <v>54.38</v>
      </c>
      <c r="C74" s="3">
        <f t="shared" si="9"/>
        <v>1.4400000000000048</v>
      </c>
      <c r="D74" s="3">
        <f t="shared" si="10"/>
        <v>74.880000000000251</v>
      </c>
      <c r="E74" s="3">
        <f t="shared" si="13"/>
        <v>0.46400000000000008</v>
      </c>
      <c r="F74" s="3">
        <f t="shared" si="14"/>
        <v>24.128000000000004</v>
      </c>
      <c r="G74" s="3">
        <f t="shared" si="12"/>
        <v>2.0000000000003126E-2</v>
      </c>
      <c r="H74" s="3">
        <f t="shared" si="15"/>
        <v>1.0400000000001626</v>
      </c>
      <c r="I74" s="8">
        <f t="shared" si="11"/>
        <v>2.7200604457876936</v>
      </c>
      <c r="J74" s="8">
        <f t="shared" si="16"/>
        <v>3.6791758646069032E-2</v>
      </c>
    </row>
    <row r="75" spans="1:10" x14ac:dyDescent="0.2">
      <c r="A75" s="3">
        <v>1926</v>
      </c>
      <c r="B75" s="3">
        <v>55.4</v>
      </c>
      <c r="C75" s="3">
        <f t="shared" si="9"/>
        <v>1.019999999999996</v>
      </c>
      <c r="D75" s="3">
        <f t="shared" si="10"/>
        <v>53.039999999999793</v>
      </c>
      <c r="E75" s="3">
        <f t="shared" si="13"/>
        <v>0.20799999999999982</v>
      </c>
      <c r="F75" s="3">
        <f t="shared" si="14"/>
        <v>10.81599999999999</v>
      </c>
      <c r="G75" s="3">
        <f t="shared" si="12"/>
        <v>3.25</v>
      </c>
      <c r="H75" s="3">
        <f t="shared" si="15"/>
        <v>169</v>
      </c>
      <c r="I75" s="8">
        <f t="shared" si="11"/>
        <v>1.8756895917616696</v>
      </c>
      <c r="J75" s="8">
        <f t="shared" si="16"/>
        <v>6.2320230105465013</v>
      </c>
    </row>
    <row r="76" spans="1:10" x14ac:dyDescent="0.2">
      <c r="A76" s="3">
        <v>1927</v>
      </c>
      <c r="B76" s="3">
        <v>54.89</v>
      </c>
      <c r="C76" s="3">
        <f t="shared" si="9"/>
        <v>-0.50999999999999801</v>
      </c>
      <c r="D76" s="3">
        <f t="shared" si="10"/>
        <v>-26.519999999999897</v>
      </c>
      <c r="E76" s="3">
        <f t="shared" si="13"/>
        <v>0.54800000000000038</v>
      </c>
      <c r="F76" s="3">
        <f t="shared" si="14"/>
        <v>28.49600000000002</v>
      </c>
      <c r="G76" s="3">
        <f t="shared" si="12"/>
        <v>-0.78999999999999915</v>
      </c>
      <c r="H76" s="3">
        <f t="shared" si="15"/>
        <v>-41.079999999999956</v>
      </c>
      <c r="I76" s="8">
        <f t="shared" si="11"/>
        <v>-0.92057761732851628</v>
      </c>
      <c r="J76" s="8">
        <f t="shared" si="16"/>
        <v>-1.4188218390804581</v>
      </c>
    </row>
    <row r="77" spans="1:10" x14ac:dyDescent="0.2">
      <c r="A77" s="3">
        <v>1928</v>
      </c>
      <c r="B77" s="3">
        <v>55.1</v>
      </c>
      <c r="C77" s="3">
        <f t="shared" si="9"/>
        <v>0.21000000000000085</v>
      </c>
      <c r="D77" s="3">
        <f t="shared" si="10"/>
        <v>10.920000000000044</v>
      </c>
      <c r="E77" s="3">
        <f t="shared" si="13"/>
        <v>-0.11599999999999966</v>
      </c>
      <c r="F77" s="3">
        <f t="shared" si="14"/>
        <v>-6.0319999999999823</v>
      </c>
      <c r="G77" s="3">
        <f t="shared" si="12"/>
        <v>2.1600000000000037</v>
      </c>
      <c r="H77" s="3">
        <f t="shared" si="15"/>
        <v>112.32000000000019</v>
      </c>
      <c r="I77" s="8">
        <f t="shared" si="11"/>
        <v>0.38258334851521381</v>
      </c>
      <c r="J77" s="8">
        <f t="shared" si="16"/>
        <v>4.0800906686815335</v>
      </c>
    </row>
    <row r="78" spans="1:10" x14ac:dyDescent="0.2">
      <c r="A78" s="3">
        <v>1929</v>
      </c>
      <c r="B78" s="3">
        <v>53.92</v>
      </c>
      <c r="C78" s="3">
        <f t="shared" si="9"/>
        <v>-1.1799999999999997</v>
      </c>
      <c r="D78" s="3">
        <f t="shared" si="10"/>
        <v>-61.359999999999985</v>
      </c>
      <c r="E78" s="3">
        <f t="shared" si="13"/>
        <v>0.19600000000000078</v>
      </c>
      <c r="F78" s="3">
        <f t="shared" si="14"/>
        <v>10.192000000000041</v>
      </c>
      <c r="G78" s="3">
        <f t="shared" si="12"/>
        <v>-0.46000000000000085</v>
      </c>
      <c r="H78" s="3">
        <f t="shared" si="15"/>
        <v>-23.920000000000044</v>
      </c>
      <c r="I78" s="8">
        <f t="shared" si="11"/>
        <v>-2.141560798548094</v>
      </c>
      <c r="J78" s="8">
        <f t="shared" si="16"/>
        <v>-0.84589922765722847</v>
      </c>
    </row>
    <row r="79" spans="1:10" x14ac:dyDescent="0.2">
      <c r="A79" s="3">
        <v>1930</v>
      </c>
      <c r="B79" s="3">
        <v>55.65</v>
      </c>
      <c r="C79" s="3">
        <f t="shared" si="9"/>
        <v>1.7299999999999969</v>
      </c>
      <c r="D79" s="3">
        <f t="shared" si="10"/>
        <v>89.959999999999837</v>
      </c>
      <c r="E79" s="3">
        <f t="shared" si="13"/>
        <v>0.25399999999999923</v>
      </c>
      <c r="F79" s="3">
        <f t="shared" si="14"/>
        <v>13.207999999999959</v>
      </c>
      <c r="G79" s="3">
        <f t="shared" si="12"/>
        <v>0.25</v>
      </c>
      <c r="H79" s="3">
        <f t="shared" si="15"/>
        <v>13</v>
      </c>
      <c r="I79" s="8">
        <f t="shared" si="11"/>
        <v>3.2084569732937629</v>
      </c>
      <c r="J79" s="8">
        <f t="shared" si="16"/>
        <v>0.45126353790613716</v>
      </c>
    </row>
    <row r="80" spans="1:10" x14ac:dyDescent="0.2">
      <c r="A80" s="3">
        <v>1931</v>
      </c>
      <c r="B80" s="3">
        <v>56.16</v>
      </c>
      <c r="C80" s="3">
        <f t="shared" si="9"/>
        <v>0.50999999999999801</v>
      </c>
      <c r="D80" s="3">
        <f t="shared" si="10"/>
        <v>26.519999999999897</v>
      </c>
      <c r="E80" s="3">
        <f t="shared" si="13"/>
        <v>0.15199999999999961</v>
      </c>
      <c r="F80" s="3">
        <f t="shared" si="14"/>
        <v>7.9039999999999795</v>
      </c>
      <c r="G80" s="3">
        <f t="shared" si="12"/>
        <v>1.269999999999996</v>
      </c>
      <c r="H80" s="3">
        <f t="shared" si="15"/>
        <v>66.039999999999793</v>
      </c>
      <c r="I80" s="8">
        <f t="shared" si="11"/>
        <v>0.91644204851751665</v>
      </c>
      <c r="J80" s="8">
        <f t="shared" si="16"/>
        <v>2.3137183457824668</v>
      </c>
    </row>
    <row r="81" spans="1:10" x14ac:dyDescent="0.2">
      <c r="A81" s="3">
        <v>1932</v>
      </c>
      <c r="B81" s="3">
        <v>55.97</v>
      </c>
      <c r="C81" s="3">
        <f t="shared" si="9"/>
        <v>-0.18999999999999773</v>
      </c>
      <c r="D81" s="3">
        <f t="shared" si="10"/>
        <v>-9.8799999999998818</v>
      </c>
      <c r="E81" s="3">
        <f t="shared" si="13"/>
        <v>0.21599999999999966</v>
      </c>
      <c r="F81" s="3">
        <f t="shared" si="14"/>
        <v>11.231999999999983</v>
      </c>
      <c r="G81" s="3">
        <f t="shared" si="12"/>
        <v>0.86999999999999744</v>
      </c>
      <c r="H81" s="3">
        <f t="shared" si="15"/>
        <v>45.239999999999867</v>
      </c>
      <c r="I81" s="8">
        <f t="shared" si="11"/>
        <v>-0.3383190883190843</v>
      </c>
      <c r="J81" s="8">
        <f t="shared" si="16"/>
        <v>1.5789473684210478</v>
      </c>
    </row>
    <row r="82" spans="1:10" x14ac:dyDescent="0.2">
      <c r="A82" s="3">
        <v>1933</v>
      </c>
      <c r="B82" s="3">
        <v>56.72</v>
      </c>
      <c r="C82" s="3">
        <f t="shared" si="9"/>
        <v>0.75</v>
      </c>
      <c r="D82" s="3">
        <f t="shared" si="10"/>
        <v>39</v>
      </c>
      <c r="E82" s="3">
        <f t="shared" si="13"/>
        <v>0.32399999999999951</v>
      </c>
      <c r="F82" s="3">
        <f t="shared" si="14"/>
        <v>16.847999999999974</v>
      </c>
      <c r="G82" s="3">
        <f t="shared" si="12"/>
        <v>2.7999999999999972</v>
      </c>
      <c r="H82" s="3">
        <f t="shared" si="15"/>
        <v>145.59999999999985</v>
      </c>
      <c r="I82" s="8">
        <f t="shared" si="11"/>
        <v>1.3400035733428624</v>
      </c>
      <c r="J82" s="8">
        <f t="shared" si="16"/>
        <v>5.1928783382789261</v>
      </c>
    </row>
    <row r="83" spans="1:10" x14ac:dyDescent="0.2">
      <c r="A83" s="3">
        <v>1934</v>
      </c>
      <c r="B83" s="3">
        <v>56.93</v>
      </c>
      <c r="C83" s="3">
        <f t="shared" si="9"/>
        <v>0.21000000000000085</v>
      </c>
      <c r="D83" s="3">
        <f t="shared" si="10"/>
        <v>10.920000000000044</v>
      </c>
      <c r="E83" s="3">
        <f t="shared" si="13"/>
        <v>0.60199999999999965</v>
      </c>
      <c r="F83" s="3">
        <f t="shared" si="14"/>
        <v>31.303999999999981</v>
      </c>
      <c r="G83" s="3">
        <f t="shared" si="12"/>
        <v>1.2800000000000011</v>
      </c>
      <c r="H83" s="3">
        <f t="shared" si="15"/>
        <v>66.560000000000059</v>
      </c>
      <c r="I83" s="8">
        <f t="shared" si="11"/>
        <v>0.37023977433004385</v>
      </c>
      <c r="J83" s="8">
        <f t="shared" si="16"/>
        <v>2.3000898472596605</v>
      </c>
    </row>
    <row r="84" spans="1:10" x14ac:dyDescent="0.2">
      <c r="A84" s="3">
        <v>1935</v>
      </c>
      <c r="B84" s="3">
        <v>57.48</v>
      </c>
      <c r="C84" s="3">
        <f t="shared" si="9"/>
        <v>0.54999999999999716</v>
      </c>
      <c r="D84" s="3">
        <f t="shared" si="10"/>
        <v>28.599999999999852</v>
      </c>
      <c r="E84" s="3">
        <f t="shared" si="13"/>
        <v>0.36599999999999966</v>
      </c>
      <c r="F84" s="3">
        <f t="shared" si="14"/>
        <v>19.031999999999982</v>
      </c>
      <c r="G84" s="3">
        <f t="shared" si="12"/>
        <v>1.3200000000000003</v>
      </c>
      <c r="H84" s="3">
        <f t="shared" si="15"/>
        <v>68.640000000000015</v>
      </c>
      <c r="I84" s="8">
        <f t="shared" si="11"/>
        <v>0.96609871772351508</v>
      </c>
      <c r="J84" s="8">
        <f t="shared" si="16"/>
        <v>2.350427350427351</v>
      </c>
    </row>
    <row r="85" spans="1:10" x14ac:dyDescent="0.2">
      <c r="A85" s="3">
        <v>1936</v>
      </c>
      <c r="B85" s="3">
        <v>56.79</v>
      </c>
      <c r="C85" s="3">
        <f t="shared" si="9"/>
        <v>-0.68999999999999773</v>
      </c>
      <c r="D85" s="3">
        <f t="shared" si="10"/>
        <v>-35.879999999999882</v>
      </c>
      <c r="E85" s="3">
        <f t="shared" si="13"/>
        <v>0.1260000000000005</v>
      </c>
      <c r="F85" s="3">
        <f t="shared" si="14"/>
        <v>6.5520000000000262</v>
      </c>
      <c r="G85" s="3">
        <f t="shared" si="12"/>
        <v>0.82000000000000028</v>
      </c>
      <c r="H85" s="3">
        <f t="shared" si="15"/>
        <v>42.640000000000015</v>
      </c>
      <c r="I85" s="8">
        <f t="shared" si="11"/>
        <v>-1.2004175365344429</v>
      </c>
      <c r="J85" s="8">
        <f t="shared" si="16"/>
        <v>1.4650705735215299</v>
      </c>
    </row>
    <row r="86" spans="1:10" x14ac:dyDescent="0.2">
      <c r="A86" s="3">
        <v>1937</v>
      </c>
      <c r="B86" s="3">
        <v>56.73</v>
      </c>
      <c r="C86" s="3">
        <f t="shared" si="9"/>
        <v>-6.0000000000002274E-2</v>
      </c>
      <c r="D86" s="3">
        <f t="shared" si="10"/>
        <v>-3.1200000000001182</v>
      </c>
      <c r="E86" s="3">
        <f t="shared" si="13"/>
        <v>0.15199999999999961</v>
      </c>
      <c r="F86" s="3">
        <f t="shared" si="14"/>
        <v>7.9039999999999795</v>
      </c>
      <c r="G86" s="3">
        <f t="shared" si="12"/>
        <v>9.9999999999980105E-3</v>
      </c>
      <c r="H86" s="3">
        <f t="shared" si="15"/>
        <v>0.51999999999989654</v>
      </c>
      <c r="I86" s="8">
        <f t="shared" si="11"/>
        <v>-0.10565240359218574</v>
      </c>
      <c r="J86" s="8">
        <f t="shared" si="16"/>
        <v>1.7630465444284222E-2</v>
      </c>
    </row>
    <row r="87" spans="1:10" x14ac:dyDescent="0.2">
      <c r="A87" s="3">
        <v>1938</v>
      </c>
      <c r="B87" s="3">
        <v>58.83</v>
      </c>
      <c r="C87" s="3">
        <f t="shared" si="9"/>
        <v>2.1000000000000014</v>
      </c>
      <c r="D87" s="3">
        <f t="shared" si="10"/>
        <v>109.20000000000007</v>
      </c>
      <c r="E87" s="3">
        <f t="shared" si="13"/>
        <v>0.42199999999999988</v>
      </c>
      <c r="F87" s="3">
        <f t="shared" si="14"/>
        <v>21.943999999999992</v>
      </c>
      <c r="G87" s="3">
        <f t="shared" si="12"/>
        <v>1.8999999999999986</v>
      </c>
      <c r="H87" s="3">
        <f t="shared" si="15"/>
        <v>98.799999999999926</v>
      </c>
      <c r="I87" s="8">
        <f t="shared" si="11"/>
        <v>3.7017451084082524</v>
      </c>
      <c r="J87" s="8">
        <f t="shared" si="16"/>
        <v>3.3374319339539764</v>
      </c>
    </row>
    <row r="88" spans="1:10" x14ac:dyDescent="0.2">
      <c r="A88" s="3">
        <v>1939</v>
      </c>
      <c r="B88" s="3">
        <v>58.89</v>
      </c>
      <c r="C88" s="3">
        <f t="shared" si="9"/>
        <v>6.0000000000002274E-2</v>
      </c>
      <c r="D88" s="3">
        <f t="shared" si="10"/>
        <v>3.1200000000001182</v>
      </c>
      <c r="E88" s="3">
        <f t="shared" si="13"/>
        <v>0.39200000000000018</v>
      </c>
      <c r="F88" s="3">
        <f t="shared" si="14"/>
        <v>20.384000000000011</v>
      </c>
      <c r="G88" s="3">
        <f t="shared" si="12"/>
        <v>1.4100000000000037</v>
      </c>
      <c r="H88" s="3">
        <f t="shared" si="15"/>
        <v>73.320000000000192</v>
      </c>
      <c r="I88" s="8">
        <f t="shared" si="11"/>
        <v>0.10198878123406811</v>
      </c>
      <c r="J88" s="8">
        <f t="shared" si="16"/>
        <v>2.4530271398747456</v>
      </c>
    </row>
    <row r="89" spans="1:10" x14ac:dyDescent="0.2">
      <c r="A89" s="3">
        <v>1940</v>
      </c>
      <c r="B89" s="3">
        <v>55.48</v>
      </c>
      <c r="C89" s="3">
        <f t="shared" si="9"/>
        <v>-3.4100000000000037</v>
      </c>
      <c r="D89" s="3">
        <f t="shared" si="10"/>
        <v>-177.32000000000019</v>
      </c>
      <c r="E89" s="3">
        <f t="shared" si="13"/>
        <v>-0.4</v>
      </c>
      <c r="F89" s="3">
        <f t="shared" si="14"/>
        <v>-20.8</v>
      </c>
      <c r="G89" s="3">
        <f t="shared" si="12"/>
        <v>-1.3100000000000023</v>
      </c>
      <c r="H89" s="3">
        <f t="shared" si="15"/>
        <v>-68.120000000000118</v>
      </c>
      <c r="I89" s="8">
        <f t="shared" si="11"/>
        <v>-5.7904567838342729</v>
      </c>
      <c r="J89" s="8">
        <f t="shared" si="16"/>
        <v>-2.3067441450959714</v>
      </c>
    </row>
    <row r="90" spans="1:10" x14ac:dyDescent="0.2">
      <c r="A90" s="3">
        <v>1941</v>
      </c>
      <c r="B90" s="3">
        <v>53.61</v>
      </c>
      <c r="C90" s="3">
        <f t="shared" si="9"/>
        <v>-1.8699999999999974</v>
      </c>
      <c r="D90" s="3">
        <f t="shared" si="10"/>
        <v>-97.239999999999867</v>
      </c>
      <c r="E90" s="3">
        <f t="shared" si="13"/>
        <v>-0.6359999999999999</v>
      </c>
      <c r="F90" s="3">
        <f t="shared" si="14"/>
        <v>-33.071999999999996</v>
      </c>
      <c r="G90" s="3">
        <f t="shared" si="12"/>
        <v>-3.1199999999999974</v>
      </c>
      <c r="H90" s="3">
        <f t="shared" si="15"/>
        <v>-162.23999999999987</v>
      </c>
      <c r="I90" s="8">
        <f t="shared" si="11"/>
        <v>-3.3705839942321516</v>
      </c>
      <c r="J90" s="8">
        <f t="shared" si="16"/>
        <v>-5.4997355896351099</v>
      </c>
    </row>
    <row r="91" spans="1:10" x14ac:dyDescent="0.2">
      <c r="A91" s="3">
        <v>1942</v>
      </c>
      <c r="B91" s="3">
        <v>55.85</v>
      </c>
      <c r="C91" s="3">
        <f t="shared" si="9"/>
        <v>2.240000000000002</v>
      </c>
      <c r="D91" s="3">
        <f t="shared" si="10"/>
        <v>116.4800000000001</v>
      </c>
      <c r="E91" s="3">
        <f t="shared" si="13"/>
        <v>-0.1759999999999991</v>
      </c>
      <c r="F91" s="3">
        <f t="shared" si="14"/>
        <v>-9.1519999999999531</v>
      </c>
      <c r="G91" s="3">
        <f t="shared" si="12"/>
        <v>-2.9799999999999969</v>
      </c>
      <c r="H91" s="3">
        <f t="shared" si="15"/>
        <v>-154.95999999999984</v>
      </c>
      <c r="I91" s="8">
        <f t="shared" si="11"/>
        <v>4.1783249393769859</v>
      </c>
      <c r="J91" s="8">
        <f t="shared" si="16"/>
        <v>-5.0654428012918533</v>
      </c>
    </row>
    <row r="92" spans="1:10" x14ac:dyDescent="0.2">
      <c r="A92" s="3">
        <v>1943</v>
      </c>
      <c r="B92" s="3">
        <v>55.63</v>
      </c>
      <c r="C92" s="3">
        <f t="shared" si="9"/>
        <v>-0.21999999999999886</v>
      </c>
      <c r="D92" s="3">
        <f t="shared" si="10"/>
        <v>-11.439999999999941</v>
      </c>
      <c r="E92" s="3">
        <f t="shared" si="13"/>
        <v>-0.63999999999999913</v>
      </c>
      <c r="F92" s="3">
        <f t="shared" si="14"/>
        <v>-33.279999999999951</v>
      </c>
      <c r="G92" s="3">
        <f t="shared" si="12"/>
        <v>-3.259999999999998</v>
      </c>
      <c r="H92" s="3">
        <f t="shared" si="15"/>
        <v>-169.5199999999999</v>
      </c>
      <c r="I92" s="8">
        <f t="shared" si="11"/>
        <v>-0.39391226499552168</v>
      </c>
      <c r="J92" s="8">
        <f t="shared" si="16"/>
        <v>-5.535744608592287</v>
      </c>
    </row>
    <row r="93" spans="1:10" x14ac:dyDescent="0.2">
      <c r="A93" s="3">
        <v>1944</v>
      </c>
      <c r="B93" s="3">
        <v>56.65</v>
      </c>
      <c r="C93" s="3">
        <f t="shared" si="9"/>
        <v>1.019999999999996</v>
      </c>
      <c r="D93" s="3">
        <f t="shared" si="10"/>
        <v>53.039999999999793</v>
      </c>
      <c r="E93" s="3">
        <f t="shared" si="13"/>
        <v>-0.4480000000000004</v>
      </c>
      <c r="F93" s="3">
        <f t="shared" si="14"/>
        <v>-23.296000000000021</v>
      </c>
      <c r="G93" s="3">
        <f t="shared" si="12"/>
        <v>1.1700000000000017</v>
      </c>
      <c r="H93" s="3">
        <f t="shared" si="15"/>
        <v>60.840000000000089</v>
      </c>
      <c r="I93" s="8">
        <f t="shared" si="11"/>
        <v>1.8335430523098974</v>
      </c>
      <c r="J93" s="8">
        <f t="shared" si="16"/>
        <v>2.1088680605623682</v>
      </c>
    </row>
    <row r="94" spans="1:10" s="3" customFormat="1" x14ac:dyDescent="0.2">
      <c r="A94" s="3">
        <v>1945</v>
      </c>
      <c r="B94" s="3">
        <v>59.68</v>
      </c>
      <c r="C94" s="3">
        <f t="shared" si="9"/>
        <v>3.0300000000000011</v>
      </c>
      <c r="D94" s="3">
        <f t="shared" si="10"/>
        <v>157.56000000000006</v>
      </c>
      <c r="E94" s="3">
        <f t="shared" si="13"/>
        <v>0.84000000000000052</v>
      </c>
      <c r="F94" s="3">
        <f t="shared" si="14"/>
        <v>43.680000000000028</v>
      </c>
      <c r="G94" s="3">
        <f t="shared" si="12"/>
        <v>6.07</v>
      </c>
      <c r="H94" s="3">
        <f t="shared" si="15"/>
        <v>315.64</v>
      </c>
      <c r="I94" s="8">
        <f t="shared" si="11"/>
        <v>5.3486319505737008</v>
      </c>
      <c r="J94" s="8">
        <f t="shared" si="16"/>
        <v>11.322514456258162</v>
      </c>
    </row>
    <row r="95" spans="1:10" x14ac:dyDescent="0.2">
      <c r="A95" s="3">
        <v>1946</v>
      </c>
      <c r="B95" s="3">
        <v>60.65</v>
      </c>
      <c r="C95" s="3">
        <f t="shared" si="9"/>
        <v>0.96999999999999886</v>
      </c>
      <c r="D95" s="3">
        <f t="shared" si="10"/>
        <v>50.439999999999941</v>
      </c>
      <c r="E95" s="3">
        <f t="shared" si="13"/>
        <v>1.4079999999999999</v>
      </c>
      <c r="F95" s="3">
        <f t="shared" si="14"/>
        <v>73.215999999999994</v>
      </c>
      <c r="G95" s="3">
        <f t="shared" si="12"/>
        <v>4.7999999999999972</v>
      </c>
      <c r="H95" s="3">
        <f t="shared" si="15"/>
        <v>249.59999999999985</v>
      </c>
      <c r="I95" s="8">
        <f t="shared" si="11"/>
        <v>1.6253351206434297</v>
      </c>
      <c r="J95" s="8">
        <f t="shared" si="16"/>
        <v>8.5944494180841495</v>
      </c>
    </row>
    <row r="96" spans="1:10" x14ac:dyDescent="0.2">
      <c r="A96" s="3">
        <v>1947</v>
      </c>
      <c r="B96" s="3">
        <v>61.19</v>
      </c>
      <c r="C96" s="3">
        <f t="shared" si="9"/>
        <v>0.53999999999999915</v>
      </c>
      <c r="D96" s="3">
        <f t="shared" si="10"/>
        <v>28.079999999999956</v>
      </c>
      <c r="E96" s="3">
        <f t="shared" si="13"/>
        <v>1.0679999999999992</v>
      </c>
      <c r="F96" s="3">
        <f t="shared" si="14"/>
        <v>55.535999999999959</v>
      </c>
      <c r="G96" s="3">
        <f t="shared" si="12"/>
        <v>5.5599999999999952</v>
      </c>
      <c r="H96" s="3">
        <f t="shared" si="15"/>
        <v>289.11999999999978</v>
      </c>
      <c r="I96" s="8">
        <f t="shared" si="11"/>
        <v>0.89035449299257907</v>
      </c>
      <c r="J96" s="8">
        <f t="shared" si="16"/>
        <v>9.9946072263167256</v>
      </c>
    </row>
    <row r="97" spans="1:10" s="3" customFormat="1" x14ac:dyDescent="0.2">
      <c r="A97" s="3">
        <v>1948</v>
      </c>
      <c r="B97" s="3">
        <v>63.46</v>
      </c>
      <c r="C97" s="3">
        <f t="shared" si="9"/>
        <v>2.2700000000000031</v>
      </c>
      <c r="D97" s="3">
        <f t="shared" si="10"/>
        <v>118.04000000000016</v>
      </c>
      <c r="E97" s="3">
        <f t="shared" si="13"/>
        <v>1.5659999999999996</v>
      </c>
      <c r="F97" s="3">
        <f t="shared" si="14"/>
        <v>81.431999999999974</v>
      </c>
      <c r="G97" s="3">
        <f t="shared" si="12"/>
        <v>6.8100000000000023</v>
      </c>
      <c r="H97" s="3">
        <f t="shared" si="15"/>
        <v>354.12000000000012</v>
      </c>
      <c r="I97" s="8">
        <f t="shared" si="11"/>
        <v>3.7097564961595082</v>
      </c>
      <c r="J97" s="8">
        <f t="shared" si="16"/>
        <v>12.021182700794355</v>
      </c>
    </row>
    <row r="98" spans="1:10" s="3" customFormat="1" x14ac:dyDescent="0.2">
      <c r="A98" s="3">
        <v>1949</v>
      </c>
      <c r="B98" s="3">
        <v>63.69</v>
      </c>
      <c r="C98" s="3">
        <f t="shared" si="9"/>
        <v>0.22999999999999687</v>
      </c>
      <c r="D98" s="3">
        <f t="shared" si="10"/>
        <v>11.959999999999837</v>
      </c>
      <c r="E98" s="3">
        <f t="shared" si="13"/>
        <v>1.4079999999999999</v>
      </c>
      <c r="F98" s="3">
        <f t="shared" si="14"/>
        <v>73.215999999999994</v>
      </c>
      <c r="G98" s="3">
        <f t="shared" si="12"/>
        <v>4.009999999999998</v>
      </c>
      <c r="H98" s="3">
        <f t="shared" si="15"/>
        <v>208.5199999999999</v>
      </c>
      <c r="I98" s="8">
        <f t="shared" si="11"/>
        <v>0.36243302867947824</v>
      </c>
      <c r="J98" s="8">
        <f t="shared" si="16"/>
        <v>6.7191689008042861</v>
      </c>
    </row>
    <row r="99" spans="1:10" s="3" customFormat="1" x14ac:dyDescent="0.2">
      <c r="A99" s="3">
        <v>1950</v>
      </c>
      <c r="B99" s="3">
        <v>64.150000000000006</v>
      </c>
      <c r="C99" s="3">
        <f t="shared" si="9"/>
        <v>0.46000000000000796</v>
      </c>
      <c r="D99" s="3">
        <f t="shared" si="10"/>
        <v>23.920000000000414</v>
      </c>
      <c r="E99" s="3">
        <f t="shared" si="13"/>
        <v>0.89400000000000124</v>
      </c>
      <c r="F99" s="3">
        <f t="shared" si="14"/>
        <v>46.488000000000063</v>
      </c>
      <c r="G99" s="3">
        <f t="shared" si="12"/>
        <v>3.5000000000000071</v>
      </c>
      <c r="H99" s="3">
        <f t="shared" si="15"/>
        <v>182.00000000000037</v>
      </c>
      <c r="I99" s="8">
        <f t="shared" si="11"/>
        <v>0.72224839064218549</v>
      </c>
      <c r="J99" s="8">
        <f t="shared" si="16"/>
        <v>5.7708161582852551</v>
      </c>
    </row>
    <row r="100" spans="1:10" s="3" customFormat="1" x14ac:dyDescent="0.2">
      <c r="A100" s="3">
        <v>1951</v>
      </c>
      <c r="B100" s="3">
        <v>64.14</v>
      </c>
      <c r="C100" s="3">
        <f t="shared" si="9"/>
        <v>-1.0000000000005116E-2</v>
      </c>
      <c r="D100" s="3">
        <f t="shared" si="10"/>
        <v>-0.52000000000026603</v>
      </c>
      <c r="E100" s="3">
        <f t="shared" si="13"/>
        <v>0.6980000000000004</v>
      </c>
      <c r="F100" s="3">
        <f t="shared" si="14"/>
        <v>36.296000000000021</v>
      </c>
      <c r="G100" s="3">
        <f t="shared" si="12"/>
        <v>2.9500000000000028</v>
      </c>
      <c r="H100" s="3">
        <f t="shared" si="15"/>
        <v>153.40000000000015</v>
      </c>
      <c r="I100" s="8">
        <f t="shared" si="11"/>
        <v>-1.5588464536251154E-2</v>
      </c>
      <c r="J100" s="8">
        <f t="shared" si="16"/>
        <v>4.8210491910442927</v>
      </c>
    </row>
    <row r="101" spans="1:10" s="3" customFormat="1" x14ac:dyDescent="0.2">
      <c r="A101" s="3">
        <v>1952</v>
      </c>
      <c r="B101" s="3">
        <v>65.040000000000006</v>
      </c>
      <c r="C101" s="3">
        <f t="shared" si="9"/>
        <v>0.90000000000000568</v>
      </c>
      <c r="D101" s="3">
        <f t="shared" si="10"/>
        <v>46.800000000000296</v>
      </c>
      <c r="E101" s="3">
        <f t="shared" si="13"/>
        <v>0.77000000000000168</v>
      </c>
      <c r="F101" s="3">
        <f t="shared" si="14"/>
        <v>40.040000000000084</v>
      </c>
      <c r="G101" s="3">
        <f t="shared" si="12"/>
        <v>1.5800000000000054</v>
      </c>
      <c r="H101" s="3">
        <f t="shared" si="15"/>
        <v>82.160000000000281</v>
      </c>
      <c r="I101" s="8">
        <f t="shared" si="11"/>
        <v>1.4031805425631518</v>
      </c>
      <c r="J101" s="8">
        <f t="shared" si="16"/>
        <v>2.4897573274503713</v>
      </c>
    </row>
    <row r="102" spans="1:10" s="3" customFormat="1" x14ac:dyDescent="0.2">
      <c r="A102" s="3">
        <v>1953</v>
      </c>
      <c r="B102" s="3">
        <v>65.59</v>
      </c>
      <c r="C102" s="3">
        <f t="shared" si="9"/>
        <v>0.54999999999999716</v>
      </c>
      <c r="D102" s="3">
        <f t="shared" si="10"/>
        <v>28.599999999999852</v>
      </c>
      <c r="E102" s="3">
        <f t="shared" si="13"/>
        <v>0.42600000000000049</v>
      </c>
      <c r="F102" s="3">
        <f t="shared" si="14"/>
        <v>22.152000000000026</v>
      </c>
      <c r="G102" s="3">
        <f t="shared" si="12"/>
        <v>1.9000000000000057</v>
      </c>
      <c r="H102" s="3">
        <f t="shared" si="15"/>
        <v>98.800000000000296</v>
      </c>
      <c r="I102" s="8">
        <f t="shared" si="11"/>
        <v>0.84563345633455889</v>
      </c>
      <c r="J102" s="8">
        <f t="shared" si="16"/>
        <v>2.9831998743915933</v>
      </c>
    </row>
    <row r="103" spans="1:10" s="3" customFormat="1" x14ac:dyDescent="0.2">
      <c r="A103" s="3">
        <v>1954</v>
      </c>
      <c r="B103" s="3">
        <v>65.510000000000005</v>
      </c>
      <c r="C103" s="3">
        <f t="shared" si="9"/>
        <v>-7.9999999999998295E-2</v>
      </c>
      <c r="D103" s="3">
        <f t="shared" si="10"/>
        <v>-4.1599999999999113</v>
      </c>
      <c r="E103" s="3">
        <f t="shared" si="13"/>
        <v>0.36400000000000149</v>
      </c>
      <c r="F103" s="3">
        <f t="shared" si="14"/>
        <v>18.928000000000079</v>
      </c>
      <c r="G103" s="3">
        <f t="shared" si="12"/>
        <v>1.3599999999999994</v>
      </c>
      <c r="H103" s="3">
        <f t="shared" si="15"/>
        <v>70.71999999999997</v>
      </c>
      <c r="I103" s="8">
        <f t="shared" si="11"/>
        <v>-0.12196981247141073</v>
      </c>
      <c r="J103" s="8">
        <f t="shared" si="16"/>
        <v>2.1200311769290714</v>
      </c>
    </row>
    <row r="104" spans="1:10" s="3" customFormat="1" x14ac:dyDescent="0.2">
      <c r="A104" s="3">
        <v>1955</v>
      </c>
      <c r="B104" s="3">
        <v>65.739999999999995</v>
      </c>
      <c r="C104" s="3">
        <f t="shared" si="9"/>
        <v>0.22999999999998977</v>
      </c>
      <c r="D104" s="3">
        <f t="shared" si="10"/>
        <v>11.959999999999468</v>
      </c>
      <c r="E104" s="3">
        <f t="shared" si="13"/>
        <v>0.31799999999999784</v>
      </c>
      <c r="F104" s="3">
        <f t="shared" si="14"/>
        <v>16.535999999999888</v>
      </c>
      <c r="G104" s="3">
        <f t="shared" si="12"/>
        <v>1.5999999999999943</v>
      </c>
      <c r="H104" s="3">
        <f t="shared" si="15"/>
        <v>83.199999999999704</v>
      </c>
      <c r="I104" s="8">
        <f t="shared" si="11"/>
        <v>0.35109143642190466</v>
      </c>
      <c r="J104" s="8">
        <f t="shared" si="16"/>
        <v>2.4945431867789121</v>
      </c>
    </row>
    <row r="105" spans="1:10" s="3" customFormat="1" x14ac:dyDescent="0.2">
      <c r="A105" s="3">
        <v>1956</v>
      </c>
      <c r="B105" s="3">
        <v>65.94</v>
      </c>
      <c r="C105" s="3">
        <f t="shared" si="9"/>
        <v>0.20000000000000284</v>
      </c>
      <c r="D105" s="3">
        <f t="shared" si="10"/>
        <v>10.400000000000148</v>
      </c>
      <c r="E105" s="3">
        <f t="shared" si="13"/>
        <v>0.35999999999999943</v>
      </c>
      <c r="F105" s="3">
        <f t="shared" si="14"/>
        <v>18.71999999999997</v>
      </c>
      <c r="G105" s="3">
        <f t="shared" si="12"/>
        <v>0.89999999999999147</v>
      </c>
      <c r="H105" s="3">
        <f t="shared" si="15"/>
        <v>46.799999999999557</v>
      </c>
      <c r="I105" s="8">
        <f t="shared" si="11"/>
        <v>0.30422878004259635</v>
      </c>
      <c r="J105" s="8">
        <f t="shared" si="16"/>
        <v>1.3837638376383632</v>
      </c>
    </row>
    <row r="106" spans="1:10" s="3" customFormat="1" x14ac:dyDescent="0.2">
      <c r="A106" s="3">
        <v>1957</v>
      </c>
      <c r="B106" s="3">
        <v>65.84</v>
      </c>
      <c r="C106" s="3">
        <f t="shared" si="9"/>
        <v>-9.9999999999994316E-2</v>
      </c>
      <c r="D106" s="3">
        <f t="shared" si="10"/>
        <v>-5.1999999999997044</v>
      </c>
      <c r="E106" s="3">
        <f t="shared" si="13"/>
        <v>0.15999999999999942</v>
      </c>
      <c r="F106" s="3">
        <f t="shared" si="14"/>
        <v>8.3199999999999701</v>
      </c>
      <c r="G106" s="3">
        <f t="shared" si="12"/>
        <v>0.25</v>
      </c>
      <c r="H106" s="3">
        <f t="shared" si="15"/>
        <v>13</v>
      </c>
      <c r="I106" s="8">
        <f t="shared" si="11"/>
        <v>-0.15165301789504751</v>
      </c>
      <c r="J106" s="8">
        <f t="shared" si="16"/>
        <v>0.38115566397316664</v>
      </c>
    </row>
    <row r="107" spans="1:10" s="3" customFormat="1" x14ac:dyDescent="0.2">
      <c r="A107" s="3">
        <v>1958</v>
      </c>
      <c r="B107" s="3">
        <v>66.150000000000006</v>
      </c>
      <c r="C107" s="3">
        <f t="shared" si="9"/>
        <v>0.31000000000000227</v>
      </c>
      <c r="D107" s="3">
        <f t="shared" si="10"/>
        <v>16.120000000000118</v>
      </c>
      <c r="E107" s="3">
        <f t="shared" si="13"/>
        <v>0.11200000000000046</v>
      </c>
      <c r="F107" s="3">
        <f t="shared" si="14"/>
        <v>5.8240000000000238</v>
      </c>
      <c r="G107" s="3">
        <f t="shared" si="12"/>
        <v>0.64000000000000057</v>
      </c>
      <c r="H107" s="3">
        <f t="shared" si="15"/>
        <v>33.28000000000003</v>
      </c>
      <c r="I107" s="8">
        <f t="shared" si="11"/>
        <v>0.47083839611178951</v>
      </c>
      <c r="J107" s="8">
        <f t="shared" si="16"/>
        <v>0.97695008395664862</v>
      </c>
    </row>
    <row r="108" spans="1:10" s="3" customFormat="1" x14ac:dyDescent="0.2">
      <c r="A108" s="3">
        <v>1959</v>
      </c>
      <c r="B108" s="3">
        <v>65.97</v>
      </c>
      <c r="C108" s="3">
        <f t="shared" si="9"/>
        <v>-0.18000000000000682</v>
      </c>
      <c r="D108" s="3">
        <f t="shared" si="10"/>
        <v>-9.3600000000003547</v>
      </c>
      <c r="E108" s="3">
        <f t="shared" si="13"/>
        <v>9.1999999999998749E-2</v>
      </c>
      <c r="F108" s="3">
        <f t="shared" si="14"/>
        <v>4.783999999999935</v>
      </c>
      <c r="G108" s="3">
        <f t="shared" si="12"/>
        <v>0.23000000000000398</v>
      </c>
      <c r="H108" s="3">
        <f t="shared" si="15"/>
        <v>11.960000000000207</v>
      </c>
      <c r="I108" s="8">
        <f t="shared" si="11"/>
        <v>-0.27210884353742526</v>
      </c>
      <c r="J108" s="8">
        <f t="shared" si="16"/>
        <v>0.34986309704898688</v>
      </c>
    </row>
    <row r="109" spans="1:10" s="3" customFormat="1" x14ac:dyDescent="0.2">
      <c r="A109" s="3">
        <v>1960</v>
      </c>
      <c r="B109" s="3">
        <v>66.319999999999993</v>
      </c>
      <c r="C109" s="3">
        <f t="shared" si="9"/>
        <v>0.34999999999999432</v>
      </c>
      <c r="D109" s="3">
        <f t="shared" si="10"/>
        <v>18.199999999999704</v>
      </c>
      <c r="E109" s="3">
        <f t="shared" si="13"/>
        <v>0.11599999999999966</v>
      </c>
      <c r="F109" s="3">
        <f t="shared" si="14"/>
        <v>6.0319999999999823</v>
      </c>
      <c r="G109" s="3">
        <f t="shared" si="12"/>
        <v>0.37999999999999545</v>
      </c>
      <c r="H109" s="3">
        <f t="shared" si="15"/>
        <v>19.759999999999764</v>
      </c>
      <c r="I109" s="8">
        <f t="shared" si="11"/>
        <v>0.53054418675154513</v>
      </c>
      <c r="J109" s="8">
        <f t="shared" si="16"/>
        <v>0.57628146800120639</v>
      </c>
    </row>
    <row r="110" spans="1:10" s="3" customFormat="1" x14ac:dyDescent="0.2">
      <c r="A110" s="3">
        <v>1961</v>
      </c>
      <c r="B110" s="3">
        <v>66.16</v>
      </c>
      <c r="C110" s="3">
        <f t="shared" si="9"/>
        <v>-0.15999999999999659</v>
      </c>
      <c r="D110" s="3">
        <f t="shared" si="10"/>
        <v>-8.3199999999998226</v>
      </c>
      <c r="E110" s="3">
        <f t="shared" si="13"/>
        <v>4.3999999999999775E-2</v>
      </c>
      <c r="F110" s="3">
        <f t="shared" si="14"/>
        <v>2.2879999999999883</v>
      </c>
      <c r="G110" s="3">
        <f t="shared" si="12"/>
        <v>0.31999999999999318</v>
      </c>
      <c r="H110" s="3">
        <f t="shared" si="15"/>
        <v>16.639999999999645</v>
      </c>
      <c r="I110" s="8">
        <f t="shared" si="11"/>
        <v>-0.24125452352231092</v>
      </c>
      <c r="J110" s="8">
        <f t="shared" si="16"/>
        <v>0.48602673147022052</v>
      </c>
    </row>
    <row r="111" spans="1:10" s="3" customFormat="1" x14ac:dyDescent="0.2">
      <c r="A111" s="3">
        <v>1962</v>
      </c>
      <c r="B111" s="3">
        <v>66.099999999999994</v>
      </c>
      <c r="C111" s="3">
        <f t="shared" si="9"/>
        <v>-6.0000000000002274E-2</v>
      </c>
      <c r="D111" s="3">
        <f t="shared" si="10"/>
        <v>-3.1200000000001182</v>
      </c>
      <c r="E111" s="3">
        <f t="shared" si="13"/>
        <v>5.199999999999818E-2</v>
      </c>
      <c r="F111" s="3">
        <f t="shared" si="14"/>
        <v>2.7039999999999051</v>
      </c>
      <c r="G111" s="3">
        <f t="shared" si="12"/>
        <v>-5.0000000000011369E-2</v>
      </c>
      <c r="H111" s="3">
        <f t="shared" si="15"/>
        <v>-2.6000000000005912</v>
      </c>
      <c r="I111" s="8">
        <f t="shared" si="11"/>
        <v>-9.0689238210402465E-2</v>
      </c>
      <c r="J111" s="8">
        <f t="shared" si="16"/>
        <v>-7.5585789871521328E-2</v>
      </c>
    </row>
    <row r="112" spans="1:10" s="3" customFormat="1" x14ac:dyDescent="0.2">
      <c r="A112" s="3">
        <v>1963</v>
      </c>
      <c r="B112" s="3">
        <v>65.87</v>
      </c>
      <c r="C112" s="3">
        <f t="shared" si="9"/>
        <v>-0.22999999999998977</v>
      </c>
      <c r="D112" s="3">
        <f t="shared" si="10"/>
        <v>-11.959999999999468</v>
      </c>
      <c r="E112" s="3">
        <f t="shared" si="13"/>
        <v>-5.600000000000023E-2</v>
      </c>
      <c r="F112" s="3">
        <f t="shared" si="14"/>
        <v>-2.9120000000000119</v>
      </c>
      <c r="G112" s="3">
        <f t="shared" si="12"/>
        <v>-9.9999999999994316E-2</v>
      </c>
      <c r="H112" s="3">
        <f t="shared" si="15"/>
        <v>-5.1999999999997044</v>
      </c>
      <c r="I112" s="8">
        <f t="shared" si="11"/>
        <v>-0.34795763993947015</v>
      </c>
      <c r="J112" s="8">
        <f t="shared" si="16"/>
        <v>-0.15158405335757819</v>
      </c>
    </row>
    <row r="113" spans="1:10" s="3" customFormat="1" x14ac:dyDescent="0.2">
      <c r="A113" s="3">
        <v>1964</v>
      </c>
      <c r="B113" s="3">
        <v>66.709999999999994</v>
      </c>
      <c r="C113" s="3">
        <f t="shared" si="9"/>
        <v>0.8399999999999892</v>
      </c>
      <c r="D113" s="3">
        <f t="shared" si="10"/>
        <v>43.679999999999438</v>
      </c>
      <c r="E113" s="3">
        <f t="shared" si="13"/>
        <v>0.14799999999999897</v>
      </c>
      <c r="F113" s="3">
        <f t="shared" si="14"/>
        <v>7.6959999999999464</v>
      </c>
      <c r="G113" s="3">
        <f t="shared" si="12"/>
        <v>0.39000000000000057</v>
      </c>
      <c r="H113" s="3">
        <f t="shared" si="15"/>
        <v>20.28000000000003</v>
      </c>
      <c r="I113" s="8">
        <f t="shared" si="11"/>
        <v>1.2752391073326084</v>
      </c>
      <c r="J113" s="8">
        <f t="shared" si="16"/>
        <v>0.58805790108564626</v>
      </c>
    </row>
    <row r="114" spans="1:10" s="3" customFormat="1" x14ac:dyDescent="0.2">
      <c r="A114" s="3">
        <v>1965</v>
      </c>
      <c r="B114" s="3">
        <v>66.599999999999994</v>
      </c>
      <c r="C114" s="3">
        <f t="shared" si="9"/>
        <v>-0.10999999999999943</v>
      </c>
      <c r="D114" s="3">
        <f t="shared" si="10"/>
        <v>-5.7199999999999704</v>
      </c>
      <c r="E114" s="3">
        <f t="shared" si="13"/>
        <v>5.600000000000023E-2</v>
      </c>
      <c r="F114" s="3">
        <f t="shared" si="14"/>
        <v>2.9120000000000119</v>
      </c>
      <c r="G114" s="3">
        <f t="shared" si="12"/>
        <v>0.43999999999999773</v>
      </c>
      <c r="H114" s="3">
        <f t="shared" si="15"/>
        <v>22.879999999999882</v>
      </c>
      <c r="I114" s="8">
        <f t="shared" si="11"/>
        <v>-0.16489281966721547</v>
      </c>
      <c r="J114" s="8">
        <f t="shared" si="16"/>
        <v>0.66505441354292283</v>
      </c>
    </row>
    <row r="115" spans="1:10" s="3" customFormat="1" x14ac:dyDescent="0.2">
      <c r="A115" s="3">
        <v>1966</v>
      </c>
      <c r="B115" s="3">
        <v>66.69</v>
      </c>
      <c r="C115" s="3">
        <f t="shared" si="9"/>
        <v>9.0000000000003411E-2</v>
      </c>
      <c r="D115" s="3">
        <f t="shared" si="10"/>
        <v>4.6800000000001774</v>
      </c>
      <c r="E115" s="3">
        <f t="shared" si="13"/>
        <v>0.10600000000000023</v>
      </c>
      <c r="F115" s="3">
        <f t="shared" si="14"/>
        <v>5.512000000000012</v>
      </c>
      <c r="G115" s="3">
        <f t="shared" si="12"/>
        <v>0.59000000000000341</v>
      </c>
      <c r="H115" s="3">
        <f t="shared" si="15"/>
        <v>30.680000000000177</v>
      </c>
      <c r="I115" s="8">
        <f t="shared" si="11"/>
        <v>0.13513513513514025</v>
      </c>
      <c r="J115" s="8">
        <f t="shared" si="16"/>
        <v>0.89258698940999015</v>
      </c>
    </row>
    <row r="116" spans="1:10" s="3" customFormat="1" x14ac:dyDescent="0.2">
      <c r="A116" s="3">
        <v>1967</v>
      </c>
      <c r="B116" s="3">
        <v>67.47</v>
      </c>
      <c r="C116" s="3">
        <f t="shared" si="9"/>
        <v>0.78000000000000114</v>
      </c>
      <c r="D116" s="3">
        <f t="shared" si="10"/>
        <v>40.560000000000059</v>
      </c>
      <c r="E116" s="3">
        <f t="shared" si="13"/>
        <v>0.27400000000000091</v>
      </c>
      <c r="F116" s="3">
        <f t="shared" si="14"/>
        <v>14.248000000000047</v>
      </c>
      <c r="G116" s="3">
        <f t="shared" si="12"/>
        <v>1.5999999999999943</v>
      </c>
      <c r="H116" s="3">
        <f t="shared" si="15"/>
        <v>83.199999999999704</v>
      </c>
      <c r="I116" s="8">
        <f t="shared" si="11"/>
        <v>1.1695906432748555</v>
      </c>
      <c r="J116" s="8">
        <f t="shared" si="16"/>
        <v>2.4290268711097527</v>
      </c>
    </row>
    <row r="117" spans="1:10" s="3" customFormat="1" x14ac:dyDescent="0.2">
      <c r="A117" s="3">
        <v>1968</v>
      </c>
      <c r="B117" s="3">
        <v>67.010000000000005</v>
      </c>
      <c r="C117" s="3">
        <f t="shared" si="9"/>
        <v>-0.45999999999999375</v>
      </c>
      <c r="D117" s="3">
        <f t="shared" si="10"/>
        <v>-23.919999999999675</v>
      </c>
      <c r="E117" s="3">
        <f t="shared" si="13"/>
        <v>0.22800000000000012</v>
      </c>
      <c r="F117" s="3">
        <f t="shared" si="14"/>
        <v>11.856000000000007</v>
      </c>
      <c r="G117" s="3">
        <f t="shared" si="12"/>
        <v>0.30000000000001137</v>
      </c>
      <c r="H117" s="3">
        <f t="shared" si="15"/>
        <v>15.600000000000591</v>
      </c>
      <c r="I117" s="8">
        <f t="shared" si="11"/>
        <v>-0.68178449681338926</v>
      </c>
      <c r="J117" s="8">
        <f t="shared" si="16"/>
        <v>0.44970769000151611</v>
      </c>
    </row>
    <row r="118" spans="1:10" s="3" customFormat="1" x14ac:dyDescent="0.2">
      <c r="A118" s="3">
        <v>1969</v>
      </c>
      <c r="B118" s="3">
        <v>67.02</v>
      </c>
      <c r="C118" s="3">
        <f t="shared" si="9"/>
        <v>9.9999999999909051E-3</v>
      </c>
      <c r="D118" s="3">
        <f t="shared" si="10"/>
        <v>0.51999999999952706</v>
      </c>
      <c r="E118" s="3">
        <f t="shared" si="13"/>
        <v>6.2000000000000458E-2</v>
      </c>
      <c r="F118" s="3">
        <f t="shared" si="14"/>
        <v>3.2240000000000237</v>
      </c>
      <c r="G118" s="3">
        <f t="shared" si="12"/>
        <v>0.42000000000000171</v>
      </c>
      <c r="H118" s="3">
        <f t="shared" si="15"/>
        <v>21.840000000000089</v>
      </c>
      <c r="I118" s="8">
        <f t="shared" si="11"/>
        <v>1.4923145799120883E-2</v>
      </c>
      <c r="J118" s="8">
        <f t="shared" si="16"/>
        <v>0.63063063063063318</v>
      </c>
    </row>
    <row r="119" spans="1:10" s="3" customFormat="1" x14ac:dyDescent="0.2">
      <c r="A119" s="3">
        <v>1970</v>
      </c>
      <c r="B119" s="3">
        <v>67.13</v>
      </c>
      <c r="C119" s="3">
        <f t="shared" si="9"/>
        <v>0.10999999999999943</v>
      </c>
      <c r="D119" s="3">
        <f t="shared" si="10"/>
        <v>5.7199999999999704</v>
      </c>
      <c r="E119" s="3">
        <f t="shared" si="13"/>
        <v>0.10600000000000023</v>
      </c>
      <c r="F119" s="3">
        <f t="shared" si="14"/>
        <v>5.512000000000012</v>
      </c>
      <c r="G119" s="3">
        <f t="shared" si="12"/>
        <v>0.43999999999999773</v>
      </c>
      <c r="H119" s="3">
        <f t="shared" si="15"/>
        <v>22.879999999999882</v>
      </c>
      <c r="I119" s="8">
        <f t="shared" si="11"/>
        <v>0.16413011041480072</v>
      </c>
      <c r="J119" s="8">
        <f t="shared" si="16"/>
        <v>0.65976908082170904</v>
      </c>
    </row>
    <row r="120" spans="1:10" s="3" customFormat="1" x14ac:dyDescent="0.2">
      <c r="A120" s="3">
        <v>1971</v>
      </c>
      <c r="B120" s="3">
        <v>67.55</v>
      </c>
      <c r="C120" s="3">
        <f t="shared" si="9"/>
        <v>0.42000000000000171</v>
      </c>
      <c r="D120" s="3">
        <f t="shared" si="10"/>
        <v>21.840000000000089</v>
      </c>
      <c r="E120" s="3">
        <f t="shared" si="13"/>
        <v>0.17199999999999988</v>
      </c>
      <c r="F120" s="3">
        <f t="shared" si="14"/>
        <v>8.9439999999999937</v>
      </c>
      <c r="G120" s="3">
        <f t="shared" si="12"/>
        <v>7.9999999999998295E-2</v>
      </c>
      <c r="H120" s="3">
        <f t="shared" si="15"/>
        <v>4.1599999999999113</v>
      </c>
      <c r="I120" s="8">
        <f t="shared" si="11"/>
        <v>0.62565172054223406</v>
      </c>
      <c r="J120" s="8">
        <f t="shared" si="16"/>
        <v>0.11857121683711026</v>
      </c>
    </row>
    <row r="121" spans="1:10" s="3" customFormat="1" x14ac:dyDescent="0.2">
      <c r="A121" s="3">
        <v>1972</v>
      </c>
      <c r="B121" s="3">
        <v>67.319999999999993</v>
      </c>
      <c r="C121" s="3">
        <f t="shared" si="9"/>
        <v>-0.23000000000000398</v>
      </c>
      <c r="D121" s="3">
        <f t="shared" si="10"/>
        <v>-11.960000000000207</v>
      </c>
      <c r="E121" s="3">
        <f t="shared" si="13"/>
        <v>-3.0000000000001137E-2</v>
      </c>
      <c r="F121" s="3">
        <f t="shared" si="14"/>
        <v>-1.5600000000000591</v>
      </c>
      <c r="G121" s="3">
        <f t="shared" si="12"/>
        <v>0.30999999999998806</v>
      </c>
      <c r="H121" s="3">
        <f t="shared" si="15"/>
        <v>16.119999999999379</v>
      </c>
      <c r="I121" s="8">
        <f t="shared" si="11"/>
        <v>-0.34048852701703036</v>
      </c>
      <c r="J121" s="8">
        <f t="shared" si="16"/>
        <v>0.46261751977315035</v>
      </c>
    </row>
    <row r="122" spans="1:10" s="3" customFormat="1" x14ac:dyDescent="0.2">
      <c r="A122" s="3">
        <v>1973</v>
      </c>
      <c r="B122" s="3">
        <v>67.34</v>
      </c>
      <c r="C122" s="3">
        <f t="shared" si="9"/>
        <v>2.0000000000010232E-2</v>
      </c>
      <c r="D122" s="3">
        <f t="shared" si="10"/>
        <v>1.0400000000005321</v>
      </c>
      <c r="E122" s="3">
        <f t="shared" si="13"/>
        <v>6.5999999999999656E-2</v>
      </c>
      <c r="F122" s="3">
        <f t="shared" si="14"/>
        <v>3.4319999999999822</v>
      </c>
      <c r="G122" s="3">
        <f t="shared" si="12"/>
        <v>0.32000000000000739</v>
      </c>
      <c r="H122" s="3">
        <f t="shared" si="15"/>
        <v>16.640000000000384</v>
      </c>
      <c r="I122" s="8">
        <f t="shared" si="11"/>
        <v>2.9708853238280205E-2</v>
      </c>
      <c r="J122" s="8">
        <f t="shared" si="16"/>
        <v>0.47746941211579735</v>
      </c>
    </row>
    <row r="123" spans="1:10" s="3" customFormat="1" x14ac:dyDescent="0.2">
      <c r="A123" s="3">
        <v>1974</v>
      </c>
      <c r="B123" s="3">
        <v>67.540000000000006</v>
      </c>
      <c r="C123" s="3">
        <f t="shared" si="9"/>
        <v>0.20000000000000284</v>
      </c>
      <c r="D123" s="3">
        <f t="shared" si="10"/>
        <v>10.400000000000148</v>
      </c>
      <c r="E123" s="3">
        <f t="shared" si="13"/>
        <v>0.10400000000000205</v>
      </c>
      <c r="F123" s="3">
        <f t="shared" si="14"/>
        <v>5.4080000000001069</v>
      </c>
      <c r="G123" s="3">
        <f t="shared" si="12"/>
        <v>0.4100000000000108</v>
      </c>
      <c r="H123" s="3">
        <f t="shared" si="15"/>
        <v>21.320000000000562</v>
      </c>
      <c r="I123" s="8">
        <f t="shared" si="11"/>
        <v>0.29700029700030123</v>
      </c>
      <c r="J123" s="8">
        <f t="shared" si="16"/>
        <v>0.61075525100552785</v>
      </c>
    </row>
    <row r="124" spans="1:10" s="3" customFormat="1" x14ac:dyDescent="0.2">
      <c r="A124" s="3">
        <v>1975</v>
      </c>
      <c r="B124" s="3">
        <v>67.91</v>
      </c>
      <c r="C124" s="3">
        <f t="shared" si="9"/>
        <v>0.36999999999999034</v>
      </c>
      <c r="D124" s="3">
        <f t="shared" si="10"/>
        <v>19.239999999999498</v>
      </c>
      <c r="E124" s="3">
        <f t="shared" si="13"/>
        <v>0.15600000000000022</v>
      </c>
      <c r="F124" s="3">
        <f t="shared" si="14"/>
        <v>8.1120000000000108</v>
      </c>
      <c r="G124" s="3">
        <f t="shared" si="12"/>
        <v>0.35999999999999943</v>
      </c>
      <c r="H124" s="3">
        <f t="shared" si="15"/>
        <v>18.71999999999997</v>
      </c>
      <c r="I124" s="8">
        <f t="shared" si="11"/>
        <v>0.54782351199287871</v>
      </c>
      <c r="J124" s="8">
        <f t="shared" si="16"/>
        <v>0.53293856402664608</v>
      </c>
    </row>
    <row r="125" spans="1:10" s="3" customFormat="1" x14ac:dyDescent="0.2">
      <c r="A125" s="3">
        <v>1976</v>
      </c>
      <c r="B125" s="3">
        <v>67.95</v>
      </c>
      <c r="C125" s="3">
        <f t="shared" si="9"/>
        <v>4.0000000000006253E-2</v>
      </c>
      <c r="D125" s="3">
        <f t="shared" si="10"/>
        <v>2.0800000000003251</v>
      </c>
      <c r="E125" s="3">
        <f t="shared" si="13"/>
        <v>8.000000000000114E-2</v>
      </c>
      <c r="F125" s="3">
        <f t="shared" si="14"/>
        <v>4.1600000000000597</v>
      </c>
      <c r="G125" s="3">
        <f t="shared" si="12"/>
        <v>0.63000000000000966</v>
      </c>
      <c r="H125" s="3">
        <f t="shared" si="15"/>
        <v>32.760000000000502</v>
      </c>
      <c r="I125" s="8">
        <f t="shared" si="11"/>
        <v>5.8901487262562585E-2</v>
      </c>
      <c r="J125" s="8">
        <f t="shared" si="16"/>
        <v>0.9358288770053621</v>
      </c>
    </row>
    <row r="126" spans="1:10" s="3" customFormat="1" x14ac:dyDescent="0.2">
      <c r="A126" s="3">
        <v>1977</v>
      </c>
      <c r="B126" s="3">
        <v>68.42</v>
      </c>
      <c r="C126" s="3">
        <f t="shared" si="9"/>
        <v>0.46999999999999886</v>
      </c>
      <c r="D126" s="3">
        <f t="shared" si="10"/>
        <v>24.439999999999941</v>
      </c>
      <c r="E126" s="3">
        <f t="shared" si="13"/>
        <v>0.22000000000000169</v>
      </c>
      <c r="F126" s="3">
        <f t="shared" si="14"/>
        <v>11.440000000000088</v>
      </c>
      <c r="G126" s="3">
        <f t="shared" si="12"/>
        <v>1.0799999999999983</v>
      </c>
      <c r="H126" s="3">
        <f t="shared" si="15"/>
        <v>56.159999999999911</v>
      </c>
      <c r="I126" s="8">
        <f t="shared" si="11"/>
        <v>0.69168506254598794</v>
      </c>
      <c r="J126" s="8">
        <f t="shared" si="16"/>
        <v>1.6038016038016012</v>
      </c>
    </row>
    <row r="127" spans="1:10" s="3" customFormat="1" x14ac:dyDescent="0.2">
      <c r="A127" s="3">
        <v>1978</v>
      </c>
      <c r="B127" s="3">
        <v>68.36</v>
      </c>
      <c r="C127" s="3">
        <f t="shared" si="9"/>
        <v>-6.0000000000002274E-2</v>
      </c>
      <c r="D127" s="3">
        <f t="shared" si="10"/>
        <v>-3.1200000000001182</v>
      </c>
      <c r="E127" s="3">
        <f t="shared" si="13"/>
        <v>0.20399999999999921</v>
      </c>
      <c r="F127" s="3">
        <f t="shared" si="14"/>
        <v>10.60799999999996</v>
      </c>
      <c r="G127" s="3">
        <f t="shared" si="12"/>
        <v>0.81999999999999318</v>
      </c>
      <c r="H127" s="3">
        <f t="shared" si="15"/>
        <v>42.639999999999645</v>
      </c>
      <c r="I127" s="8">
        <f t="shared" si="11"/>
        <v>-8.7693656825492947E-2</v>
      </c>
      <c r="J127" s="8">
        <f t="shared" si="16"/>
        <v>1.2140953509031582</v>
      </c>
    </row>
    <row r="128" spans="1:10" s="3" customFormat="1" x14ac:dyDescent="0.2">
      <c r="A128" s="3">
        <v>1979</v>
      </c>
      <c r="B128" s="3">
        <v>68.37</v>
      </c>
      <c r="C128" s="3">
        <f t="shared" si="9"/>
        <v>1.0000000000005116E-2</v>
      </c>
      <c r="D128" s="3">
        <f t="shared" si="10"/>
        <v>0.52000000000026603</v>
      </c>
      <c r="E128" s="3">
        <f t="shared" si="13"/>
        <v>0.16599999999999965</v>
      </c>
      <c r="F128" s="3">
        <f t="shared" si="14"/>
        <v>8.6319999999999819</v>
      </c>
      <c r="G128" s="3">
        <f t="shared" si="12"/>
        <v>0.46000000000000796</v>
      </c>
      <c r="H128" s="3">
        <f t="shared" si="15"/>
        <v>23.920000000000414</v>
      </c>
      <c r="I128" s="8">
        <f t="shared" si="11"/>
        <v>1.4628437682862955E-2</v>
      </c>
      <c r="J128" s="8">
        <f t="shared" si="16"/>
        <v>0.67736710351937557</v>
      </c>
    </row>
    <row r="129" spans="1:10" s="3" customFormat="1" x14ac:dyDescent="0.2">
      <c r="A129" s="3">
        <v>1980</v>
      </c>
      <c r="B129" s="3">
        <v>68.94</v>
      </c>
      <c r="C129" s="3">
        <f t="shared" si="9"/>
        <v>0.56999999999999318</v>
      </c>
      <c r="D129" s="3">
        <f t="shared" si="10"/>
        <v>29.639999999999645</v>
      </c>
      <c r="E129" s="3">
        <f t="shared" si="13"/>
        <v>0.20600000000000024</v>
      </c>
      <c r="F129" s="3">
        <f t="shared" si="14"/>
        <v>10.712000000000012</v>
      </c>
      <c r="G129" s="3">
        <f t="shared" si="12"/>
        <v>0.98999999999999488</v>
      </c>
      <c r="H129" s="3">
        <f t="shared" si="15"/>
        <v>51.479999999999734</v>
      </c>
      <c r="I129" s="8">
        <f t="shared" si="11"/>
        <v>0.8336989907854222</v>
      </c>
      <c r="J129" s="8">
        <f t="shared" si="16"/>
        <v>1.4569536423840983</v>
      </c>
    </row>
    <row r="130" spans="1:10" s="3" customFormat="1" x14ac:dyDescent="0.2">
      <c r="A130" s="3">
        <v>1981</v>
      </c>
      <c r="B130" s="3">
        <v>69.11</v>
      </c>
      <c r="C130" s="3">
        <f t="shared" si="9"/>
        <v>0.17000000000000171</v>
      </c>
      <c r="D130" s="3">
        <f t="shared" si="10"/>
        <v>8.8400000000000887</v>
      </c>
      <c r="E130" s="3">
        <f t="shared" si="13"/>
        <v>0.23199999999999932</v>
      </c>
      <c r="F130" s="3">
        <f t="shared" si="14"/>
        <v>12.063999999999965</v>
      </c>
      <c r="G130" s="3">
        <f t="shared" si="12"/>
        <v>0.68999999999999773</v>
      </c>
      <c r="H130" s="3">
        <f t="shared" si="15"/>
        <v>35.879999999999882</v>
      </c>
      <c r="I130" s="8">
        <f t="shared" si="11"/>
        <v>0.24659123875834307</v>
      </c>
      <c r="J130" s="8">
        <f t="shared" si="16"/>
        <v>1.0084770534931273</v>
      </c>
    </row>
    <row r="131" spans="1:10" s="3" customFormat="1" x14ac:dyDescent="0.2">
      <c r="A131" s="3">
        <v>1982</v>
      </c>
      <c r="B131" s="3">
        <v>69.25</v>
      </c>
      <c r="C131" s="3">
        <f t="shared" si="9"/>
        <v>0.14000000000000057</v>
      </c>
      <c r="D131" s="3">
        <f t="shared" si="10"/>
        <v>7.2800000000000296</v>
      </c>
      <c r="E131" s="3">
        <f t="shared" si="13"/>
        <v>0.16599999999999965</v>
      </c>
      <c r="F131" s="3">
        <f t="shared" si="14"/>
        <v>8.6319999999999819</v>
      </c>
      <c r="G131" s="3">
        <f t="shared" si="12"/>
        <v>0.89000000000000057</v>
      </c>
      <c r="H131" s="3">
        <f t="shared" si="15"/>
        <v>46.28000000000003</v>
      </c>
      <c r="I131" s="8">
        <f t="shared" si="11"/>
        <v>0.20257560410939165</v>
      </c>
      <c r="J131" s="8">
        <f t="shared" si="16"/>
        <v>1.3019309537741377</v>
      </c>
    </row>
    <row r="132" spans="1:10" s="3" customFormat="1" x14ac:dyDescent="0.2">
      <c r="A132" s="3">
        <v>1983</v>
      </c>
      <c r="B132" s="3">
        <v>69.650000000000006</v>
      </c>
      <c r="C132" s="3">
        <f t="shared" si="9"/>
        <v>0.40000000000000568</v>
      </c>
      <c r="D132" s="3">
        <f t="shared" si="10"/>
        <v>20.800000000000296</v>
      </c>
      <c r="E132" s="3">
        <f t="shared" si="13"/>
        <v>0.25800000000000123</v>
      </c>
      <c r="F132" s="3">
        <f t="shared" si="14"/>
        <v>13.416000000000064</v>
      </c>
      <c r="G132" s="3">
        <f t="shared" si="12"/>
        <v>1.2800000000000011</v>
      </c>
      <c r="H132" s="3">
        <f t="shared" si="15"/>
        <v>66.560000000000059</v>
      </c>
      <c r="I132" s="8">
        <f t="shared" si="11"/>
        <v>0.5776173285198638</v>
      </c>
      <c r="J132" s="8">
        <f t="shared" si="16"/>
        <v>1.8721661547462354</v>
      </c>
    </row>
    <row r="133" spans="1:10" s="3" customFormat="1" x14ac:dyDescent="0.2">
      <c r="A133" s="3">
        <v>1984</v>
      </c>
      <c r="B133" s="3">
        <v>69.900000000000006</v>
      </c>
      <c r="C133" s="3">
        <f t="shared" si="9"/>
        <v>0.25</v>
      </c>
      <c r="D133" s="3">
        <f t="shared" si="10"/>
        <v>13</v>
      </c>
      <c r="E133" s="3">
        <f t="shared" si="13"/>
        <v>0.30600000000000022</v>
      </c>
      <c r="F133" s="3">
        <f t="shared" si="14"/>
        <v>15.912000000000011</v>
      </c>
      <c r="G133" s="3">
        <f t="shared" si="12"/>
        <v>0.96000000000000796</v>
      </c>
      <c r="H133" s="3">
        <f t="shared" si="15"/>
        <v>49.920000000000414</v>
      </c>
      <c r="I133" s="8">
        <f t="shared" si="11"/>
        <v>0.35893754486719309</v>
      </c>
      <c r="J133" s="8">
        <f t="shared" si="16"/>
        <v>1.3925152306353468</v>
      </c>
    </row>
    <row r="134" spans="1:10" s="3" customFormat="1" x14ac:dyDescent="0.2">
      <c r="A134" s="3">
        <v>1985</v>
      </c>
      <c r="B134" s="3">
        <v>70.05</v>
      </c>
      <c r="C134" s="3">
        <f t="shared" ref="C134:C165" si="17">B134-B133</f>
        <v>0.14999999999999147</v>
      </c>
      <c r="D134" s="3">
        <f t="shared" ref="D134:D165" si="18">C134*52</f>
        <v>7.7999999999995566</v>
      </c>
      <c r="E134" s="3">
        <f t="shared" si="13"/>
        <v>0.22199999999999989</v>
      </c>
      <c r="F134" s="3">
        <f t="shared" si="14"/>
        <v>11.543999999999995</v>
      </c>
      <c r="G134" s="3">
        <f t="shared" si="12"/>
        <v>0.93999999999999773</v>
      </c>
      <c r="H134" s="3">
        <f t="shared" si="15"/>
        <v>48.879999999999882</v>
      </c>
      <c r="I134" s="8">
        <f t="shared" ref="I134:I165" si="19">C134/B133*100</f>
        <v>0.21459227467809935</v>
      </c>
      <c r="J134" s="8">
        <f t="shared" si="16"/>
        <v>1.3601504847344781</v>
      </c>
    </row>
    <row r="135" spans="1:10" s="3" customFormat="1" x14ac:dyDescent="0.2">
      <c r="A135" s="3">
        <v>1986</v>
      </c>
      <c r="B135" s="3">
        <v>70.09</v>
      </c>
      <c r="C135" s="3">
        <f t="shared" si="17"/>
        <v>4.0000000000006253E-2</v>
      </c>
      <c r="D135" s="3">
        <f t="shared" si="18"/>
        <v>2.0800000000003251</v>
      </c>
      <c r="E135" s="3">
        <f t="shared" si="13"/>
        <v>0.19600000000000078</v>
      </c>
      <c r="F135" s="3">
        <f t="shared" si="14"/>
        <v>10.192000000000041</v>
      </c>
      <c r="G135" s="3">
        <f t="shared" ref="G135:G164" si="20">B135-B131</f>
        <v>0.84000000000000341</v>
      </c>
      <c r="H135" s="3">
        <f t="shared" si="15"/>
        <v>43.680000000000177</v>
      </c>
      <c r="I135" s="8">
        <f t="shared" si="19"/>
        <v>5.7102069950044618E-2</v>
      </c>
      <c r="J135" s="8">
        <f t="shared" si="16"/>
        <v>1.2129963898917016</v>
      </c>
    </row>
    <row r="136" spans="1:10" s="3" customFormat="1" x14ac:dyDescent="0.2">
      <c r="A136" s="3">
        <v>1987</v>
      </c>
      <c r="B136" s="3">
        <v>70.48</v>
      </c>
      <c r="C136" s="3">
        <f t="shared" si="17"/>
        <v>0.39000000000000057</v>
      </c>
      <c r="D136" s="3">
        <f t="shared" si="18"/>
        <v>20.28000000000003</v>
      </c>
      <c r="E136" s="3">
        <f t="shared" ref="E136:E164" si="21">AVERAGE(C132:C136)</f>
        <v>0.2460000000000008</v>
      </c>
      <c r="F136" s="3">
        <f t="shared" si="14"/>
        <v>12.792000000000042</v>
      </c>
      <c r="G136" s="3">
        <f t="shared" si="20"/>
        <v>0.82999999999999829</v>
      </c>
      <c r="H136" s="3">
        <f t="shared" si="15"/>
        <v>43.159999999999911</v>
      </c>
      <c r="I136" s="8">
        <f t="shared" si="19"/>
        <v>0.55642745042088826</v>
      </c>
      <c r="J136" s="8">
        <f t="shared" si="16"/>
        <v>1.1916726489590785</v>
      </c>
    </row>
    <row r="137" spans="1:10" s="3" customFormat="1" x14ac:dyDescent="0.2">
      <c r="A137" s="3">
        <v>1988</v>
      </c>
      <c r="B137" s="3">
        <v>70.489999999999995</v>
      </c>
      <c r="C137" s="3">
        <f t="shared" si="17"/>
        <v>9.9999999999909051E-3</v>
      </c>
      <c r="D137" s="3">
        <f t="shared" si="18"/>
        <v>0.51999999999952706</v>
      </c>
      <c r="E137" s="3">
        <f t="shared" si="21"/>
        <v>0.16799999999999785</v>
      </c>
      <c r="F137" s="3">
        <f t="shared" ref="F137:F165" si="22">52*E137</f>
        <v>8.7359999999998887</v>
      </c>
      <c r="G137" s="3">
        <f t="shared" si="20"/>
        <v>0.5899999999999892</v>
      </c>
      <c r="H137" s="3">
        <f t="shared" ref="H137:H165" si="23">52*G137</f>
        <v>30.679999999999438</v>
      </c>
      <c r="I137" s="8">
        <f t="shared" si="19"/>
        <v>1.4188422247433179E-2</v>
      </c>
      <c r="J137" s="8">
        <f t="shared" ref="J137:J165" si="24">G137/B133*100</f>
        <v>0.8440629470672234</v>
      </c>
    </row>
    <row r="138" spans="1:10" s="3" customFormat="1" x14ac:dyDescent="0.2">
      <c r="A138" s="3">
        <v>1989</v>
      </c>
      <c r="B138" s="3">
        <v>70.66</v>
      </c>
      <c r="C138" s="3">
        <f t="shared" si="17"/>
        <v>0.17000000000000171</v>
      </c>
      <c r="D138" s="3">
        <f t="shared" si="18"/>
        <v>8.8400000000000887</v>
      </c>
      <c r="E138" s="3">
        <f t="shared" si="21"/>
        <v>0.15199999999999819</v>
      </c>
      <c r="F138" s="3">
        <f t="shared" si="22"/>
        <v>7.9039999999999058</v>
      </c>
      <c r="G138" s="3">
        <f t="shared" si="20"/>
        <v>0.60999999999999943</v>
      </c>
      <c r="H138" s="3">
        <f t="shared" si="23"/>
        <v>31.71999999999997</v>
      </c>
      <c r="I138" s="8">
        <f t="shared" si="19"/>
        <v>0.24116896013619196</v>
      </c>
      <c r="J138" s="8">
        <f t="shared" si="24"/>
        <v>0.87080656673804346</v>
      </c>
    </row>
    <row r="139" spans="1:10" s="3" customFormat="1" x14ac:dyDescent="0.2">
      <c r="A139" s="3">
        <v>1990</v>
      </c>
      <c r="B139" s="3">
        <v>71.12</v>
      </c>
      <c r="C139" s="3">
        <f t="shared" si="17"/>
        <v>0.46000000000000796</v>
      </c>
      <c r="D139" s="3">
        <f t="shared" si="18"/>
        <v>23.920000000000414</v>
      </c>
      <c r="E139" s="3">
        <f t="shared" si="21"/>
        <v>0.21400000000000147</v>
      </c>
      <c r="F139" s="3">
        <f t="shared" si="22"/>
        <v>11.128000000000076</v>
      </c>
      <c r="G139" s="3">
        <f t="shared" si="20"/>
        <v>1.0300000000000011</v>
      </c>
      <c r="H139" s="3">
        <f t="shared" si="23"/>
        <v>53.560000000000059</v>
      </c>
      <c r="I139" s="8">
        <f t="shared" si="19"/>
        <v>0.65100481177470704</v>
      </c>
      <c r="J139" s="8">
        <f t="shared" si="24"/>
        <v>1.4695391639320887</v>
      </c>
    </row>
    <row r="140" spans="1:10" s="3" customFormat="1" x14ac:dyDescent="0.2">
      <c r="A140" s="3">
        <v>1991</v>
      </c>
      <c r="B140" s="3">
        <v>71.38</v>
      </c>
      <c r="C140" s="3">
        <f t="shared" si="17"/>
        <v>0.25999999999999091</v>
      </c>
      <c r="D140" s="3">
        <f t="shared" si="18"/>
        <v>13.519999999999527</v>
      </c>
      <c r="E140" s="3">
        <f t="shared" si="21"/>
        <v>0.2579999999999984</v>
      </c>
      <c r="F140" s="3">
        <f t="shared" si="22"/>
        <v>13.415999999999917</v>
      </c>
      <c r="G140" s="3">
        <f t="shared" si="20"/>
        <v>0.89999999999999147</v>
      </c>
      <c r="H140" s="3">
        <f t="shared" si="23"/>
        <v>46.799999999999557</v>
      </c>
      <c r="I140" s="8">
        <f t="shared" si="19"/>
        <v>0.36557930258716376</v>
      </c>
      <c r="J140" s="8">
        <f t="shared" si="24"/>
        <v>1.2769580022701355</v>
      </c>
    </row>
    <row r="141" spans="1:10" s="3" customFormat="1" x14ac:dyDescent="0.2">
      <c r="A141" s="3">
        <v>1992</v>
      </c>
      <c r="B141" s="3">
        <v>71.599999999999994</v>
      </c>
      <c r="C141" s="3">
        <f t="shared" si="17"/>
        <v>0.21999999999999886</v>
      </c>
      <c r="D141" s="3">
        <f t="shared" si="18"/>
        <v>11.439999999999941</v>
      </c>
      <c r="E141" s="3">
        <f t="shared" si="21"/>
        <v>0.22399999999999806</v>
      </c>
      <c r="F141" s="3">
        <f t="shared" si="22"/>
        <v>11.647999999999898</v>
      </c>
      <c r="G141" s="3">
        <f t="shared" si="20"/>
        <v>1.1099999999999994</v>
      </c>
      <c r="H141" s="3">
        <f t="shared" si="23"/>
        <v>57.71999999999997</v>
      </c>
      <c r="I141" s="8">
        <f t="shared" si="19"/>
        <v>0.30820958251610941</v>
      </c>
      <c r="J141" s="8">
        <f t="shared" si="24"/>
        <v>1.5746914455951191</v>
      </c>
    </row>
    <row r="142" spans="1:10" s="3" customFormat="1" x14ac:dyDescent="0.2">
      <c r="A142" s="3">
        <v>1993</v>
      </c>
      <c r="B142" s="3">
        <v>71.400000000000006</v>
      </c>
      <c r="C142" s="3">
        <f t="shared" si="17"/>
        <v>-0.19999999999998863</v>
      </c>
      <c r="D142" s="3">
        <f t="shared" si="18"/>
        <v>-10.399999999999409</v>
      </c>
      <c r="E142" s="3">
        <f t="shared" si="21"/>
        <v>0.18200000000000216</v>
      </c>
      <c r="F142" s="3">
        <f t="shared" si="22"/>
        <v>9.4640000000001123</v>
      </c>
      <c r="G142" s="3">
        <f t="shared" si="20"/>
        <v>0.74000000000000909</v>
      </c>
      <c r="H142" s="3">
        <f t="shared" si="23"/>
        <v>38.480000000000473</v>
      </c>
      <c r="I142" s="8">
        <f t="shared" si="19"/>
        <v>-0.27932960893853165</v>
      </c>
      <c r="J142" s="8">
        <f t="shared" si="24"/>
        <v>1.0472686102462625</v>
      </c>
    </row>
    <row r="143" spans="1:10" s="3" customFormat="1" x14ac:dyDescent="0.2">
      <c r="A143" s="3">
        <v>1994</v>
      </c>
      <c r="B143" s="3">
        <v>72.11</v>
      </c>
      <c r="C143" s="3">
        <f t="shared" si="17"/>
        <v>0.70999999999999375</v>
      </c>
      <c r="D143" s="3">
        <f t="shared" si="18"/>
        <v>36.919999999999675</v>
      </c>
      <c r="E143" s="3">
        <f t="shared" si="21"/>
        <v>0.29000000000000059</v>
      </c>
      <c r="F143" s="3">
        <f t="shared" si="22"/>
        <v>15.08000000000003</v>
      </c>
      <c r="G143" s="3">
        <f t="shared" si="20"/>
        <v>0.98999999999999488</v>
      </c>
      <c r="H143" s="3">
        <f t="shared" si="23"/>
        <v>51.479999999999734</v>
      </c>
      <c r="I143" s="8">
        <f t="shared" si="19"/>
        <v>0.99439775910363259</v>
      </c>
      <c r="J143" s="8">
        <f t="shared" si="24"/>
        <v>1.3920134983127037</v>
      </c>
    </row>
    <row r="144" spans="1:10" s="3" customFormat="1" x14ac:dyDescent="0.2">
      <c r="A144" s="3">
        <v>1995</v>
      </c>
      <c r="B144" s="3">
        <v>72.11</v>
      </c>
      <c r="C144" s="3">
        <f t="shared" si="17"/>
        <v>0</v>
      </c>
      <c r="D144" s="3">
        <f t="shared" si="18"/>
        <v>0</v>
      </c>
      <c r="E144" s="3">
        <f t="shared" si="21"/>
        <v>0.19799999999999898</v>
      </c>
      <c r="F144" s="3">
        <f t="shared" si="22"/>
        <v>10.295999999999948</v>
      </c>
      <c r="G144" s="3">
        <f t="shared" si="20"/>
        <v>0.73000000000000398</v>
      </c>
      <c r="H144" s="3">
        <f t="shared" si="23"/>
        <v>37.960000000000207</v>
      </c>
      <c r="I144" s="8">
        <f t="shared" si="19"/>
        <v>0</v>
      </c>
      <c r="J144" s="8">
        <f t="shared" si="24"/>
        <v>1.0226954328943738</v>
      </c>
    </row>
    <row r="145" spans="1:10" s="3" customFormat="1" x14ac:dyDescent="0.2">
      <c r="A145" s="3">
        <v>1996</v>
      </c>
      <c r="B145" s="3">
        <v>72.010000000000005</v>
      </c>
      <c r="C145" s="3">
        <f t="shared" si="17"/>
        <v>-9.9999999999994316E-2</v>
      </c>
      <c r="D145" s="3">
        <f t="shared" si="18"/>
        <v>-5.1999999999997044</v>
      </c>
      <c r="E145" s="3">
        <f t="shared" si="21"/>
        <v>0.12600000000000194</v>
      </c>
      <c r="F145" s="3">
        <f t="shared" si="22"/>
        <v>6.5520000000001009</v>
      </c>
      <c r="G145" s="3">
        <f t="shared" si="20"/>
        <v>0.4100000000000108</v>
      </c>
      <c r="H145" s="3">
        <f t="shared" si="23"/>
        <v>21.320000000000562</v>
      </c>
      <c r="I145" s="8">
        <f t="shared" si="19"/>
        <v>-0.13867702121757636</v>
      </c>
      <c r="J145" s="8">
        <f t="shared" si="24"/>
        <v>0.57262569832403742</v>
      </c>
    </row>
    <row r="146" spans="1:10" s="3" customFormat="1" x14ac:dyDescent="0.2">
      <c r="A146" s="3">
        <v>1997</v>
      </c>
      <c r="B146" s="3">
        <v>72.56</v>
      </c>
      <c r="C146" s="3">
        <f t="shared" si="17"/>
        <v>0.54999999999999716</v>
      </c>
      <c r="D146" s="3">
        <f t="shared" si="18"/>
        <v>28.599999999999852</v>
      </c>
      <c r="E146" s="3">
        <f t="shared" si="21"/>
        <v>0.19200000000000159</v>
      </c>
      <c r="F146" s="3">
        <f t="shared" si="22"/>
        <v>9.9840000000000817</v>
      </c>
      <c r="G146" s="3">
        <f t="shared" si="20"/>
        <v>1.1599999999999966</v>
      </c>
      <c r="H146" s="3">
        <f t="shared" si="23"/>
        <v>60.319999999999823</v>
      </c>
      <c r="I146" s="8">
        <f t="shared" si="19"/>
        <v>0.76378280794333719</v>
      </c>
      <c r="J146" s="8">
        <f t="shared" si="24"/>
        <v>1.6246498599439725</v>
      </c>
    </row>
    <row r="147" spans="1:10" s="3" customFormat="1" x14ac:dyDescent="0.2">
      <c r="A147" s="3">
        <v>1998</v>
      </c>
      <c r="B147" s="3">
        <v>72.63</v>
      </c>
      <c r="C147" s="3">
        <f t="shared" si="17"/>
        <v>6.9999999999993179E-2</v>
      </c>
      <c r="D147" s="3">
        <f t="shared" si="18"/>
        <v>3.6399999999996453</v>
      </c>
      <c r="E147" s="3">
        <f t="shared" si="21"/>
        <v>0.24599999999999794</v>
      </c>
      <c r="F147" s="3">
        <f t="shared" si="22"/>
        <v>12.791999999999893</v>
      </c>
      <c r="G147" s="3">
        <f t="shared" si="20"/>
        <v>0.51999999999999602</v>
      </c>
      <c r="H147" s="3">
        <f t="shared" si="23"/>
        <v>27.039999999999793</v>
      </c>
      <c r="I147" s="8">
        <f t="shared" si="19"/>
        <v>9.6471885336264024E-2</v>
      </c>
      <c r="J147" s="8">
        <f t="shared" si="24"/>
        <v>0.72112051033143254</v>
      </c>
    </row>
    <row r="148" spans="1:10" s="3" customFormat="1" x14ac:dyDescent="0.2">
      <c r="A148" s="3">
        <v>1999</v>
      </c>
      <c r="B148" s="3">
        <v>72.7</v>
      </c>
      <c r="C148" s="3">
        <f t="shared" si="17"/>
        <v>7.000000000000739E-2</v>
      </c>
      <c r="D148" s="3">
        <f t="shared" si="18"/>
        <v>3.6400000000003843</v>
      </c>
      <c r="E148" s="3">
        <f t="shared" si="21"/>
        <v>0.11800000000000069</v>
      </c>
      <c r="F148" s="3">
        <f t="shared" si="22"/>
        <v>6.1360000000000356</v>
      </c>
      <c r="G148" s="3">
        <f t="shared" si="20"/>
        <v>0.59000000000000341</v>
      </c>
      <c r="H148" s="3">
        <f t="shared" si="23"/>
        <v>30.680000000000177</v>
      </c>
      <c r="I148" s="8">
        <f t="shared" si="19"/>
        <v>9.6378906787838906E-2</v>
      </c>
      <c r="J148" s="8">
        <f t="shared" si="24"/>
        <v>0.81819442518375174</v>
      </c>
    </row>
    <row r="149" spans="1:10" s="3" customFormat="1" x14ac:dyDescent="0.2">
      <c r="A149" s="3">
        <v>2000</v>
      </c>
      <c r="B149" s="3">
        <v>73.180000000000007</v>
      </c>
      <c r="C149" s="3">
        <f t="shared" si="17"/>
        <v>0.48000000000000398</v>
      </c>
      <c r="D149" s="3">
        <f t="shared" si="18"/>
        <v>24.960000000000207</v>
      </c>
      <c r="E149" s="3">
        <f t="shared" si="21"/>
        <v>0.21400000000000147</v>
      </c>
      <c r="F149" s="3">
        <f t="shared" si="22"/>
        <v>11.128000000000076</v>
      </c>
      <c r="G149" s="3">
        <f t="shared" si="20"/>
        <v>1.1700000000000017</v>
      </c>
      <c r="H149" s="3">
        <f t="shared" si="23"/>
        <v>60.840000000000089</v>
      </c>
      <c r="I149" s="8">
        <f t="shared" si="19"/>
        <v>0.66024759284732326</v>
      </c>
      <c r="J149" s="8">
        <f t="shared" si="24"/>
        <v>1.6247743368976553</v>
      </c>
    </row>
    <row r="150" spans="1:10" s="3" customFormat="1" x14ac:dyDescent="0.2">
      <c r="A150" s="3">
        <v>2001</v>
      </c>
      <c r="B150" s="3">
        <v>73.37</v>
      </c>
      <c r="C150" s="3">
        <f t="shared" si="17"/>
        <v>0.18999999999999773</v>
      </c>
      <c r="D150" s="3">
        <f t="shared" si="18"/>
        <v>9.8799999999998818</v>
      </c>
      <c r="E150" s="3">
        <f t="shared" si="21"/>
        <v>0.27199999999999991</v>
      </c>
      <c r="F150" s="3">
        <f t="shared" si="22"/>
        <v>14.143999999999995</v>
      </c>
      <c r="G150" s="3">
        <f t="shared" si="20"/>
        <v>0.81000000000000227</v>
      </c>
      <c r="H150" s="3">
        <f t="shared" si="23"/>
        <v>42.120000000000118</v>
      </c>
      <c r="I150" s="8">
        <f t="shared" si="19"/>
        <v>0.25963377972123219</v>
      </c>
      <c r="J150" s="8">
        <f t="shared" si="24"/>
        <v>1.1163175303197386</v>
      </c>
    </row>
    <row r="151" spans="1:10" s="3" customFormat="1" x14ac:dyDescent="0.2">
      <c r="A151" s="3">
        <v>2002</v>
      </c>
      <c r="B151" s="3">
        <v>73.33</v>
      </c>
      <c r="C151" s="3">
        <f t="shared" si="17"/>
        <v>-4.0000000000006253E-2</v>
      </c>
      <c r="D151" s="3">
        <f t="shared" si="18"/>
        <v>-2.0800000000003251</v>
      </c>
      <c r="E151" s="3">
        <f t="shared" si="21"/>
        <v>0.15399999999999919</v>
      </c>
      <c r="F151" s="3">
        <f t="shared" si="22"/>
        <v>8.0079999999999583</v>
      </c>
      <c r="G151" s="3">
        <f t="shared" si="20"/>
        <v>0.70000000000000284</v>
      </c>
      <c r="H151" s="3">
        <f t="shared" si="23"/>
        <v>36.400000000000148</v>
      </c>
      <c r="I151" s="8">
        <f t="shared" si="19"/>
        <v>-5.4518195447739205E-2</v>
      </c>
      <c r="J151" s="8">
        <f t="shared" si="24"/>
        <v>0.96378906787829111</v>
      </c>
    </row>
    <row r="152" spans="1:10" s="3" customFormat="1" x14ac:dyDescent="0.2">
      <c r="A152" s="3">
        <v>2003</v>
      </c>
      <c r="B152" s="3">
        <v>73.73</v>
      </c>
      <c r="C152" s="3">
        <f t="shared" si="17"/>
        <v>0.40000000000000568</v>
      </c>
      <c r="D152" s="3">
        <f t="shared" si="18"/>
        <v>20.800000000000296</v>
      </c>
      <c r="E152" s="3">
        <f t="shared" si="21"/>
        <v>0.22000000000000169</v>
      </c>
      <c r="F152" s="3">
        <f t="shared" si="22"/>
        <v>11.440000000000088</v>
      </c>
      <c r="G152" s="3">
        <f t="shared" si="20"/>
        <v>1.0300000000000011</v>
      </c>
      <c r="H152" s="3">
        <f t="shared" si="23"/>
        <v>53.560000000000059</v>
      </c>
      <c r="I152" s="8">
        <f t="shared" si="19"/>
        <v>0.54547933997000642</v>
      </c>
      <c r="J152" s="8">
        <f t="shared" si="24"/>
        <v>1.4167812929848709</v>
      </c>
    </row>
    <row r="153" spans="1:10" s="3" customFormat="1" x14ac:dyDescent="0.2">
      <c r="A153" s="3">
        <v>2004</v>
      </c>
      <c r="B153" s="3">
        <v>74.239999999999995</v>
      </c>
      <c r="C153" s="3">
        <f t="shared" si="17"/>
        <v>0.50999999999999091</v>
      </c>
      <c r="D153" s="3">
        <f t="shared" si="18"/>
        <v>26.519999999999527</v>
      </c>
      <c r="E153" s="3">
        <f t="shared" si="21"/>
        <v>0.30799999999999839</v>
      </c>
      <c r="F153" s="3">
        <f t="shared" si="22"/>
        <v>16.015999999999917</v>
      </c>
      <c r="G153" s="3">
        <f t="shared" si="20"/>
        <v>1.0599999999999881</v>
      </c>
      <c r="H153" s="3">
        <f t="shared" si="23"/>
        <v>55.119999999999379</v>
      </c>
      <c r="I153" s="8">
        <f t="shared" si="19"/>
        <v>0.69171300691711768</v>
      </c>
      <c r="J153" s="8">
        <f t="shared" si="24"/>
        <v>1.4484831921289805</v>
      </c>
    </row>
    <row r="154" spans="1:10" s="3" customFormat="1" x14ac:dyDescent="0.2">
      <c r="A154" s="3">
        <v>2005</v>
      </c>
      <c r="B154" s="3">
        <v>74.67</v>
      </c>
      <c r="C154" s="3">
        <f t="shared" si="17"/>
        <v>0.43000000000000682</v>
      </c>
      <c r="D154" s="3">
        <f t="shared" si="18"/>
        <v>22.360000000000355</v>
      </c>
      <c r="E154" s="3">
        <f t="shared" si="21"/>
        <v>0.29799999999999899</v>
      </c>
      <c r="F154" s="3">
        <f t="shared" si="22"/>
        <v>15.495999999999947</v>
      </c>
      <c r="G154" s="3">
        <f t="shared" si="20"/>
        <v>1.2999999999999972</v>
      </c>
      <c r="H154" s="3">
        <f t="shared" si="23"/>
        <v>67.599999999999852</v>
      </c>
      <c r="I154" s="8">
        <f t="shared" si="19"/>
        <v>0.57920258620690579</v>
      </c>
      <c r="J154" s="8">
        <f t="shared" si="24"/>
        <v>1.771841352051243</v>
      </c>
    </row>
    <row r="155" spans="1:10" s="3" customFormat="1" x14ac:dyDescent="0.2">
      <c r="A155" s="3">
        <v>2006</v>
      </c>
      <c r="B155" s="3">
        <v>74.84</v>
      </c>
      <c r="C155" s="3">
        <f t="shared" si="17"/>
        <v>0.17000000000000171</v>
      </c>
      <c r="D155" s="3">
        <f t="shared" si="18"/>
        <v>8.8400000000000887</v>
      </c>
      <c r="E155" s="3">
        <f t="shared" si="21"/>
        <v>0.29399999999999976</v>
      </c>
      <c r="F155" s="3">
        <f t="shared" si="22"/>
        <v>15.287999999999988</v>
      </c>
      <c r="G155" s="3">
        <f t="shared" si="20"/>
        <v>1.5100000000000051</v>
      </c>
      <c r="H155" s="3">
        <f t="shared" si="23"/>
        <v>78.520000000000266</v>
      </c>
      <c r="I155" s="8">
        <f t="shared" si="19"/>
        <v>0.22766840766037458</v>
      </c>
      <c r="J155" s="8">
        <f t="shared" si="24"/>
        <v>2.0591845083867519</v>
      </c>
    </row>
    <row r="156" spans="1:10" s="3" customFormat="1" x14ac:dyDescent="0.2">
      <c r="A156" s="3">
        <v>2007</v>
      </c>
      <c r="B156" s="3">
        <v>74.86</v>
      </c>
      <c r="C156" s="3">
        <f t="shared" si="17"/>
        <v>1.9999999999996021E-2</v>
      </c>
      <c r="D156" s="3">
        <f t="shared" si="18"/>
        <v>1.0399999999997931</v>
      </c>
      <c r="E156" s="3">
        <f t="shared" si="21"/>
        <v>0.30600000000000022</v>
      </c>
      <c r="F156" s="3">
        <f t="shared" si="22"/>
        <v>15.912000000000011</v>
      </c>
      <c r="G156" s="3">
        <f t="shared" si="20"/>
        <v>1.1299999999999955</v>
      </c>
      <c r="H156" s="3">
        <f t="shared" si="23"/>
        <v>58.759999999999764</v>
      </c>
      <c r="I156" s="8">
        <f t="shared" si="19"/>
        <v>2.6723677177974369E-2</v>
      </c>
      <c r="J156" s="8">
        <f t="shared" si="24"/>
        <v>1.5326190153261838</v>
      </c>
    </row>
    <row r="157" spans="1:10" s="3" customFormat="1" x14ac:dyDescent="0.2">
      <c r="A157" s="3">
        <v>2008</v>
      </c>
      <c r="B157" s="3">
        <v>75.27</v>
      </c>
      <c r="C157" s="3">
        <f t="shared" si="17"/>
        <v>0.40999999999999659</v>
      </c>
      <c r="D157" s="3">
        <f t="shared" si="18"/>
        <v>21.319999999999823</v>
      </c>
      <c r="E157" s="3">
        <f t="shared" si="21"/>
        <v>0.30799999999999839</v>
      </c>
      <c r="F157" s="3">
        <f t="shared" si="22"/>
        <v>16.015999999999917</v>
      </c>
      <c r="G157" s="3">
        <f t="shared" si="20"/>
        <v>1.0300000000000011</v>
      </c>
      <c r="H157" s="3">
        <f t="shared" si="23"/>
        <v>53.560000000000059</v>
      </c>
      <c r="I157" s="8">
        <f t="shared" si="19"/>
        <v>0.54768901950306781</v>
      </c>
      <c r="J157" s="8">
        <f t="shared" si="24"/>
        <v>1.3873922413793121</v>
      </c>
    </row>
    <row r="158" spans="1:10" s="3" customFormat="1" x14ac:dyDescent="0.2">
      <c r="A158" s="3">
        <v>2009</v>
      </c>
      <c r="B158" s="3">
        <v>75.91</v>
      </c>
      <c r="C158" s="3">
        <f t="shared" si="17"/>
        <v>0.64000000000000057</v>
      </c>
      <c r="D158" s="3">
        <f t="shared" si="18"/>
        <v>33.28000000000003</v>
      </c>
      <c r="E158" s="3">
        <f t="shared" si="21"/>
        <v>0.33400000000000035</v>
      </c>
      <c r="F158" s="3">
        <f t="shared" si="22"/>
        <v>17.36800000000002</v>
      </c>
      <c r="G158" s="3">
        <f t="shared" si="20"/>
        <v>1.2399999999999949</v>
      </c>
      <c r="H158" s="3">
        <f t="shared" si="23"/>
        <v>64.479999999999734</v>
      </c>
      <c r="I158" s="8">
        <f t="shared" si="19"/>
        <v>0.85027235286302716</v>
      </c>
      <c r="J158" s="8">
        <f t="shared" si="24"/>
        <v>1.660640149993297</v>
      </c>
    </row>
    <row r="159" spans="1:10" s="3" customFormat="1" x14ac:dyDescent="0.2">
      <c r="A159" s="3">
        <v>2010</v>
      </c>
      <c r="B159" s="3">
        <v>76.23</v>
      </c>
      <c r="C159" s="3">
        <f t="shared" si="17"/>
        <v>0.32000000000000739</v>
      </c>
      <c r="D159" s="3">
        <f t="shared" si="18"/>
        <v>16.640000000000384</v>
      </c>
      <c r="E159" s="3">
        <f t="shared" si="21"/>
        <v>0.31200000000000044</v>
      </c>
      <c r="F159" s="3">
        <f t="shared" si="22"/>
        <v>16.224000000000022</v>
      </c>
      <c r="G159" s="3">
        <f t="shared" si="20"/>
        <v>1.3900000000000006</v>
      </c>
      <c r="H159" s="3">
        <f t="shared" si="23"/>
        <v>72.28000000000003</v>
      </c>
      <c r="I159" s="8">
        <f t="shared" si="19"/>
        <v>0.42155183770255222</v>
      </c>
      <c r="J159" s="8">
        <f t="shared" si="24"/>
        <v>1.8572955638695889</v>
      </c>
    </row>
    <row r="160" spans="1:10" s="3" customFormat="1" x14ac:dyDescent="0.2">
      <c r="A160" s="3">
        <v>2011</v>
      </c>
      <c r="B160" s="3">
        <v>76.5</v>
      </c>
      <c r="C160" s="3">
        <f t="shared" si="17"/>
        <v>0.26999999999999602</v>
      </c>
      <c r="D160" s="3">
        <f t="shared" si="18"/>
        <v>14.039999999999793</v>
      </c>
      <c r="E160" s="3">
        <f t="shared" si="21"/>
        <v>0.3319999999999993</v>
      </c>
      <c r="F160" s="3">
        <f t="shared" si="22"/>
        <v>17.263999999999964</v>
      </c>
      <c r="G160" s="3">
        <f t="shared" si="20"/>
        <v>1.6400000000000006</v>
      </c>
      <c r="H160" s="3">
        <f t="shared" si="23"/>
        <v>85.28000000000003</v>
      </c>
      <c r="I160" s="8">
        <f t="shared" si="19"/>
        <v>0.3541912632821671</v>
      </c>
      <c r="J160" s="8">
        <f t="shared" si="24"/>
        <v>2.1907560780122903</v>
      </c>
    </row>
    <row r="161" spans="1:10" s="3" customFormat="1" x14ac:dyDescent="0.2">
      <c r="A161" s="3">
        <v>2012</v>
      </c>
      <c r="B161" s="3">
        <v>76.8</v>
      </c>
      <c r="C161" s="3">
        <f t="shared" si="17"/>
        <v>0.29999999999999716</v>
      </c>
      <c r="D161" s="3">
        <f t="shared" si="18"/>
        <v>15.599999999999852</v>
      </c>
      <c r="E161" s="3">
        <f t="shared" si="21"/>
        <v>0.38799999999999957</v>
      </c>
      <c r="F161" s="3">
        <f t="shared" si="22"/>
        <v>20.175999999999977</v>
      </c>
      <c r="G161" s="3">
        <f t="shared" si="20"/>
        <v>1.5300000000000011</v>
      </c>
      <c r="H161" s="3">
        <f t="shared" si="23"/>
        <v>79.560000000000059</v>
      </c>
      <c r="I161" s="8">
        <f t="shared" si="19"/>
        <v>0.39215686274509431</v>
      </c>
      <c r="J161" s="8">
        <f t="shared" si="24"/>
        <v>2.0326823435631742</v>
      </c>
    </row>
    <row r="162" spans="1:10" s="3" customFormat="1" x14ac:dyDescent="0.2">
      <c r="A162" s="3">
        <v>2013</v>
      </c>
      <c r="B162" s="3">
        <v>77.03</v>
      </c>
      <c r="C162" s="3">
        <f t="shared" si="17"/>
        <v>0.23000000000000398</v>
      </c>
      <c r="D162" s="3">
        <f t="shared" si="18"/>
        <v>11.960000000000207</v>
      </c>
      <c r="E162" s="3">
        <f t="shared" si="21"/>
        <v>0.35200000000000103</v>
      </c>
      <c r="F162" s="3">
        <f t="shared" si="22"/>
        <v>18.304000000000055</v>
      </c>
      <c r="G162" s="3">
        <f t="shared" si="20"/>
        <v>1.1200000000000045</v>
      </c>
      <c r="H162" s="3">
        <f t="shared" si="23"/>
        <v>58.240000000000236</v>
      </c>
      <c r="I162" s="8">
        <f t="shared" si="19"/>
        <v>0.29947916666667185</v>
      </c>
      <c r="J162" s="8">
        <f t="shared" si="24"/>
        <v>1.4754314319589048</v>
      </c>
    </row>
    <row r="163" spans="1:10" s="3" customFormat="1" x14ac:dyDescent="0.2">
      <c r="A163" s="3">
        <v>2014</v>
      </c>
      <c r="B163" s="3">
        <v>77.319999999999993</v>
      </c>
      <c r="C163" s="3">
        <f t="shared" si="17"/>
        <v>0.28999999999999204</v>
      </c>
      <c r="D163" s="3">
        <f t="shared" si="18"/>
        <v>15.079999999999586</v>
      </c>
      <c r="E163" s="3">
        <f t="shared" si="21"/>
        <v>0.28199999999999931</v>
      </c>
      <c r="F163" s="3">
        <f t="shared" si="22"/>
        <v>14.663999999999964</v>
      </c>
      <c r="G163" s="3">
        <f t="shared" si="20"/>
        <v>1.0899999999999892</v>
      </c>
      <c r="H163" s="3">
        <f t="shared" si="23"/>
        <v>56.679999999999438</v>
      </c>
      <c r="I163" s="8">
        <f t="shared" si="19"/>
        <v>0.37647669739061668</v>
      </c>
      <c r="J163" s="8">
        <f t="shared" si="24"/>
        <v>1.4298832480650521</v>
      </c>
    </row>
    <row r="164" spans="1:10" s="3" customFormat="1" x14ac:dyDescent="0.2">
      <c r="A164" s="3">
        <v>2015</v>
      </c>
      <c r="B164" s="3">
        <v>76.95</v>
      </c>
      <c r="C164" s="3">
        <f t="shared" si="17"/>
        <v>-0.36999999999999034</v>
      </c>
      <c r="D164" s="3">
        <f t="shared" si="18"/>
        <v>-19.239999999999498</v>
      </c>
      <c r="E164" s="3">
        <f t="shared" si="21"/>
        <v>0.14399999999999977</v>
      </c>
      <c r="F164" s="3">
        <f t="shared" si="22"/>
        <v>7.487999999999988</v>
      </c>
      <c r="G164" s="3">
        <f t="shared" si="20"/>
        <v>0.45000000000000284</v>
      </c>
      <c r="H164" s="3">
        <f t="shared" si="23"/>
        <v>23.400000000000148</v>
      </c>
      <c r="I164" s="8">
        <f t="shared" si="19"/>
        <v>-0.47853078116915465</v>
      </c>
      <c r="J164" s="8">
        <f t="shared" si="24"/>
        <v>0.58823529411765074</v>
      </c>
    </row>
    <row r="165" spans="1:10" s="3" customFormat="1" x14ac:dyDescent="0.2">
      <c r="A165" s="3">
        <v>2016</v>
      </c>
      <c r="B165" s="3">
        <v>76.930000000000007</v>
      </c>
      <c r="C165" s="3">
        <f t="shared" si="17"/>
        <v>-1.9999999999996021E-2</v>
      </c>
      <c r="D165" s="3">
        <f t="shared" si="18"/>
        <v>-1.0399999999997931</v>
      </c>
      <c r="E165" s="3">
        <f>AVERAGE(C161:C165)</f>
        <v>8.6000000000001367E-2</v>
      </c>
      <c r="F165" s="3">
        <f t="shared" si="22"/>
        <v>4.4720000000000715</v>
      </c>
      <c r="G165" s="3">
        <f>B165-B161</f>
        <v>0.13000000000000966</v>
      </c>
      <c r="H165" s="3">
        <f t="shared" si="23"/>
        <v>6.7600000000005025</v>
      </c>
      <c r="I165" s="8">
        <f t="shared" si="19"/>
        <v>-2.5990903183880466E-2</v>
      </c>
      <c r="J165" s="8">
        <f t="shared" si="24"/>
        <v>0.16927083333334592</v>
      </c>
    </row>
    <row r="166" spans="1:10" s="3" customFormat="1" x14ac:dyDescent="0.2"/>
    <row r="167" spans="1:10" s="3" customFormat="1" x14ac:dyDescent="0.2"/>
    <row r="168" spans="1:10" s="3" customFormat="1" x14ac:dyDescent="0.2"/>
    <row r="169" spans="1:10" s="3" customFormat="1" x14ac:dyDescent="0.2"/>
    <row r="170" spans="1:10" s="3" customFormat="1" x14ac:dyDescent="0.2"/>
    <row r="171" spans="1:10" s="3" customFormat="1" x14ac:dyDescent="0.2"/>
    <row r="172" spans="1:10" s="3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J3" sqref="J3"/>
    </sheetView>
  </sheetViews>
  <sheetFormatPr defaultRowHeight="15" x14ac:dyDescent="0.2"/>
  <cols>
    <col min="7" max="7" width="9.6640625" customWidth="1"/>
    <col min="8" max="8" width="12" customWidth="1"/>
    <col min="10" max="10" width="11.5546875" customWidth="1"/>
  </cols>
  <sheetData>
    <row r="1" spans="1:13" x14ac:dyDescent="0.2">
      <c r="A1" t="s">
        <v>44</v>
      </c>
    </row>
    <row r="2" spans="1:13" x14ac:dyDescent="0.2">
      <c r="B2" t="s">
        <v>1</v>
      </c>
      <c r="C2" t="s">
        <v>2</v>
      </c>
      <c r="D2" t="s">
        <v>1</v>
      </c>
      <c r="E2" t="s">
        <v>1</v>
      </c>
      <c r="F2" t="s">
        <v>2</v>
      </c>
      <c r="G2" t="s">
        <v>2</v>
      </c>
      <c r="H2" t="s">
        <v>1</v>
      </c>
      <c r="I2" t="s">
        <v>1</v>
      </c>
      <c r="J2" t="s">
        <v>2</v>
      </c>
      <c r="K2" t="s">
        <v>2</v>
      </c>
      <c r="L2" t="s">
        <v>57</v>
      </c>
      <c r="M2" t="s">
        <v>2</v>
      </c>
    </row>
    <row r="3" spans="1:13" s="6" customFormat="1" ht="75" x14ac:dyDescent="0.2">
      <c r="B3" s="6" t="s">
        <v>45</v>
      </c>
      <c r="C3" s="6" t="s">
        <v>45</v>
      </c>
      <c r="D3" s="6" t="s">
        <v>47</v>
      </c>
      <c r="E3" s="6" t="s">
        <v>50</v>
      </c>
      <c r="F3" s="6" t="s">
        <v>55</v>
      </c>
      <c r="G3" s="6" t="s">
        <v>50</v>
      </c>
      <c r="H3" s="6" t="s">
        <v>56</v>
      </c>
      <c r="I3" s="6" t="s">
        <v>51</v>
      </c>
      <c r="J3" s="6" t="s">
        <v>56</v>
      </c>
      <c r="K3" s="6" t="s">
        <v>51</v>
      </c>
      <c r="L3" s="6" t="s">
        <v>58</v>
      </c>
      <c r="M3" s="6" t="s">
        <v>58</v>
      </c>
    </row>
    <row r="4" spans="1:13" x14ac:dyDescent="0.2">
      <c r="A4" t="s">
        <v>5</v>
      </c>
      <c r="B4">
        <f>Female!B10</f>
        <v>45.32</v>
      </c>
      <c r="C4">
        <f>Male!B10</f>
        <v>42.67</v>
      </c>
      <c r="D4">
        <v>-0.13400000000000034</v>
      </c>
      <c r="E4">
        <v>0.20000000000000301</v>
      </c>
      <c r="F4">
        <v>2.6000000000000512E-2</v>
      </c>
      <c r="G4">
        <v>0.87000000000000499</v>
      </c>
      <c r="H4">
        <f>52*D4</f>
        <v>-6.9680000000000177</v>
      </c>
      <c r="I4">
        <f t="shared" ref="I4:K4" si="0">52*E4</f>
        <v>10.400000000000157</v>
      </c>
      <c r="J4">
        <f t="shared" si="0"/>
        <v>1.3520000000000267</v>
      </c>
      <c r="K4">
        <f t="shared" si="0"/>
        <v>45.240000000000258</v>
      </c>
      <c r="L4">
        <f>Female!J10</f>
        <v>0.44326241134752409</v>
      </c>
      <c r="M4">
        <f>Male!J10</f>
        <v>2.0813397129186715</v>
      </c>
    </row>
    <row r="5" spans="1:13" x14ac:dyDescent="0.2">
      <c r="A5" t="s">
        <v>6</v>
      </c>
      <c r="B5">
        <f>Female!B15</f>
        <v>43.54</v>
      </c>
      <c r="C5">
        <f>Male!B15</f>
        <v>40.98</v>
      </c>
      <c r="D5">
        <v>-0.35600000000000021</v>
      </c>
      <c r="E5">
        <v>-0.24000000000000199</v>
      </c>
      <c r="F5">
        <v>-0.33800000000000097</v>
      </c>
      <c r="G5">
        <v>-0.34000000000000341</v>
      </c>
      <c r="H5">
        <f t="shared" ref="H5:H35" si="1">52*D5</f>
        <v>-18.512000000000011</v>
      </c>
      <c r="I5">
        <f t="shared" ref="I5:I35" si="2">52*E5</f>
        <v>-12.480000000000103</v>
      </c>
      <c r="J5">
        <f t="shared" ref="J5:J35" si="3">52*F5</f>
        <v>-17.57600000000005</v>
      </c>
      <c r="K5">
        <f t="shared" ref="K5:K35" si="4">52*G5</f>
        <v>-17.680000000000177</v>
      </c>
      <c r="L5">
        <f>Female!J15</f>
        <v>-0.54819552306989949</v>
      </c>
      <c r="M5">
        <f>Male!J15</f>
        <v>-0.82284607938045362</v>
      </c>
    </row>
    <row r="6" spans="1:13" x14ac:dyDescent="0.2">
      <c r="A6" t="s">
        <v>7</v>
      </c>
      <c r="B6">
        <f>Female!B20</f>
        <v>42.45</v>
      </c>
      <c r="C6">
        <f>Male!B20</f>
        <v>40.44</v>
      </c>
      <c r="D6">
        <v>-0.21799999999999925</v>
      </c>
      <c r="E6">
        <v>-2.5</v>
      </c>
      <c r="F6">
        <v>-0.10799999999999983</v>
      </c>
      <c r="G6">
        <v>-1.7000000000000028</v>
      </c>
      <c r="H6">
        <f t="shared" si="1"/>
        <v>-11.335999999999961</v>
      </c>
      <c r="I6">
        <f t="shared" si="2"/>
        <v>-130</v>
      </c>
      <c r="J6">
        <f t="shared" si="3"/>
        <v>-5.6159999999999917</v>
      </c>
      <c r="K6">
        <f t="shared" si="4"/>
        <v>-88.400000000000148</v>
      </c>
      <c r="L6">
        <f>Female!J20</f>
        <v>-5.5617352614015569</v>
      </c>
      <c r="M6">
        <f>Male!J20</f>
        <v>-4.0341718082581943</v>
      </c>
    </row>
    <row r="7" spans="1:13" x14ac:dyDescent="0.2">
      <c r="A7" t="s">
        <v>8</v>
      </c>
      <c r="B7">
        <f>Female!B25</f>
        <v>45.33</v>
      </c>
      <c r="C7">
        <f>Male!B25</f>
        <v>42.11</v>
      </c>
      <c r="D7">
        <v>0.57599999999999907</v>
      </c>
      <c r="E7">
        <v>2.1299999999999955</v>
      </c>
      <c r="F7">
        <v>0.33400000000000035</v>
      </c>
      <c r="G7">
        <v>1.8599999999999994</v>
      </c>
      <c r="H7">
        <f t="shared" si="1"/>
        <v>29.951999999999952</v>
      </c>
      <c r="I7">
        <f t="shared" si="2"/>
        <v>110.75999999999976</v>
      </c>
      <c r="J7">
        <f t="shared" si="3"/>
        <v>17.36800000000002</v>
      </c>
      <c r="K7">
        <f t="shared" si="4"/>
        <v>96.71999999999997</v>
      </c>
      <c r="L7">
        <f>Female!J25</f>
        <v>4.9305555555555447</v>
      </c>
      <c r="M7">
        <f>Male!J25</f>
        <v>4.6211180124223583</v>
      </c>
    </row>
    <row r="8" spans="1:13" x14ac:dyDescent="0.2">
      <c r="A8" t="s">
        <v>9</v>
      </c>
      <c r="B8">
        <f>Female!B30</f>
        <v>46.81</v>
      </c>
      <c r="C8">
        <f>Male!B30</f>
        <v>44.05</v>
      </c>
      <c r="D8">
        <v>0.29600000000000082</v>
      </c>
      <c r="E8">
        <v>0.70000000000000284</v>
      </c>
      <c r="F8">
        <v>0.38799999999999957</v>
      </c>
      <c r="G8">
        <v>1.1499999999999986</v>
      </c>
      <c r="H8">
        <f t="shared" si="1"/>
        <v>15.392000000000042</v>
      </c>
      <c r="I8">
        <f t="shared" si="2"/>
        <v>36.400000000000148</v>
      </c>
      <c r="J8">
        <f t="shared" si="3"/>
        <v>20.175999999999977</v>
      </c>
      <c r="K8">
        <f t="shared" si="4"/>
        <v>59.799999999999926</v>
      </c>
      <c r="L8">
        <f>Female!J30</f>
        <v>1.5181088700932615</v>
      </c>
      <c r="M8">
        <f>Male!J30</f>
        <v>2.6806526806526771</v>
      </c>
    </row>
    <row r="9" spans="1:13" x14ac:dyDescent="0.2">
      <c r="A9" t="s">
        <v>10</v>
      </c>
      <c r="B9">
        <f>Female!B35</f>
        <v>47.49</v>
      </c>
      <c r="C9">
        <f>Male!B35</f>
        <v>45.13</v>
      </c>
      <c r="D9">
        <v>0.13599999999999995</v>
      </c>
      <c r="E9">
        <v>1.0600000000000023</v>
      </c>
      <c r="F9">
        <v>0.21600000000000108</v>
      </c>
      <c r="G9">
        <v>1.1700000000000017</v>
      </c>
      <c r="H9">
        <f t="shared" si="1"/>
        <v>7.0719999999999974</v>
      </c>
      <c r="I9">
        <f t="shared" si="2"/>
        <v>55.120000000000118</v>
      </c>
      <c r="J9">
        <f t="shared" si="3"/>
        <v>11.232000000000056</v>
      </c>
      <c r="K9">
        <f t="shared" si="4"/>
        <v>60.840000000000089</v>
      </c>
      <c r="L9">
        <f>Female!J35</f>
        <v>2.2830066767176445</v>
      </c>
      <c r="M9">
        <f>Male!J35</f>
        <v>2.6615104640582388</v>
      </c>
    </row>
    <row r="10" spans="1:13" x14ac:dyDescent="0.2">
      <c r="A10" t="s">
        <v>11</v>
      </c>
      <c r="B10">
        <f>Female!B40</f>
        <v>45.08</v>
      </c>
      <c r="C10">
        <f>Male!B40</f>
        <v>42.78</v>
      </c>
      <c r="D10">
        <v>-0.48200000000000076</v>
      </c>
      <c r="E10">
        <v>-1.8800000000000026</v>
      </c>
      <c r="F10">
        <v>-0.47000000000000031</v>
      </c>
      <c r="G10">
        <v>-1.9799999999999969</v>
      </c>
      <c r="H10">
        <f t="shared" si="1"/>
        <v>-25.064000000000039</v>
      </c>
      <c r="I10">
        <f t="shared" si="2"/>
        <v>-97.760000000000133</v>
      </c>
      <c r="J10">
        <f t="shared" si="3"/>
        <v>-24.440000000000015</v>
      </c>
      <c r="K10">
        <f t="shared" si="4"/>
        <v>-102.95999999999984</v>
      </c>
      <c r="L10">
        <f>Female!J40</f>
        <v>-4.0034071550255588</v>
      </c>
      <c r="M10">
        <f>Male!J40</f>
        <v>-4.4235924932975808</v>
      </c>
    </row>
    <row r="11" spans="1:13" x14ac:dyDescent="0.2">
      <c r="A11" t="s">
        <v>12</v>
      </c>
      <c r="B11">
        <f>Female!B45</f>
        <v>50.05</v>
      </c>
      <c r="C11">
        <f>Male!B45</f>
        <v>47.31</v>
      </c>
      <c r="D11">
        <v>0.99399999999999977</v>
      </c>
      <c r="E11">
        <v>2.519999999999996</v>
      </c>
      <c r="F11">
        <v>0.90600000000000025</v>
      </c>
      <c r="G11">
        <v>2.2700000000000031</v>
      </c>
      <c r="H11">
        <f t="shared" si="1"/>
        <v>51.687999999999988</v>
      </c>
      <c r="I11">
        <f t="shared" si="2"/>
        <v>131.03999999999979</v>
      </c>
      <c r="J11">
        <f t="shared" si="3"/>
        <v>47.112000000000016</v>
      </c>
      <c r="K11">
        <f t="shared" si="4"/>
        <v>118.04000000000016</v>
      </c>
      <c r="L11">
        <f>Female!J45</f>
        <v>5.3019145802650876</v>
      </c>
      <c r="M11">
        <f>Male!J45</f>
        <v>5.0399644760213214</v>
      </c>
    </row>
    <row r="12" spans="1:13" x14ac:dyDescent="0.2">
      <c r="A12" t="s">
        <v>13</v>
      </c>
      <c r="B12">
        <f>Female!B50</f>
        <v>48.15</v>
      </c>
      <c r="C12">
        <f>Male!B50</f>
        <v>45.28</v>
      </c>
      <c r="D12">
        <v>-0.37999999999999973</v>
      </c>
      <c r="E12">
        <v>0.44999999999999574</v>
      </c>
      <c r="F12">
        <v>-0.40600000000000025</v>
      </c>
      <c r="G12">
        <v>0.35999999999999943</v>
      </c>
      <c r="H12">
        <f t="shared" si="1"/>
        <v>-19.759999999999987</v>
      </c>
      <c r="I12">
        <f t="shared" si="2"/>
        <v>23.399999999999778</v>
      </c>
      <c r="J12">
        <f t="shared" si="3"/>
        <v>-21.112000000000013</v>
      </c>
      <c r="K12">
        <f t="shared" si="4"/>
        <v>18.71999999999997</v>
      </c>
      <c r="L12">
        <f>Female!J50</f>
        <v>0.94339622641508525</v>
      </c>
      <c r="M12">
        <f>Male!J50</f>
        <v>0.80142475512021238</v>
      </c>
    </row>
    <row r="13" spans="1:13" x14ac:dyDescent="0.2">
      <c r="A13" t="s">
        <v>14</v>
      </c>
      <c r="B13">
        <f>Female!B55</f>
        <v>51.11</v>
      </c>
      <c r="C13">
        <f>Male!B55</f>
        <v>48.35</v>
      </c>
      <c r="D13">
        <v>0.59200000000000019</v>
      </c>
      <c r="E13">
        <v>1.2199999999999989</v>
      </c>
      <c r="F13">
        <v>0.6140000000000001</v>
      </c>
      <c r="G13">
        <v>1.7899999999999991</v>
      </c>
      <c r="H13">
        <f t="shared" si="1"/>
        <v>30.78400000000001</v>
      </c>
      <c r="I13">
        <f t="shared" si="2"/>
        <v>63.439999999999941</v>
      </c>
      <c r="J13">
        <f t="shared" si="3"/>
        <v>31.928000000000004</v>
      </c>
      <c r="K13">
        <f t="shared" si="4"/>
        <v>93.079999999999956</v>
      </c>
      <c r="L13">
        <f>Female!J55</f>
        <v>2.445379835638402</v>
      </c>
      <c r="M13">
        <f>Male!J55</f>
        <v>3.8445017182130568</v>
      </c>
    </row>
    <row r="14" spans="1:13" x14ac:dyDescent="0.2">
      <c r="A14" t="s">
        <v>15</v>
      </c>
      <c r="B14">
        <f>Female!B60</f>
        <v>53.01</v>
      </c>
      <c r="C14">
        <f>Male!B60</f>
        <v>49.97</v>
      </c>
      <c r="D14">
        <v>0.37999999999999973</v>
      </c>
      <c r="E14">
        <v>2.3099999999999952</v>
      </c>
      <c r="F14">
        <v>0.32399999999999951</v>
      </c>
      <c r="G14">
        <v>1.7899999999999991</v>
      </c>
      <c r="H14">
        <f t="shared" si="1"/>
        <v>19.759999999999987</v>
      </c>
      <c r="I14">
        <f t="shared" si="2"/>
        <v>120.11999999999975</v>
      </c>
      <c r="J14">
        <f t="shared" si="3"/>
        <v>16.847999999999974</v>
      </c>
      <c r="K14">
        <f t="shared" si="4"/>
        <v>93.079999999999956</v>
      </c>
      <c r="L14">
        <f>Female!J60</f>
        <v>4.5562130177514693</v>
      </c>
      <c r="M14">
        <f>Male!J60</f>
        <v>3.7152345371523432</v>
      </c>
    </row>
    <row r="15" spans="1:13" x14ac:dyDescent="0.2">
      <c r="A15" t="s">
        <v>16</v>
      </c>
      <c r="B15">
        <f>Female!B65</f>
        <v>54.49</v>
      </c>
      <c r="C15">
        <f>Male!B65</f>
        <v>50.97</v>
      </c>
      <c r="D15">
        <v>0.29600000000000082</v>
      </c>
      <c r="E15">
        <v>1.3200000000000003</v>
      </c>
      <c r="F15">
        <v>0.2</v>
      </c>
      <c r="G15">
        <v>0.85999999999999943</v>
      </c>
      <c r="H15">
        <f t="shared" si="1"/>
        <v>15.392000000000042</v>
      </c>
      <c r="I15">
        <f t="shared" si="2"/>
        <v>68.640000000000015</v>
      </c>
      <c r="J15">
        <f t="shared" si="3"/>
        <v>10.4</v>
      </c>
      <c r="K15">
        <f t="shared" si="4"/>
        <v>44.71999999999997</v>
      </c>
      <c r="L15">
        <f>Female!J65</f>
        <v>2.4826029716005271</v>
      </c>
      <c r="M15">
        <f>Male!J65</f>
        <v>1.7162243065256426</v>
      </c>
    </row>
    <row r="16" spans="1:13" x14ac:dyDescent="0.2">
      <c r="A16" t="s">
        <v>17</v>
      </c>
      <c r="B16">
        <f>Female!B70</f>
        <v>57.47</v>
      </c>
      <c r="C16">
        <f>Male!B70</f>
        <v>54.36</v>
      </c>
      <c r="D16">
        <v>0.59599999999999942</v>
      </c>
      <c r="E16">
        <v>2.9799999999999969</v>
      </c>
      <c r="F16">
        <v>0.67800000000000016</v>
      </c>
      <c r="G16">
        <v>3.5899999999999963</v>
      </c>
      <c r="H16">
        <f t="shared" si="1"/>
        <v>30.991999999999969</v>
      </c>
      <c r="I16">
        <f t="shared" si="2"/>
        <v>154.95999999999984</v>
      </c>
      <c r="J16">
        <f t="shared" si="3"/>
        <v>35.256000000000007</v>
      </c>
      <c r="K16">
        <f t="shared" si="4"/>
        <v>186.67999999999981</v>
      </c>
      <c r="L16">
        <f>Female!J70</f>
        <v>5.4688933749311737</v>
      </c>
      <c r="M16">
        <f>Male!J70</f>
        <v>7.071104983257821</v>
      </c>
    </row>
    <row r="17" spans="1:13" x14ac:dyDescent="0.2">
      <c r="A17" t="s">
        <v>18</v>
      </c>
      <c r="B17">
        <f>Female!B75</f>
        <v>58.99</v>
      </c>
      <c r="C17">
        <f>Male!B75</f>
        <v>55.4</v>
      </c>
      <c r="D17">
        <v>0.3040000000000006</v>
      </c>
      <c r="E17">
        <v>3.8200000000000003</v>
      </c>
      <c r="F17">
        <v>0.20799999999999982</v>
      </c>
      <c r="G17">
        <v>3.25</v>
      </c>
      <c r="H17">
        <f t="shared" si="1"/>
        <v>15.808000000000032</v>
      </c>
      <c r="I17">
        <f t="shared" si="2"/>
        <v>198.64000000000001</v>
      </c>
      <c r="J17">
        <f t="shared" si="3"/>
        <v>10.81599999999999</v>
      </c>
      <c r="K17">
        <f t="shared" si="4"/>
        <v>169</v>
      </c>
      <c r="L17">
        <f>Female!J74</f>
        <v>1.3746302418653196</v>
      </c>
      <c r="M17">
        <f>Male!J75</f>
        <v>6.2320230105465013</v>
      </c>
    </row>
    <row r="18" spans="1:13" x14ac:dyDescent="0.2">
      <c r="A18" t="s">
        <v>19</v>
      </c>
      <c r="B18">
        <f>Female!B80</f>
        <v>59.9</v>
      </c>
      <c r="C18">
        <f>Male!B80</f>
        <v>56.16</v>
      </c>
      <c r="D18">
        <v>0.18199999999999933</v>
      </c>
      <c r="E18">
        <v>1.240000000000002</v>
      </c>
      <c r="F18">
        <v>0.15199999999999961</v>
      </c>
      <c r="G18">
        <v>1.269999999999996</v>
      </c>
      <c r="H18">
        <f t="shared" si="1"/>
        <v>9.4639999999999649</v>
      </c>
      <c r="I18">
        <f t="shared" si="2"/>
        <v>64.480000000000103</v>
      </c>
      <c r="J18">
        <f t="shared" si="3"/>
        <v>7.9039999999999795</v>
      </c>
      <c r="K18">
        <f t="shared" si="4"/>
        <v>66.039999999999793</v>
      </c>
      <c r="L18">
        <f>Female!J80</f>
        <v>2.1138765768837402</v>
      </c>
      <c r="M18">
        <f>Male!J80</f>
        <v>2.3137183457824668</v>
      </c>
    </row>
    <row r="19" spans="1:13" x14ac:dyDescent="0.2">
      <c r="A19" t="s">
        <v>20</v>
      </c>
      <c r="B19">
        <f>Female!B85</f>
        <v>60.87</v>
      </c>
      <c r="C19">
        <f>Male!B85</f>
        <v>56.79</v>
      </c>
      <c r="D19">
        <v>0.19399999999999978</v>
      </c>
      <c r="E19">
        <v>1.759999999999998</v>
      </c>
      <c r="F19">
        <v>0.1260000000000005</v>
      </c>
      <c r="G19">
        <v>0.82000000000000028</v>
      </c>
      <c r="H19">
        <f t="shared" si="1"/>
        <v>10.087999999999989</v>
      </c>
      <c r="I19">
        <f t="shared" si="2"/>
        <v>91.519999999999897</v>
      </c>
      <c r="J19">
        <f t="shared" si="3"/>
        <v>6.5520000000000262</v>
      </c>
      <c r="K19">
        <f t="shared" si="4"/>
        <v>42.640000000000015</v>
      </c>
      <c r="L19">
        <f>Female!J85</f>
        <v>2.9774995770597159</v>
      </c>
      <c r="M19">
        <f>Male!J85</f>
        <v>1.4650705735215299</v>
      </c>
    </row>
    <row r="20" spans="1:13" x14ac:dyDescent="0.2">
      <c r="A20" t="s">
        <v>21</v>
      </c>
      <c r="B20">
        <f>Female!B90</f>
        <v>60.95</v>
      </c>
      <c r="C20">
        <f>Male!B90</f>
        <v>53.61</v>
      </c>
      <c r="D20">
        <v>1.6000000000001079E-2</v>
      </c>
      <c r="E20">
        <v>5.0000000000004263E-2</v>
      </c>
      <c r="F20">
        <v>-0.6359999999999999</v>
      </c>
      <c r="G20">
        <v>-3.1199999999999974</v>
      </c>
      <c r="H20">
        <f t="shared" si="1"/>
        <v>0.83200000000005614</v>
      </c>
      <c r="I20">
        <f t="shared" si="2"/>
        <v>2.6000000000002217</v>
      </c>
      <c r="J20">
        <f t="shared" si="3"/>
        <v>-33.071999999999996</v>
      </c>
      <c r="K20">
        <f t="shared" si="4"/>
        <v>-162.23999999999987</v>
      </c>
      <c r="L20">
        <f>Female!J90</f>
        <v>8.2101806239744279E-2</v>
      </c>
      <c r="M20">
        <f>Male!J90</f>
        <v>-5.4997355896351099</v>
      </c>
    </row>
    <row r="21" spans="1:13" x14ac:dyDescent="0.2">
      <c r="A21" t="s">
        <v>22</v>
      </c>
      <c r="B21">
        <f>Female!B95</f>
        <v>65.44</v>
      </c>
      <c r="C21">
        <f>Male!B95</f>
        <v>60.65</v>
      </c>
      <c r="D21">
        <v>0.89799999999999902</v>
      </c>
      <c r="E21">
        <v>1.6699999999999946</v>
      </c>
      <c r="F21">
        <v>1.4079999999999999</v>
      </c>
      <c r="G21">
        <v>4.7999999999999972</v>
      </c>
      <c r="H21">
        <f t="shared" si="1"/>
        <v>46.695999999999948</v>
      </c>
      <c r="I21">
        <f t="shared" si="2"/>
        <v>86.839999999999719</v>
      </c>
      <c r="J21">
        <f t="shared" si="3"/>
        <v>73.215999999999994</v>
      </c>
      <c r="K21">
        <f t="shared" si="4"/>
        <v>249.59999999999985</v>
      </c>
      <c r="L21">
        <f>Female!J95</f>
        <v>2.618786263133126</v>
      </c>
      <c r="M21">
        <f>Male!J95</f>
        <v>8.5944494180841495</v>
      </c>
    </row>
    <row r="22" spans="1:13" x14ac:dyDescent="0.2">
      <c r="A22" t="s">
        <v>23</v>
      </c>
      <c r="B22">
        <f>Female!B100</f>
        <v>68.42</v>
      </c>
      <c r="C22">
        <f>Male!B100</f>
        <v>64.14</v>
      </c>
      <c r="D22">
        <v>0.59600000000000075</v>
      </c>
      <c r="E22">
        <v>2.9099999999999966</v>
      </c>
      <c r="F22">
        <v>0.6980000000000004</v>
      </c>
      <c r="G22">
        <v>2.9500000000000028</v>
      </c>
      <c r="H22" s="2">
        <f t="shared" si="1"/>
        <v>30.99200000000004</v>
      </c>
      <c r="I22">
        <f t="shared" si="2"/>
        <v>151.31999999999982</v>
      </c>
      <c r="J22" s="2">
        <f t="shared" si="3"/>
        <v>36.296000000000021</v>
      </c>
      <c r="K22">
        <f t="shared" si="4"/>
        <v>153.40000000000015</v>
      </c>
      <c r="L22">
        <f>Female!J100</f>
        <v>4.4420699129903776</v>
      </c>
      <c r="M22">
        <f>Male!J100</f>
        <v>4.8210491910442927</v>
      </c>
    </row>
    <row r="23" spans="1:13" x14ac:dyDescent="0.2">
      <c r="A23" t="s">
        <v>24</v>
      </c>
      <c r="B23">
        <f>Female!B105</f>
        <v>71.239999999999995</v>
      </c>
      <c r="C23">
        <f>Male!B105</f>
        <v>65.94</v>
      </c>
      <c r="D23">
        <v>0.56399999999999861</v>
      </c>
      <c r="E23">
        <v>1.6700000000000017</v>
      </c>
      <c r="F23">
        <v>0.35999999999999943</v>
      </c>
      <c r="G23">
        <v>0.89999999999999147</v>
      </c>
      <c r="H23" s="2">
        <f t="shared" si="1"/>
        <v>29.327999999999928</v>
      </c>
      <c r="I23">
        <f t="shared" si="2"/>
        <v>86.840000000000089</v>
      </c>
      <c r="J23" s="2">
        <f t="shared" si="3"/>
        <v>18.71999999999997</v>
      </c>
      <c r="K23">
        <f t="shared" si="4"/>
        <v>46.799999999999557</v>
      </c>
      <c r="L23">
        <f>Female!J105</f>
        <v>2.4004599683771768</v>
      </c>
      <c r="M23">
        <f>Male!J105</f>
        <v>1.3837638376383632</v>
      </c>
    </row>
    <row r="24" spans="1:13" x14ac:dyDescent="0.2">
      <c r="A24" t="s">
        <v>25</v>
      </c>
      <c r="B24">
        <f>Female!B110</f>
        <v>71.89</v>
      </c>
      <c r="C24">
        <f>Male!B110</f>
        <v>66.16</v>
      </c>
      <c r="D24">
        <v>0.13000000000000114</v>
      </c>
      <c r="E24">
        <v>0.46999999999999886</v>
      </c>
      <c r="F24">
        <v>4.3999999999999775E-2</v>
      </c>
      <c r="G24">
        <v>0.31999999999999318</v>
      </c>
      <c r="H24" s="9">
        <f t="shared" si="1"/>
        <v>6.7600000000000593</v>
      </c>
      <c r="I24" s="3">
        <f t="shared" si="2"/>
        <v>24.439999999999941</v>
      </c>
      <c r="J24" s="9">
        <f t="shared" si="3"/>
        <v>2.2879999999999883</v>
      </c>
      <c r="K24" s="3">
        <f t="shared" si="4"/>
        <v>16.639999999999645</v>
      </c>
      <c r="L24">
        <f>Female!J110</f>
        <v>0.6580789694763356</v>
      </c>
      <c r="M24">
        <f>Male!J110</f>
        <v>0.48602673147022052</v>
      </c>
    </row>
    <row r="25" spans="1:13" x14ac:dyDescent="0.2">
      <c r="A25" t="s">
        <v>26</v>
      </c>
      <c r="B25">
        <f>Female!B115</f>
        <v>72.650000000000006</v>
      </c>
      <c r="C25">
        <f>Male!B115</f>
        <v>66.69</v>
      </c>
      <c r="D25">
        <v>0.15200000000000102</v>
      </c>
      <c r="E25">
        <v>0.53000000000000114</v>
      </c>
      <c r="F25">
        <v>0.10600000000000023</v>
      </c>
      <c r="G25">
        <v>0.59000000000000341</v>
      </c>
      <c r="H25" s="9">
        <f t="shared" si="1"/>
        <v>7.9040000000000532</v>
      </c>
      <c r="I25" s="3">
        <f t="shared" si="2"/>
        <v>27.560000000000059</v>
      </c>
      <c r="J25" s="9">
        <f t="shared" si="3"/>
        <v>5.512000000000012</v>
      </c>
      <c r="K25" s="3">
        <f t="shared" si="4"/>
        <v>30.680000000000177</v>
      </c>
      <c r="L25">
        <f>Female!J115</f>
        <v>0.73488630061009586</v>
      </c>
      <c r="M25">
        <f>Male!J115</f>
        <v>0.89258698940999015</v>
      </c>
    </row>
    <row r="26" spans="1:13" x14ac:dyDescent="0.2">
      <c r="A26" t="s">
        <v>27</v>
      </c>
      <c r="B26">
        <f>Female!B120</f>
        <v>73.959999999999994</v>
      </c>
      <c r="C26">
        <f>Male!B120</f>
        <v>67.55</v>
      </c>
      <c r="D26">
        <v>0.26199999999999762</v>
      </c>
      <c r="E26">
        <v>0.26999999999999602</v>
      </c>
      <c r="F26">
        <v>0.17199999999999988</v>
      </c>
      <c r="G26">
        <v>7.9999999999998295E-2</v>
      </c>
      <c r="H26" s="9">
        <f t="shared" si="1"/>
        <v>13.623999999999876</v>
      </c>
      <c r="I26" s="3">
        <f t="shared" si="2"/>
        <v>14.039999999999793</v>
      </c>
      <c r="J26" s="9">
        <f t="shared" si="3"/>
        <v>8.9439999999999937</v>
      </c>
      <c r="K26" s="3">
        <f t="shared" si="4"/>
        <v>4.1599999999999113</v>
      </c>
      <c r="L26">
        <f>Female!J120</f>
        <v>0.36639978287419733</v>
      </c>
      <c r="M26">
        <f>Male!J120</f>
        <v>0.11857121683711026</v>
      </c>
    </row>
    <row r="27" spans="1:13" x14ac:dyDescent="0.2">
      <c r="A27" t="s">
        <v>28</v>
      </c>
      <c r="B27">
        <f>Female!B125</f>
        <v>74.349999999999994</v>
      </c>
      <c r="C27">
        <f>Male!B125</f>
        <v>67.95</v>
      </c>
      <c r="D27">
        <v>7.8000000000000111E-2</v>
      </c>
      <c r="E27">
        <v>0.66999999999998749</v>
      </c>
      <c r="F27">
        <v>8.000000000000114E-2</v>
      </c>
      <c r="G27">
        <v>0.63000000000000966</v>
      </c>
      <c r="H27" s="9">
        <f t="shared" si="1"/>
        <v>4.0560000000000054</v>
      </c>
      <c r="I27" s="3">
        <f t="shared" si="2"/>
        <v>34.83999999999935</v>
      </c>
      <c r="J27" s="9">
        <f t="shared" si="3"/>
        <v>4.1600000000000597</v>
      </c>
      <c r="K27" s="3">
        <f t="shared" si="4"/>
        <v>32.760000000000502</v>
      </c>
      <c r="L27">
        <f>Female!J125</f>
        <v>0.9093376764386365</v>
      </c>
      <c r="M27">
        <f>Male!J125</f>
        <v>0.9358288770053621</v>
      </c>
    </row>
    <row r="28" spans="1:13" x14ac:dyDescent="0.2">
      <c r="A28" t="s">
        <v>29</v>
      </c>
      <c r="B28">
        <f>Female!B130</f>
        <v>75.430000000000007</v>
      </c>
      <c r="C28">
        <f>Male!B130</f>
        <v>69.11</v>
      </c>
      <c r="D28">
        <v>0.2160000000000025</v>
      </c>
      <c r="E28">
        <v>0.71000000000000796</v>
      </c>
      <c r="F28">
        <v>0.23199999999999932</v>
      </c>
      <c r="G28">
        <v>0.68999999999999773</v>
      </c>
      <c r="H28" s="9">
        <f t="shared" si="1"/>
        <v>11.232000000000129</v>
      </c>
      <c r="I28" s="3">
        <f t="shared" si="2"/>
        <v>36.920000000000414</v>
      </c>
      <c r="J28" s="9">
        <f t="shared" si="3"/>
        <v>12.063999999999965</v>
      </c>
      <c r="K28" s="3">
        <f t="shared" si="4"/>
        <v>35.879999999999882</v>
      </c>
      <c r="L28">
        <f>Female!J130</f>
        <v>0.95021413276232325</v>
      </c>
      <c r="M28">
        <f>Male!J130</f>
        <v>1.0084770534931273</v>
      </c>
    </row>
    <row r="29" spans="1:13" x14ac:dyDescent="0.2">
      <c r="A29" t="s">
        <v>30</v>
      </c>
      <c r="B29">
        <f>Female!B135</f>
        <v>76.3</v>
      </c>
      <c r="C29">
        <f>Male!B135</f>
        <v>70.09</v>
      </c>
      <c r="D29">
        <v>0.17399999999999807</v>
      </c>
      <c r="E29">
        <v>1.0099999999999909</v>
      </c>
      <c r="F29">
        <v>0.19600000000000078</v>
      </c>
      <c r="G29">
        <v>0.84000000000000341</v>
      </c>
      <c r="H29" s="9">
        <f t="shared" si="1"/>
        <v>9.0479999999999006</v>
      </c>
      <c r="I29" s="3">
        <f t="shared" si="2"/>
        <v>52.519999999999527</v>
      </c>
      <c r="J29" s="9">
        <f t="shared" si="3"/>
        <v>10.192000000000041</v>
      </c>
      <c r="K29" s="3">
        <f t="shared" si="4"/>
        <v>43.680000000000177</v>
      </c>
      <c r="L29">
        <f>Female!J135</f>
        <v>1.3414796121662782</v>
      </c>
      <c r="M29">
        <f>Male!J135</f>
        <v>1.2129963898917016</v>
      </c>
    </row>
    <row r="30" spans="1:13" x14ac:dyDescent="0.2">
      <c r="A30" t="s">
        <v>31</v>
      </c>
      <c r="B30">
        <f>Female!B140</f>
        <v>77.150000000000006</v>
      </c>
      <c r="C30">
        <f>Male!B140</f>
        <v>71.38</v>
      </c>
      <c r="D30">
        <v>0.17000000000000171</v>
      </c>
      <c r="E30">
        <v>0.60000000000000853</v>
      </c>
      <c r="F30">
        <v>0.2579999999999984</v>
      </c>
      <c r="G30">
        <v>0.89999999999999147</v>
      </c>
      <c r="H30" s="9">
        <f t="shared" si="1"/>
        <v>8.8400000000000887</v>
      </c>
      <c r="I30" s="3">
        <f t="shared" si="2"/>
        <v>31.200000000000443</v>
      </c>
      <c r="J30" s="9">
        <f t="shared" si="3"/>
        <v>13.415999999999917</v>
      </c>
      <c r="K30" s="3">
        <f t="shared" si="4"/>
        <v>46.799999999999557</v>
      </c>
      <c r="L30">
        <f>Female!J140</f>
        <v>0.78380143696931226</v>
      </c>
      <c r="M30">
        <f>Male!J140</f>
        <v>1.2769580022701355</v>
      </c>
    </row>
    <row r="31" spans="1:13" x14ac:dyDescent="0.2">
      <c r="A31" t="s">
        <v>32</v>
      </c>
      <c r="B31">
        <f>Female!B145</f>
        <v>77.819999999999993</v>
      </c>
      <c r="C31">
        <f>Male!B145</f>
        <v>72.010000000000005</v>
      </c>
      <c r="D31">
        <v>0.13399999999999751</v>
      </c>
      <c r="E31">
        <v>0.51999999999999602</v>
      </c>
      <c r="F31">
        <v>0.12600000000000194</v>
      </c>
      <c r="G31">
        <v>0.4100000000000108</v>
      </c>
      <c r="H31" s="9">
        <f t="shared" si="1"/>
        <v>6.9679999999998703</v>
      </c>
      <c r="I31" s="3">
        <f t="shared" si="2"/>
        <v>27.039999999999793</v>
      </c>
      <c r="J31" s="9">
        <f t="shared" si="3"/>
        <v>6.5520000000001009</v>
      </c>
      <c r="K31" s="3">
        <f t="shared" si="4"/>
        <v>21.320000000000562</v>
      </c>
      <c r="L31">
        <f>Female!J145</f>
        <v>0.67270375161707119</v>
      </c>
      <c r="M31">
        <f>Male!J145</f>
        <v>0.57262569832403742</v>
      </c>
    </row>
    <row r="32" spans="1:13" x14ac:dyDescent="0.2">
      <c r="A32" t="s">
        <v>33</v>
      </c>
      <c r="B32">
        <f>Female!B150</f>
        <v>78.819999999999993</v>
      </c>
      <c r="C32">
        <f>Male!B150</f>
        <v>73.37</v>
      </c>
      <c r="D32">
        <v>0.2</v>
      </c>
      <c r="E32">
        <v>0.70999999999999375</v>
      </c>
      <c r="F32">
        <v>0.27199999999999991</v>
      </c>
      <c r="G32">
        <v>0.81000000000000227</v>
      </c>
      <c r="H32" s="9">
        <f t="shared" si="1"/>
        <v>10.4</v>
      </c>
      <c r="I32" s="3">
        <f t="shared" si="2"/>
        <v>36.919999999999675</v>
      </c>
      <c r="J32" s="9">
        <f t="shared" si="3"/>
        <v>14.143999999999995</v>
      </c>
      <c r="K32" s="3">
        <f t="shared" si="4"/>
        <v>42.120000000000118</v>
      </c>
      <c r="L32">
        <f>Female!J150</f>
        <v>0.90897452310842886</v>
      </c>
      <c r="M32">
        <f>Male!J150</f>
        <v>1.1163175303197386</v>
      </c>
    </row>
    <row r="33" spans="1:13" x14ac:dyDescent="0.2">
      <c r="A33" t="s">
        <v>34</v>
      </c>
      <c r="B33">
        <f>Female!B155</f>
        <v>79.760000000000005</v>
      </c>
      <c r="C33">
        <f>Male!B155</f>
        <v>74.84</v>
      </c>
      <c r="D33">
        <v>0.18800000000000239</v>
      </c>
      <c r="E33">
        <v>0.89000000000000057</v>
      </c>
      <c r="F33">
        <v>0.29399999999999976</v>
      </c>
      <c r="G33">
        <v>1.5100000000000051</v>
      </c>
      <c r="H33" s="9">
        <f t="shared" si="1"/>
        <v>9.7760000000001241</v>
      </c>
      <c r="I33" s="3">
        <f t="shared" si="2"/>
        <v>46.28000000000003</v>
      </c>
      <c r="J33" s="9">
        <f t="shared" si="3"/>
        <v>15.287999999999988</v>
      </c>
      <c r="K33" s="3">
        <f t="shared" si="4"/>
        <v>78.520000000000266</v>
      </c>
      <c r="L33">
        <f>Female!J155</f>
        <v>1.1284392037530118</v>
      </c>
      <c r="M33">
        <f>Male!J155</f>
        <v>2.0591845083867519</v>
      </c>
    </row>
    <row r="34" spans="1:13" x14ac:dyDescent="0.2">
      <c r="A34" t="s">
        <v>35</v>
      </c>
      <c r="B34">
        <f>Female!B160</f>
        <v>80.819999999999993</v>
      </c>
      <c r="C34">
        <f>Male!B160</f>
        <v>76.5</v>
      </c>
      <c r="D34">
        <v>0.21199999999999761</v>
      </c>
      <c r="E34">
        <v>1.019999999999996</v>
      </c>
      <c r="F34">
        <v>0.3319999999999993</v>
      </c>
      <c r="G34">
        <v>1.6400000000000006</v>
      </c>
      <c r="H34" s="9">
        <f t="shared" si="1"/>
        <v>11.023999999999875</v>
      </c>
      <c r="I34" s="3">
        <f t="shared" si="2"/>
        <v>53.039999999999793</v>
      </c>
      <c r="J34" s="9">
        <f t="shared" si="3"/>
        <v>17.263999999999964</v>
      </c>
      <c r="K34" s="3">
        <f t="shared" si="4"/>
        <v>85.28000000000003</v>
      </c>
      <c r="L34">
        <f>Female!J160</f>
        <v>1.2781954887217994</v>
      </c>
      <c r="M34">
        <f>Male!J160</f>
        <v>2.1907560780122903</v>
      </c>
    </row>
    <row r="35" spans="1:13" x14ac:dyDescent="0.2">
      <c r="A35" t="s">
        <v>36</v>
      </c>
      <c r="B35">
        <f>Female!B165</f>
        <v>81.06</v>
      </c>
      <c r="C35">
        <f>Male!B165</f>
        <v>76.930000000000007</v>
      </c>
      <c r="D35">
        <v>4.8000000000001819E-2</v>
      </c>
      <c r="E35">
        <v>0.25</v>
      </c>
      <c r="F35">
        <v>8.6000000000001367E-2</v>
      </c>
      <c r="G35">
        <v>0.13000000000000966</v>
      </c>
      <c r="H35" s="9">
        <f t="shared" si="1"/>
        <v>2.4960000000000946</v>
      </c>
      <c r="I35" s="3">
        <f t="shared" si="2"/>
        <v>13</v>
      </c>
      <c r="J35" s="9">
        <f t="shared" si="3"/>
        <v>4.4720000000000715</v>
      </c>
      <c r="K35" s="3">
        <f t="shared" si="4"/>
        <v>6.7600000000005025</v>
      </c>
      <c r="L35">
        <f>Female!J165</f>
        <v>0.30936765251825271</v>
      </c>
      <c r="M35">
        <f>Male!J165</f>
        <v>0.16927083333334592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D17" sqref="D17"/>
    </sheetView>
  </sheetViews>
  <sheetFormatPr defaultRowHeight="15" x14ac:dyDescent="0.2"/>
  <cols>
    <col min="2" max="2" width="13.21875" customWidth="1"/>
    <col min="3" max="3" width="12.21875" customWidth="1"/>
  </cols>
  <sheetData>
    <row r="1" spans="1:3" x14ac:dyDescent="0.2">
      <c r="A1" t="s">
        <v>44</v>
      </c>
    </row>
    <row r="2" spans="1:3" x14ac:dyDescent="0.2">
      <c r="A2" t="s">
        <v>0</v>
      </c>
      <c r="B2" t="s">
        <v>1</v>
      </c>
      <c r="C2" t="s">
        <v>2</v>
      </c>
    </row>
    <row r="3" spans="1:3" ht="53.25" customHeight="1" x14ac:dyDescent="0.2">
      <c r="B3" s="6" t="s">
        <v>56</v>
      </c>
      <c r="C3" s="6" t="s">
        <v>62</v>
      </c>
    </row>
    <row r="4" spans="1:3" x14ac:dyDescent="0.2">
      <c r="A4">
        <v>1861</v>
      </c>
      <c r="B4">
        <v>45.32</v>
      </c>
      <c r="C4">
        <v>42.67</v>
      </c>
    </row>
    <row r="5" spans="1:3" x14ac:dyDescent="0.2">
      <c r="A5">
        <v>1866</v>
      </c>
      <c r="B5">
        <v>43.54</v>
      </c>
      <c r="C5">
        <v>40.98</v>
      </c>
    </row>
    <row r="6" spans="1:3" x14ac:dyDescent="0.2">
      <c r="A6">
        <v>1871</v>
      </c>
      <c r="B6">
        <v>42.45</v>
      </c>
      <c r="C6">
        <v>40.44</v>
      </c>
    </row>
    <row r="7" spans="1:3" x14ac:dyDescent="0.2">
      <c r="A7">
        <v>1876</v>
      </c>
      <c r="B7">
        <v>45.33</v>
      </c>
      <c r="C7">
        <v>42.11</v>
      </c>
    </row>
    <row r="8" spans="1:3" x14ac:dyDescent="0.2">
      <c r="A8">
        <v>1881</v>
      </c>
      <c r="B8">
        <v>46.81</v>
      </c>
      <c r="C8">
        <v>44.05</v>
      </c>
    </row>
    <row r="9" spans="1:3" x14ac:dyDescent="0.2">
      <c r="A9">
        <v>1886</v>
      </c>
      <c r="B9">
        <v>47.49</v>
      </c>
      <c r="C9">
        <v>45.13</v>
      </c>
    </row>
    <row r="10" spans="1:3" x14ac:dyDescent="0.2">
      <c r="A10">
        <v>1891</v>
      </c>
      <c r="B10">
        <v>45.08</v>
      </c>
      <c r="C10">
        <v>42.78</v>
      </c>
    </row>
    <row r="11" spans="1:3" x14ac:dyDescent="0.2">
      <c r="A11">
        <v>1896</v>
      </c>
      <c r="B11">
        <v>50.05</v>
      </c>
      <c r="C11">
        <v>47.31</v>
      </c>
    </row>
    <row r="12" spans="1:3" x14ac:dyDescent="0.2">
      <c r="A12">
        <v>1901</v>
      </c>
      <c r="B12">
        <v>48.15</v>
      </c>
      <c r="C12">
        <v>45.28</v>
      </c>
    </row>
    <row r="13" spans="1:3" x14ac:dyDescent="0.2">
      <c r="A13">
        <v>1906</v>
      </c>
      <c r="B13">
        <v>51.11</v>
      </c>
      <c r="C13">
        <v>48.35</v>
      </c>
    </row>
    <row r="14" spans="1:3" x14ac:dyDescent="0.2">
      <c r="A14">
        <v>1911</v>
      </c>
      <c r="B14">
        <v>53.01</v>
      </c>
      <c r="C14">
        <v>49.97</v>
      </c>
    </row>
    <row r="15" spans="1:3" x14ac:dyDescent="0.2">
      <c r="A15">
        <v>1916</v>
      </c>
      <c r="B15">
        <v>54.49</v>
      </c>
      <c r="C15">
        <v>50.97</v>
      </c>
    </row>
    <row r="16" spans="1:3" x14ac:dyDescent="0.2">
      <c r="A16">
        <v>1921</v>
      </c>
      <c r="B16">
        <v>57.47</v>
      </c>
      <c r="C16">
        <v>54.36</v>
      </c>
    </row>
    <row r="17" spans="1:3" x14ac:dyDescent="0.2">
      <c r="A17">
        <v>1926</v>
      </c>
      <c r="B17">
        <v>58.99</v>
      </c>
      <c r="C17">
        <v>55.4</v>
      </c>
    </row>
    <row r="18" spans="1:3" x14ac:dyDescent="0.2">
      <c r="A18">
        <v>1931</v>
      </c>
      <c r="B18">
        <v>59.9</v>
      </c>
      <c r="C18">
        <v>56.16</v>
      </c>
    </row>
    <row r="19" spans="1:3" x14ac:dyDescent="0.2">
      <c r="A19">
        <v>1936</v>
      </c>
      <c r="B19">
        <v>60.87</v>
      </c>
      <c r="C19">
        <v>56.79</v>
      </c>
    </row>
    <row r="20" spans="1:3" x14ac:dyDescent="0.2">
      <c r="A20">
        <v>1941</v>
      </c>
      <c r="B20">
        <v>60.95</v>
      </c>
      <c r="C20">
        <v>53.61</v>
      </c>
    </row>
    <row r="21" spans="1:3" x14ac:dyDescent="0.2">
      <c r="A21">
        <v>1946</v>
      </c>
      <c r="B21">
        <v>65.44</v>
      </c>
      <c r="C21">
        <v>60.65</v>
      </c>
    </row>
    <row r="22" spans="1:3" x14ac:dyDescent="0.2">
      <c r="A22">
        <v>1951</v>
      </c>
      <c r="B22">
        <v>68.42</v>
      </c>
      <c r="C22">
        <v>64.14</v>
      </c>
    </row>
    <row r="23" spans="1:3" x14ac:dyDescent="0.2">
      <c r="A23">
        <v>1956</v>
      </c>
      <c r="B23">
        <v>71.239999999999995</v>
      </c>
      <c r="C23">
        <v>65.94</v>
      </c>
    </row>
    <row r="24" spans="1:3" x14ac:dyDescent="0.2">
      <c r="A24">
        <v>1961</v>
      </c>
      <c r="B24">
        <v>71.89</v>
      </c>
      <c r="C24">
        <v>66.16</v>
      </c>
    </row>
    <row r="25" spans="1:3" x14ac:dyDescent="0.2">
      <c r="A25">
        <v>1966</v>
      </c>
      <c r="B25">
        <v>72.650000000000006</v>
      </c>
      <c r="C25">
        <v>66.69</v>
      </c>
    </row>
    <row r="26" spans="1:3" x14ac:dyDescent="0.2">
      <c r="A26">
        <v>1971</v>
      </c>
      <c r="B26">
        <v>73.959999999999994</v>
      </c>
      <c r="C26">
        <v>67.55</v>
      </c>
    </row>
    <row r="27" spans="1:3" x14ac:dyDescent="0.2">
      <c r="A27">
        <v>1976</v>
      </c>
      <c r="B27">
        <v>74.349999999999994</v>
      </c>
      <c r="C27">
        <v>67.95</v>
      </c>
    </row>
    <row r="28" spans="1:3" x14ac:dyDescent="0.2">
      <c r="A28">
        <v>1981</v>
      </c>
      <c r="B28">
        <v>75.430000000000007</v>
      </c>
      <c r="C28">
        <v>69.11</v>
      </c>
    </row>
    <row r="29" spans="1:3" x14ac:dyDescent="0.2">
      <c r="A29">
        <v>1986</v>
      </c>
      <c r="B29">
        <v>76.3</v>
      </c>
      <c r="C29">
        <v>70.09</v>
      </c>
    </row>
    <row r="30" spans="1:3" x14ac:dyDescent="0.2">
      <c r="A30">
        <v>1991</v>
      </c>
      <c r="B30">
        <v>77.150000000000006</v>
      </c>
      <c r="C30">
        <v>71.38</v>
      </c>
    </row>
    <row r="31" spans="1:3" x14ac:dyDescent="0.2">
      <c r="A31">
        <v>1996</v>
      </c>
      <c r="B31">
        <v>77.819999999999993</v>
      </c>
      <c r="C31">
        <v>72.010000000000005</v>
      </c>
    </row>
    <row r="32" spans="1:3" x14ac:dyDescent="0.2">
      <c r="A32">
        <v>2001</v>
      </c>
      <c r="B32">
        <v>78.819999999999993</v>
      </c>
      <c r="C32">
        <v>73.37</v>
      </c>
    </row>
    <row r="33" spans="1:3" x14ac:dyDescent="0.2">
      <c r="A33">
        <v>2006</v>
      </c>
      <c r="B33">
        <v>79.760000000000005</v>
      </c>
      <c r="C33">
        <v>74.84</v>
      </c>
    </row>
    <row r="34" spans="1:3" x14ac:dyDescent="0.2">
      <c r="A34">
        <v>2011</v>
      </c>
      <c r="B34">
        <v>80.819999999999993</v>
      </c>
      <c r="C34">
        <v>76.5</v>
      </c>
    </row>
    <row r="35" spans="1:3" x14ac:dyDescent="0.2">
      <c r="A35">
        <v>2016</v>
      </c>
      <c r="B35">
        <v>81.06</v>
      </c>
      <c r="C35">
        <v>76.930000000000007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H1" workbookViewId="0"/>
  </sheetViews>
  <sheetFormatPr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S PHO Output" ma:contentTypeID="0x010100AB71BC9B4D1D724495B6D89DE9CAF1833E010049AF150FC1FBD54FB3865DBD6374D858" ma:contentTypeVersion="5" ma:contentTypeDescription="Standard Health Scotland document" ma:contentTypeScope="" ma:versionID="2347fcc05ab6fbcb08cf212d9a09d971">
  <xsd:schema xmlns:xsd="http://www.w3.org/2001/XMLSchema" xmlns:xs="http://www.w3.org/2001/XMLSchema" xmlns:p="http://schemas.microsoft.com/office/2006/metadata/properties" xmlns:ns1="http://schemas.microsoft.com/sharepoint/v3" xmlns:ns2="79392c51-0192-4e0e-b858-3a8b41b0fb8c" xmlns:ns3="1f9c2a4e-c33c-4586-94ce-504a756e9502" xmlns:ns4="fe5f4087-ee4e-473d-9fd7-38afcd6be3a0" targetNamespace="http://schemas.microsoft.com/office/2006/metadata/properties" ma:root="true" ma:fieldsID="91dfbbe5140ce0592bb2925929c3aa22" ns1:_="" ns2:_="" ns3:_="" ns4:_="">
    <xsd:import namespace="http://schemas.microsoft.com/sharepoint/v3"/>
    <xsd:import namespace="79392c51-0192-4e0e-b858-3a8b41b0fb8c"/>
    <xsd:import namespace="1f9c2a4e-c33c-4586-94ce-504a756e9502"/>
    <xsd:import namespace="fe5f4087-ee4e-473d-9fd7-38afcd6be3a0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daa1262b318242d28987a366a1d743c9" minOccurs="0"/>
                <xsd:element ref="ns3:f15ab22896834ccda9dd19a0d9fb96a7" minOccurs="0"/>
                <xsd:element ref="ns3:pec585762dee4a4ea7f3d0f1b611b462" minOccurs="0"/>
                <xsd:element ref="ns3:ld300b2b0b794dcab1c61f72098850b3" minOccurs="0"/>
                <xsd:element ref="ns3:dc8bdd57f6044d68ba2ad0d355b4e94f" minOccurs="0"/>
                <xsd:element ref="ns4:_x0063_ei0" minOccurs="0"/>
                <xsd:element ref="ns1:DocumentSet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21" nillable="true" ma:displayName="Description" ma:description="A description of the Document Set" ma:internalName="DocumentSet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92c51-0192-4e0e-b858-3a8b41b0fb8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description="" ma:hidden="true" ma:list="{c6bb179b-2e3d-4740-bae1-cd660314586c}" ma:internalName="TaxCatchAll" ma:showField="CatchAllData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description="" ma:hidden="true" ma:list="{c6bb179b-2e3d-4740-bae1-cd660314586c}" ma:internalName="TaxCatchAllLabel" ma:readOnly="true" ma:showField="CatchAllDataLabel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9c2a4e-c33c-4586-94ce-504a756e9502" elementFormDefault="qualified">
    <xsd:import namespace="http://schemas.microsoft.com/office/2006/documentManagement/types"/>
    <xsd:import namespace="http://schemas.microsoft.com/office/infopath/2007/PartnerControls"/>
    <xsd:element name="daa1262b318242d28987a366a1d743c9" ma:index="10" ma:taxonomy="true" ma:internalName="daa1262b318242d28987a366a1d743c9" ma:taxonomyFieldName="HSDocumentTag" ma:displayName="HS Document Tag" ma:readOnly="false" ma:default="" ma:fieldId="{daa1262b-3182-42d2-8987-a366a1d743c9}" ma:taxonomyMulti="true" ma:sspId="c0f6cbc1-8b72-4b83-9c85-1dd2ec6ede9a" ma:termSetId="de4b84b4-8f63-4e23-8c8c-3fef434f40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15ab22896834ccda9dd19a0d9fb96a7" ma:index="12" nillable="true" ma:taxonomy="true" ma:internalName="f15ab22896834ccda9dd19a0d9fb96a7" ma:taxonomyFieldName="HSYear" ma:displayName="HS Year" ma:indexed="true" ma:fieldId="{f15ab228-9683-4ccd-a9dd-19a0d9fb96a7}" ma:sspId="c0f6cbc1-8b72-4b83-9c85-1dd2ec6ede9a" ma:termSetId="9144fb4a-73f0-4b6e-aed3-3dd2466e09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ec585762dee4a4ea7f3d0f1b611b462" ma:index="14" nillable="true" ma:taxonomy="true" ma:internalName="pec585762dee4a4ea7f3d0f1b611b462" ma:taxonomyFieldName="HSMonth" ma:displayName="HS Month" ma:indexed="true" ma:fieldId="{9ec58576-2dee-4a4e-a7f3-d0f1b611b462}" ma:sspId="c0f6cbc1-8b72-4b83-9c85-1dd2ec6ede9a" ma:termSetId="ac3c59ba-1895-4a12-af7b-2d04ef4651d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d300b2b0b794dcab1c61f72098850b3" ma:index="16" ma:taxonomy="true" ma:internalName="ld300b2b0b794dcab1c61f72098850b3" ma:taxonomyFieldName="HSPHOOutput" ma:displayName="HS PHO Output" ma:indexed="true" ma:readOnly="false" ma:fieldId="{5d300b2b-0b79-4dca-b1c6-1f72098850b3}" ma:sspId="c0f6cbc1-8b72-4b83-9c85-1dd2ec6ede9a" ma:termSetId="49238e4c-4e25-4ce0-a22e-ca055ee3e32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c8bdd57f6044d68ba2ad0d355b4e94f" ma:index="18" ma:taxonomy="true" ma:internalName="dc8bdd57f6044d68ba2ad0d355b4e94f" ma:taxonomyFieldName="HSPHOOutputFileType" ma:displayName="HS PHO Output File Type" ma:indexed="true" ma:readOnly="false" ma:fieldId="{dc8bdd57-f604-4d68-ba2a-d0d355b4e94f}" ma:sspId="c0f6cbc1-8b72-4b83-9c85-1dd2ec6ede9a" ma:termSetId="72c4f0a3-9d8b-4a44-911b-d7e3aa81e31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f4087-ee4e-473d-9fd7-38afcd6be3a0" elementFormDefault="qualified">
    <xsd:import namespace="http://schemas.microsoft.com/office/2006/documentManagement/types"/>
    <xsd:import namespace="http://schemas.microsoft.com/office/infopath/2007/PartnerControls"/>
    <xsd:element name="_x0063_ei0" ma:index="20" nillable="true" ma:displayName="Text" ma:internalName="_x0063_ei0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c0f6cbc1-8b72-4b83-9c85-1dd2ec6ede9a" ContentTypeId="0x010100AB71BC9B4D1D724495B6D89DE9CAF183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9392c51-0192-4e0e-b858-3a8b41b0fb8c">
      <Value>1665</Value>
      <Value>5726</Value>
      <Value>1526</Value>
      <Value>1508</Value>
      <Value>4325</Value>
      <Value>4710</Value>
      <Value>6426</Value>
    </TaxCatchAll>
    <daa1262b318242d28987a366a1d743c9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Public Health Science</TermName>
          <TermId xmlns="http://schemas.microsoft.com/office/infopath/2007/PartnerControls">b2b77e3c-2681-456c-b814-5de530825b32</TermId>
        </TermInfo>
        <TermInfo xmlns="http://schemas.microsoft.com/office/infopath/2007/PartnerControls">
          <TermName xmlns="http://schemas.microsoft.com/office/infopath/2007/PartnerControls">Public Health Observatory</TermName>
          <TermId xmlns="http://schemas.microsoft.com/office/infopath/2007/PartnerControls">93aae3ef-e663-4f27-9869-119d88d797dd</TermId>
        </TermInfo>
        <TermInfo xmlns="http://schemas.microsoft.com/office/infopath/2007/PartnerControls">
          <TermName xmlns="http://schemas.microsoft.com/office/infopath/2007/PartnerControls">Output</TermName>
          <TermId xmlns="http://schemas.microsoft.com/office/infopath/2007/PartnerControls">e7b7f30c-8859-4ebb-99e3-0d77a47f6e11</TermId>
        </TermInfo>
      </Terms>
    </daa1262b318242d28987a366a1d743c9>
    <f15ab22896834ccda9dd19a0d9fb96a7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2018</TermName>
          <TermId xmlns="http://schemas.microsoft.com/office/infopath/2007/PartnerControls">4b0c185b-194e-4c4b-9212-d13c66febe68</TermId>
        </TermInfo>
      </Terms>
    </f15ab22896834ccda9dd19a0d9fb96a7>
    <pec585762dee4a4ea7f3d0f1b611b462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September</TermName>
          <TermId xmlns="http://schemas.microsoft.com/office/infopath/2007/PartnerControls">77250d28-97c2-465b-903f-e13bd8ab165c</TermId>
        </TermInfo>
      </Terms>
    </pec585762dee4a4ea7f3d0f1b611b462>
    <DocumentSetDescription xmlns="http://schemas.microsoft.com/sharepoint/v3" xsi:nil="true"/>
    <ld300b2b0b794dcab1c61f72098850b3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Mortality trends</TermName>
          <TermId xmlns="http://schemas.microsoft.com/office/infopath/2007/PartnerControls">95c21edd-a8d9-4cb2-898e-e98fc24643e5</TermId>
        </TermInfo>
      </Terms>
    </ld300b2b0b794dcab1c61f72098850b3>
    <dc8bdd57f6044d68ba2ad0d355b4e94f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Data (Excel)</TermName>
          <TermId xmlns="http://schemas.microsoft.com/office/infopath/2007/PartnerControls">0d037044-88a9-43c8-ae49-1451648a8a68</TermId>
        </TermInfo>
      </Terms>
    </dc8bdd57f6044d68ba2ad0d355b4e94f>
    <_x0063_ei0 xmlns="fe5f4087-ee4e-473d-9fd7-38afcd6be3a0" xsi:nil="true"/>
  </documentManagement>
</p:properties>
</file>

<file path=customXml/itemProps1.xml><?xml version="1.0" encoding="utf-8"?>
<ds:datastoreItem xmlns:ds="http://schemas.openxmlformats.org/officeDocument/2006/customXml" ds:itemID="{E3F530F8-65A1-4A48-9BA2-649494FB93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9392c51-0192-4e0e-b858-3a8b41b0fb8c"/>
    <ds:schemaRef ds:uri="1f9c2a4e-c33c-4586-94ce-504a756e9502"/>
    <ds:schemaRef ds:uri="fe5f4087-ee4e-473d-9fd7-38afcd6be3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06BEE6-0AEA-45D1-9D41-4BD2ACAD0480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BD6974E5-984E-43F3-BCC7-64835890A6B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8387019-6267-467A-A660-9DEDB41C0072}">
  <ds:schemaRefs>
    <ds:schemaRef ds:uri="http://schemas.microsoft.com/sharepoint/v3"/>
    <ds:schemaRef ds:uri="http://purl.org/dc/terms/"/>
    <ds:schemaRef ds:uri="http://schemas.microsoft.com/office/2006/documentManagement/types"/>
    <ds:schemaRef ds:uri="http://schemas.microsoft.com/office/infopath/2007/PartnerControls"/>
    <ds:schemaRef ds:uri="fe5f4087-ee4e-473d-9fd7-38afcd6be3a0"/>
    <ds:schemaRef ds:uri="79392c51-0192-4e0e-b858-3a8b41b0fb8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f9c2a4e-c33c-4586-94ce-504a756e950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Female</vt:lpstr>
      <vt:lpstr>Male</vt:lpstr>
      <vt:lpstr>Collated 5 year data</vt:lpstr>
      <vt:lpstr>Rolling 5 year change chart</vt:lpstr>
      <vt:lpstr>Life expectancy chart</vt:lpstr>
    </vt:vector>
  </TitlesOfParts>
  <Company>NHSHealthScotland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Lynda Fenton</dc:creator>
  <cp:lastModifiedBy>Fenton, Lynda</cp:lastModifiedBy>
  <dcterms:created xsi:type="dcterms:W3CDTF">2018-09-11T11:24:05Z</dcterms:created>
  <dcterms:modified xsi:type="dcterms:W3CDTF">2019-09-26T09:48:05Z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0x010100AB71BC9B4D1D724495B6D89DE9CAF1833E010049AF150FC1FBD54FB3865DBD6374D858</vt:lpwstr>
  </property>
  <property fmtid="{D5CDD505-2E9C-101B-9397-08002B2CF9AE}" pid="3" name="HSDocumentTag">
    <vt:lpwstr>1508;#Public Health Science|b2b77e3c-2681-456c-b814-5de530825b32;#1526;#Public Health Observatory|93aae3ef-e663-4f27-9869-119d88d797dd;#4325;#Output|e7b7f30c-8859-4ebb-99e3-0d77a47f6e11</vt:lpwstr>
  </property>
  <property fmtid="{D5CDD505-2E9C-101B-9397-08002B2CF9AE}" pid="4" name="HSYear">
    <vt:lpwstr>4710;#2018|4b0c185b-194e-4c4b-9212-d13c66febe68</vt:lpwstr>
  </property>
  <property fmtid="{D5CDD505-2E9C-101B-9397-08002B2CF9AE}" pid="5" name="HSMonth">
    <vt:lpwstr>1665;#September|77250d28-97c2-465b-903f-e13bd8ab165c</vt:lpwstr>
  </property>
  <property fmtid="{D5CDD505-2E9C-101B-9397-08002B2CF9AE}" pid="6" name="HSPHOOutput">
    <vt:lpwstr>6426;#Mortality trends|95c21edd-a8d9-4cb2-898e-e98fc24643e5</vt:lpwstr>
  </property>
  <property fmtid="{D5CDD505-2E9C-101B-9397-08002B2CF9AE}" pid="7" name="HSPHOOutputFileType">
    <vt:lpwstr>5726;#Data (Excel)|0d037044-88a9-43c8-ae49-1451648a8a68</vt:lpwstr>
  </property>
</Properties>
</file>