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28" i="1"/>
  <c r="AH28"/>
  <c r="AG28"/>
  <c r="AF28"/>
  <c r="AE28"/>
  <c r="AI27"/>
  <c r="AH27"/>
  <c r="AG27"/>
  <c r="AF27"/>
  <c r="AE27"/>
  <c r="AI26"/>
  <c r="AH26"/>
  <c r="AG26"/>
  <c r="AF26"/>
  <c r="AE26"/>
  <c r="AI25"/>
  <c r="AH25"/>
  <c r="AG25"/>
  <c r="AF25"/>
  <c r="AE25"/>
  <c r="AI24"/>
  <c r="AH24"/>
  <c r="AG24"/>
  <c r="AF24"/>
  <c r="AE24"/>
  <c r="AI23"/>
  <c r="AH23"/>
  <c r="AG23"/>
  <c r="AF23"/>
  <c r="AE23"/>
  <c r="AB28"/>
  <c r="AA28"/>
  <c r="Z28"/>
  <c r="Y28"/>
  <c r="X28"/>
  <c r="AB27"/>
  <c r="AA27"/>
  <c r="Z27"/>
  <c r="Y27"/>
  <c r="X27"/>
  <c r="AB26"/>
  <c r="AA26"/>
  <c r="Z26"/>
  <c r="Y26"/>
  <c r="X26"/>
  <c r="AB25"/>
  <c r="AA25"/>
  <c r="Z25"/>
  <c r="Y25"/>
  <c r="X25"/>
  <c r="AB24"/>
  <c r="AA24"/>
  <c r="Z24"/>
  <c r="Y24"/>
  <c r="X24"/>
  <c r="AB23"/>
  <c r="AA23"/>
  <c r="Z23"/>
  <c r="Y23"/>
  <c r="X23"/>
  <c r="Q24"/>
  <c r="R24"/>
  <c r="S24"/>
  <c r="T24"/>
  <c r="U24"/>
  <c r="Q25"/>
  <c r="R25"/>
  <c r="S25"/>
  <c r="T25"/>
  <c r="U25"/>
  <c r="Q26"/>
  <c r="R26"/>
  <c r="S26"/>
  <c r="T26"/>
  <c r="U26"/>
  <c r="Q27"/>
  <c r="R27"/>
  <c r="S27"/>
  <c r="T27"/>
  <c r="U27"/>
  <c r="Q28"/>
  <c r="R28"/>
  <c r="S28"/>
  <c r="T28"/>
  <c r="U28"/>
  <c r="R23"/>
  <c r="S23"/>
  <c r="T23"/>
  <c r="U23"/>
  <c r="Q23"/>
  <c r="J24"/>
  <c r="K24"/>
  <c r="L24"/>
  <c r="M24"/>
  <c r="N24"/>
  <c r="J25"/>
  <c r="K25"/>
  <c r="L25"/>
  <c r="M25"/>
  <c r="N25"/>
  <c r="J26"/>
  <c r="K26"/>
  <c r="L26"/>
  <c r="M26"/>
  <c r="N26"/>
  <c r="J27"/>
  <c r="K27"/>
  <c r="L27"/>
  <c r="M27"/>
  <c r="N27"/>
  <c r="J28"/>
  <c r="K28"/>
  <c r="L28"/>
  <c r="M28"/>
  <c r="N28"/>
  <c r="K23"/>
  <c r="L23"/>
  <c r="M23"/>
  <c r="N23"/>
  <c r="J23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D12"/>
  <c r="E12"/>
  <c r="F12"/>
  <c r="G12"/>
  <c r="C12"/>
</calcChain>
</file>

<file path=xl/sharedStrings.xml><?xml version="1.0" encoding="utf-8"?>
<sst xmlns="http://schemas.openxmlformats.org/spreadsheetml/2006/main" count="71" uniqueCount="18">
  <si>
    <t>area</t>
  </si>
  <si>
    <t>white.00</t>
  </si>
  <si>
    <t>black.00</t>
  </si>
  <si>
    <t>asian.00</t>
  </si>
  <si>
    <t>hisp.00</t>
  </si>
  <si>
    <t>other.00</t>
  </si>
  <si>
    <t>V1</t>
  </si>
  <si>
    <t>V2</t>
  </si>
  <si>
    <t>V3</t>
  </si>
  <si>
    <t>V4</t>
  </si>
  <si>
    <t>V5</t>
  </si>
  <si>
    <t>True Area Proportions</t>
  </si>
  <si>
    <t>Dirichlet Estimates</t>
  </si>
  <si>
    <t>Replicate 1</t>
  </si>
  <si>
    <t>Replicate 2</t>
  </si>
  <si>
    <t>Replicate 3</t>
  </si>
  <si>
    <t>Replicate 4</t>
  </si>
  <si>
    <t>Implied Counts</t>
  </si>
</sst>
</file>

<file path=xl/styles.xml><?xml version="1.0" encoding="utf-8"?>
<styleSheet xmlns="http://schemas.openxmlformats.org/spreadsheetml/2006/main">
  <numFmts count="2">
    <numFmt numFmtId="170" formatCode="0.000"/>
    <numFmt numFmtId="171" formatCode="0.0"/>
  </numFmts>
  <fonts count="2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8"/>
  <sheetViews>
    <sheetView tabSelected="1" workbookViewId="0">
      <selection activeCell="I26" sqref="I26"/>
    </sheetView>
  </sheetViews>
  <sheetFormatPr defaultRowHeight="15"/>
  <cols>
    <col min="10" max="10" width="9.5703125" bestFit="1" customWidth="1"/>
    <col min="11" max="14" width="9.28515625" bestFit="1" customWidth="1"/>
  </cols>
  <sheetData>
    <row r="1" spans="1:35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35">
      <c r="I2">
        <v>1</v>
      </c>
      <c r="J2">
        <v>1131</v>
      </c>
      <c r="K2">
        <v>31</v>
      </c>
      <c r="L2">
        <v>89</v>
      </c>
      <c r="M2">
        <v>315</v>
      </c>
      <c r="N2">
        <v>227</v>
      </c>
    </row>
    <row r="3" spans="1:35">
      <c r="I3">
        <v>2</v>
      </c>
      <c r="J3">
        <v>993</v>
      </c>
      <c r="K3">
        <v>11</v>
      </c>
      <c r="L3">
        <v>60</v>
      </c>
      <c r="M3">
        <v>107</v>
      </c>
      <c r="N3">
        <v>67</v>
      </c>
    </row>
    <row r="4" spans="1:35">
      <c r="I4">
        <v>3</v>
      </c>
      <c r="J4">
        <v>1081</v>
      </c>
      <c r="K4">
        <v>118</v>
      </c>
      <c r="L4">
        <v>119</v>
      </c>
      <c r="M4">
        <v>685</v>
      </c>
      <c r="N4">
        <v>536</v>
      </c>
    </row>
    <row r="5" spans="1:35">
      <c r="I5">
        <v>4</v>
      </c>
      <c r="J5">
        <v>770</v>
      </c>
      <c r="K5">
        <v>27</v>
      </c>
      <c r="L5">
        <v>54</v>
      </c>
      <c r="M5">
        <v>296</v>
      </c>
      <c r="N5">
        <v>227</v>
      </c>
    </row>
    <row r="6" spans="1:35">
      <c r="I6">
        <v>5</v>
      </c>
      <c r="J6">
        <v>1238</v>
      </c>
      <c r="K6">
        <v>8</v>
      </c>
      <c r="L6">
        <v>83</v>
      </c>
      <c r="M6">
        <v>116</v>
      </c>
      <c r="N6">
        <v>83</v>
      </c>
    </row>
    <row r="7" spans="1:35">
      <c r="I7">
        <v>6</v>
      </c>
      <c r="J7">
        <v>1095</v>
      </c>
      <c r="K7">
        <v>15</v>
      </c>
      <c r="L7">
        <v>68</v>
      </c>
      <c r="M7">
        <v>164</v>
      </c>
      <c r="N7">
        <v>132</v>
      </c>
    </row>
    <row r="9" spans="1:35">
      <c r="J9" t="s">
        <v>12</v>
      </c>
    </row>
    <row r="10" spans="1:35">
      <c r="C10" t="s">
        <v>11</v>
      </c>
      <c r="J10" t="s">
        <v>13</v>
      </c>
      <c r="Q10" t="s">
        <v>14</v>
      </c>
      <c r="X10" t="s">
        <v>15</v>
      </c>
      <c r="AE10" t="s">
        <v>16</v>
      </c>
    </row>
    <row r="11" spans="1:3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I11" t="s">
        <v>0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P11" t="s">
        <v>0</v>
      </c>
      <c r="Q11" t="s">
        <v>6</v>
      </c>
      <c r="R11" t="s">
        <v>7</v>
      </c>
      <c r="S11" t="s">
        <v>8</v>
      </c>
      <c r="T11" t="s">
        <v>9</v>
      </c>
      <c r="U11" t="s">
        <v>10</v>
      </c>
      <c r="W11" t="s">
        <v>0</v>
      </c>
      <c r="X11" t="s">
        <v>6</v>
      </c>
      <c r="Y11" t="s">
        <v>7</v>
      </c>
      <c r="Z11" t="s">
        <v>8</v>
      </c>
      <c r="AA11" t="s">
        <v>9</v>
      </c>
      <c r="AB11" t="s">
        <v>10</v>
      </c>
      <c r="AD11" t="s">
        <v>0</v>
      </c>
      <c r="AE11" t="s">
        <v>6</v>
      </c>
      <c r="AF11" t="s">
        <v>7</v>
      </c>
      <c r="AG11" t="s">
        <v>8</v>
      </c>
      <c r="AH11" t="s">
        <v>9</v>
      </c>
      <c r="AI11" t="s">
        <v>10</v>
      </c>
    </row>
    <row r="12" spans="1:35">
      <c r="B12">
        <v>1</v>
      </c>
      <c r="C12" s="2">
        <f>J2/SUM($J2:$N2)</f>
        <v>0.63078639152258786</v>
      </c>
      <c r="D12" s="2">
        <f t="shared" ref="D12:G12" si="0">K2/SUM($J2:$N2)</f>
        <v>1.7289459007250419E-2</v>
      </c>
      <c r="E12" s="2">
        <f t="shared" si="0"/>
        <v>4.9637479085331844E-2</v>
      </c>
      <c r="F12" s="2">
        <f t="shared" si="0"/>
        <v>0.17568321249302846</v>
      </c>
      <c r="G12" s="2">
        <f t="shared" si="0"/>
        <v>0.12660345789180144</v>
      </c>
      <c r="I12">
        <v>1</v>
      </c>
      <c r="J12" s="2">
        <v>0.63630039831567298</v>
      </c>
      <c r="K12" s="2">
        <v>2.1256596208341399E-2</v>
      </c>
      <c r="L12" s="2">
        <v>5.0158850444434397E-2</v>
      </c>
      <c r="M12" s="2">
        <v>0.172836124728592</v>
      </c>
      <c r="N12" s="2">
        <v>0.119448030302959</v>
      </c>
      <c r="P12">
        <v>1</v>
      </c>
      <c r="Q12" s="2">
        <v>0.63673597506768098</v>
      </c>
      <c r="R12" s="2">
        <v>1.7853417327080401E-2</v>
      </c>
      <c r="S12" s="2">
        <v>5.4138628727497001E-2</v>
      </c>
      <c r="T12" s="2">
        <v>0.168618316215597</v>
      </c>
      <c r="U12" s="2">
        <v>0.122653662662145</v>
      </c>
      <c r="W12">
        <v>1</v>
      </c>
      <c r="X12" s="2">
        <v>0.64150001444723703</v>
      </c>
      <c r="Y12" s="2">
        <v>1.19550286527459E-2</v>
      </c>
      <c r="Z12" s="2">
        <v>4.4687620091004701E-2</v>
      </c>
      <c r="AA12" s="2">
        <v>0.16963450171795599</v>
      </c>
      <c r="AB12" s="2">
        <v>0.13222283509105701</v>
      </c>
      <c r="AD12">
        <v>1</v>
      </c>
      <c r="AE12" s="2">
        <v>0.60694245927073698</v>
      </c>
      <c r="AF12" s="2">
        <v>2.1062979591530299E-2</v>
      </c>
      <c r="AG12" s="2">
        <v>6.0350672270022401E-2</v>
      </c>
      <c r="AH12" s="2">
        <v>0.17207596897677899</v>
      </c>
      <c r="AI12" s="2">
        <v>0.13956791989093101</v>
      </c>
    </row>
    <row r="13" spans="1:35">
      <c r="B13">
        <v>2</v>
      </c>
      <c r="C13" s="2">
        <f t="shared" ref="C13:C17" si="1">J3/SUM($J3:$N3)</f>
        <v>0.80210016155088848</v>
      </c>
      <c r="D13" s="2">
        <f t="shared" ref="D13:D17" si="2">K3/SUM($J3:$N3)</f>
        <v>8.8852988691437811E-3</v>
      </c>
      <c r="E13" s="2">
        <f t="shared" ref="E13:E17" si="3">L3/SUM($J3:$N3)</f>
        <v>4.8465266558966075E-2</v>
      </c>
      <c r="F13" s="2">
        <f t="shared" ref="F13:F17" si="4">M3/SUM($J3:$N3)</f>
        <v>8.6429725363489501E-2</v>
      </c>
      <c r="G13" s="2">
        <f t="shared" ref="G13:G17" si="5">N3/SUM($J3:$N3)</f>
        <v>5.4119547657512118E-2</v>
      </c>
      <c r="I13">
        <v>2</v>
      </c>
      <c r="J13" s="2">
        <v>0.77928226426650704</v>
      </c>
      <c r="K13" s="2">
        <v>9.4116703993959508E-3</v>
      </c>
      <c r="L13" s="2">
        <v>5.0687064321361303E-2</v>
      </c>
      <c r="M13" s="2">
        <v>9.7005769412733506E-2</v>
      </c>
      <c r="N13" s="2">
        <v>6.3613231600002207E-2</v>
      </c>
      <c r="P13">
        <v>2</v>
      </c>
      <c r="Q13" s="2">
        <v>0.78663545909349497</v>
      </c>
      <c r="R13" s="2">
        <v>8.3414089387260307E-3</v>
      </c>
      <c r="S13" s="2">
        <v>5.07035619955876E-2</v>
      </c>
      <c r="T13" s="2">
        <v>8.5674895712956306E-2</v>
      </c>
      <c r="U13" s="2">
        <v>6.8644674259235205E-2</v>
      </c>
      <c r="W13">
        <v>2</v>
      </c>
      <c r="X13" s="2">
        <v>0.79848377324206499</v>
      </c>
      <c r="Y13" s="2">
        <v>1.01950867659989E-2</v>
      </c>
      <c r="Z13" s="2">
        <v>4.8764508568406299E-2</v>
      </c>
      <c r="AA13" s="2">
        <v>8.1034191393281094E-2</v>
      </c>
      <c r="AB13" s="2">
        <v>6.1522440030248302E-2</v>
      </c>
      <c r="AD13">
        <v>2</v>
      </c>
      <c r="AE13" s="2">
        <v>0.79223233054591402</v>
      </c>
      <c r="AF13" s="2">
        <v>8.8663027427810705E-3</v>
      </c>
      <c r="AG13" s="2">
        <v>5.4053532114686699E-2</v>
      </c>
      <c r="AH13" s="2">
        <v>8.1145816566867895E-2</v>
      </c>
      <c r="AI13" s="2">
        <v>6.3702018029749896E-2</v>
      </c>
    </row>
    <row r="14" spans="1:35">
      <c r="A14" s="1"/>
      <c r="B14">
        <v>3</v>
      </c>
      <c r="C14" s="2">
        <f t="shared" si="1"/>
        <v>0.42575817250886178</v>
      </c>
      <c r="D14" s="2">
        <f t="shared" si="2"/>
        <v>4.6474990153603783E-2</v>
      </c>
      <c r="E14" s="2">
        <f t="shared" si="3"/>
        <v>4.6868846002363136E-2</v>
      </c>
      <c r="F14" s="2">
        <f t="shared" si="4"/>
        <v>0.26979125640015755</v>
      </c>
      <c r="G14" s="2">
        <f t="shared" si="5"/>
        <v>0.21110673493501378</v>
      </c>
      <c r="I14">
        <v>3</v>
      </c>
      <c r="J14" s="2">
        <v>0.42823555201167501</v>
      </c>
      <c r="K14" s="2">
        <v>4.50133064882135E-2</v>
      </c>
      <c r="L14" s="2">
        <v>3.68492690636371E-2</v>
      </c>
      <c r="M14" s="2">
        <v>0.28598895589982998</v>
      </c>
      <c r="N14" s="2">
        <v>0.20391291653664501</v>
      </c>
      <c r="P14">
        <v>3</v>
      </c>
      <c r="Q14" s="2">
        <v>0.41856390973969099</v>
      </c>
      <c r="R14" s="2">
        <v>5.5769823174651803E-2</v>
      </c>
      <c r="S14" s="2">
        <v>5.11186416414749E-2</v>
      </c>
      <c r="T14" s="2">
        <v>0.26660299645496599</v>
      </c>
      <c r="U14" s="2">
        <v>0.20794462898921601</v>
      </c>
      <c r="W14">
        <v>3</v>
      </c>
      <c r="X14" s="2">
        <v>0.42184744577713301</v>
      </c>
      <c r="Y14" s="2">
        <v>4.4147062003069802E-2</v>
      </c>
      <c r="Z14" s="2">
        <v>4.7985807974258901E-2</v>
      </c>
      <c r="AA14" s="2">
        <v>0.28074196127907702</v>
      </c>
      <c r="AB14" s="2">
        <v>0.20527772296646099</v>
      </c>
      <c r="AD14">
        <v>3</v>
      </c>
      <c r="AE14" s="2">
        <v>0.41315406771237101</v>
      </c>
      <c r="AF14" s="2">
        <v>4.1101667903927101E-2</v>
      </c>
      <c r="AG14" s="2">
        <v>4.4133739737982097E-2</v>
      </c>
      <c r="AH14" s="2">
        <v>0.283999338029847</v>
      </c>
      <c r="AI14" s="2">
        <v>0.217611186615873</v>
      </c>
    </row>
    <row r="15" spans="1:35">
      <c r="A15" s="1"/>
      <c r="B15">
        <v>4</v>
      </c>
      <c r="C15" s="2">
        <f t="shared" si="1"/>
        <v>0.56040756914119361</v>
      </c>
      <c r="D15" s="2">
        <f t="shared" si="2"/>
        <v>1.9650655021834062E-2</v>
      </c>
      <c r="E15" s="2">
        <f t="shared" si="3"/>
        <v>3.9301310043668124E-2</v>
      </c>
      <c r="F15" s="2">
        <f t="shared" si="4"/>
        <v>0.21542940320232898</v>
      </c>
      <c r="G15" s="2">
        <f t="shared" si="5"/>
        <v>0.16521106259097526</v>
      </c>
      <c r="I15">
        <v>4</v>
      </c>
      <c r="J15" s="2">
        <v>0.57856254198188395</v>
      </c>
      <c r="K15" s="2">
        <v>1.9726126456296199E-2</v>
      </c>
      <c r="L15" s="2">
        <v>4.09715340684862E-2</v>
      </c>
      <c r="M15" s="2">
        <v>0.19495534152383501</v>
      </c>
      <c r="N15" s="2">
        <v>0.16578445596949801</v>
      </c>
      <c r="P15">
        <v>4</v>
      </c>
      <c r="Q15" s="2">
        <v>0.55979420354698695</v>
      </c>
      <c r="R15" s="2">
        <v>1.72453377594648E-2</v>
      </c>
      <c r="S15" s="2">
        <v>4.2437846497073002E-2</v>
      </c>
      <c r="T15" s="2">
        <v>0.20755427697520701</v>
      </c>
      <c r="U15" s="2">
        <v>0.172968335221269</v>
      </c>
      <c r="W15">
        <v>4</v>
      </c>
      <c r="X15" s="2">
        <v>0.55608408611650695</v>
      </c>
      <c r="Y15" s="2">
        <v>1.6973351474306599E-2</v>
      </c>
      <c r="Z15" s="2">
        <v>4.1997012006827698E-2</v>
      </c>
      <c r="AA15" s="2">
        <v>0.21956837962420001</v>
      </c>
      <c r="AB15" s="2">
        <v>0.165377170778158</v>
      </c>
      <c r="AD15">
        <v>4</v>
      </c>
      <c r="AE15" s="2">
        <v>0.56891033154606296</v>
      </c>
      <c r="AF15" s="2">
        <v>1.42821444753651E-2</v>
      </c>
      <c r="AG15" s="2">
        <v>4.1976391138878001E-2</v>
      </c>
      <c r="AH15" s="2">
        <v>0.20109751122429601</v>
      </c>
      <c r="AI15" s="2">
        <v>0.17373362161539799</v>
      </c>
    </row>
    <row r="16" spans="1:35">
      <c r="A16" s="1"/>
      <c r="B16">
        <v>5</v>
      </c>
      <c r="C16" s="2">
        <f t="shared" si="1"/>
        <v>0.81020942408376961</v>
      </c>
      <c r="D16" s="2">
        <f t="shared" si="2"/>
        <v>5.235602094240838E-3</v>
      </c>
      <c r="E16" s="2">
        <f t="shared" si="3"/>
        <v>5.4319371727748693E-2</v>
      </c>
      <c r="F16" s="2">
        <f t="shared" si="4"/>
        <v>7.5916230366492143E-2</v>
      </c>
      <c r="G16" s="2">
        <f t="shared" si="5"/>
        <v>5.4319371727748693E-2</v>
      </c>
      <c r="I16">
        <v>5</v>
      </c>
      <c r="J16" s="2">
        <v>0.80597455036656096</v>
      </c>
      <c r="K16" s="2">
        <v>6.38835710609768E-3</v>
      </c>
      <c r="L16" s="2">
        <v>5.1211130898038998E-2</v>
      </c>
      <c r="M16" s="2">
        <v>7.6882396951265794E-2</v>
      </c>
      <c r="N16" s="2">
        <v>5.9543564678036703E-2</v>
      </c>
      <c r="P16">
        <v>5</v>
      </c>
      <c r="Q16" s="2">
        <v>0.81447896850507595</v>
      </c>
      <c r="R16" s="2">
        <v>3.78686286388851E-3</v>
      </c>
      <c r="S16" s="2">
        <v>4.6341534102117103E-2</v>
      </c>
      <c r="T16" s="2">
        <v>7.34338203839833E-2</v>
      </c>
      <c r="U16" s="2">
        <v>6.1958814144935301E-2</v>
      </c>
      <c r="W16">
        <v>5</v>
      </c>
      <c r="X16" s="2">
        <v>0.82273369474809499</v>
      </c>
      <c r="Y16" s="2">
        <v>3.7715180286971698E-3</v>
      </c>
      <c r="Z16" s="2">
        <v>5.0888804882820403E-2</v>
      </c>
      <c r="AA16" s="2">
        <v>7.6828746788257907E-2</v>
      </c>
      <c r="AB16" s="2">
        <v>4.5777235552128898E-2</v>
      </c>
      <c r="AD16">
        <v>5</v>
      </c>
      <c r="AE16" s="2">
        <v>0.80751300881492205</v>
      </c>
      <c r="AF16" s="2">
        <v>5.0656379733729096E-3</v>
      </c>
      <c r="AG16" s="2">
        <v>5.4004423660107E-2</v>
      </c>
      <c r="AH16" s="2">
        <v>7.6503369548984901E-2</v>
      </c>
      <c r="AI16" s="2">
        <v>5.69135600026133E-2</v>
      </c>
    </row>
    <row r="17" spans="1:35">
      <c r="A17" s="1"/>
      <c r="B17">
        <v>6</v>
      </c>
      <c r="C17" s="2">
        <f t="shared" si="1"/>
        <v>0.74287652645861602</v>
      </c>
      <c r="D17" s="2">
        <f t="shared" si="2"/>
        <v>1.0176390773405699E-2</v>
      </c>
      <c r="E17" s="2">
        <f t="shared" si="3"/>
        <v>4.6132971506105833E-2</v>
      </c>
      <c r="F17" s="2">
        <f t="shared" si="4"/>
        <v>0.1112618724559023</v>
      </c>
      <c r="G17" s="2">
        <f t="shared" si="5"/>
        <v>8.9552238805970144E-2</v>
      </c>
      <c r="I17">
        <v>6</v>
      </c>
      <c r="J17" s="2">
        <v>0.74919767154794903</v>
      </c>
      <c r="K17" s="2">
        <v>1.0392463921472099E-2</v>
      </c>
      <c r="L17" s="2">
        <v>4.9782175678683697E-2</v>
      </c>
      <c r="M17" s="2">
        <v>0.100576261809931</v>
      </c>
      <c r="N17" s="2">
        <v>9.0051427041963394E-2</v>
      </c>
      <c r="P17">
        <v>6</v>
      </c>
      <c r="Q17" s="2">
        <v>0.74461056029268002</v>
      </c>
      <c r="R17" s="2">
        <v>1.0356576887722801E-2</v>
      </c>
      <c r="S17" s="2">
        <v>5.1283716746456903E-2</v>
      </c>
      <c r="T17" s="2">
        <v>0.10957964581898801</v>
      </c>
      <c r="U17" s="2">
        <v>8.4169500254152402E-2</v>
      </c>
      <c r="W17">
        <v>6</v>
      </c>
      <c r="X17" s="2">
        <v>0.74172266134314602</v>
      </c>
      <c r="Y17" s="2">
        <v>1.18387765771062E-2</v>
      </c>
      <c r="Z17" s="2">
        <v>4.3929492855402798E-2</v>
      </c>
      <c r="AA17" s="2">
        <v>0.118233796171883</v>
      </c>
      <c r="AB17" s="2">
        <v>8.4275273052462102E-2</v>
      </c>
      <c r="AD17">
        <v>6</v>
      </c>
      <c r="AE17" s="2">
        <v>0.74974573393149901</v>
      </c>
      <c r="AF17" s="2">
        <v>1.5592829999155299E-2</v>
      </c>
      <c r="AG17" s="2">
        <v>4.21140482235473E-2</v>
      </c>
      <c r="AH17" s="2">
        <v>0.10297266636314099</v>
      </c>
      <c r="AI17" s="2">
        <v>8.9574721482657396E-2</v>
      </c>
    </row>
    <row r="18" spans="1:35">
      <c r="A18" s="1"/>
    </row>
    <row r="19" spans="1:35">
      <c r="A19" s="1"/>
    </row>
    <row r="20" spans="1:35">
      <c r="A20" s="1"/>
      <c r="J20" t="s">
        <v>17</v>
      </c>
    </row>
    <row r="21" spans="1:35">
      <c r="J21" t="s">
        <v>13</v>
      </c>
      <c r="Q21" t="s">
        <v>14</v>
      </c>
      <c r="X21" t="s">
        <v>15</v>
      </c>
      <c r="AE21" t="s">
        <v>16</v>
      </c>
    </row>
    <row r="22" spans="1:35">
      <c r="I22" t="s">
        <v>0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P22" t="s">
        <v>0</v>
      </c>
      <c r="Q22" t="s">
        <v>6</v>
      </c>
      <c r="R22" t="s">
        <v>7</v>
      </c>
      <c r="S22" t="s">
        <v>8</v>
      </c>
      <c r="T22" t="s">
        <v>9</v>
      </c>
      <c r="U22" t="s">
        <v>10</v>
      </c>
      <c r="W22" t="s">
        <v>0</v>
      </c>
      <c r="X22" t="s">
        <v>6</v>
      </c>
      <c r="Y22" t="s">
        <v>7</v>
      </c>
      <c r="Z22" t="s">
        <v>8</v>
      </c>
      <c r="AA22" t="s">
        <v>9</v>
      </c>
      <c r="AB22" t="s">
        <v>10</v>
      </c>
      <c r="AD22" t="s">
        <v>0</v>
      </c>
      <c r="AE22" t="s">
        <v>6</v>
      </c>
      <c r="AF22" t="s">
        <v>7</v>
      </c>
      <c r="AG22" t="s">
        <v>8</v>
      </c>
      <c r="AH22" t="s">
        <v>9</v>
      </c>
      <c r="AI22" t="s">
        <v>10</v>
      </c>
    </row>
    <row r="23" spans="1:35">
      <c r="I23">
        <v>1</v>
      </c>
      <c r="J23" s="3">
        <f>J12*SUM($J2:$N2)</f>
        <v>1140.8866141800017</v>
      </c>
      <c r="K23" s="3">
        <f t="shared" ref="K23:N23" si="6">K12*SUM($J2:$N2)</f>
        <v>38.113077001556128</v>
      </c>
      <c r="L23" s="3">
        <f t="shared" si="6"/>
        <v>89.934818846870868</v>
      </c>
      <c r="M23" s="3">
        <f t="shared" si="6"/>
        <v>309.89517163836547</v>
      </c>
      <c r="N23" s="3">
        <f t="shared" si="6"/>
        <v>214.1703183332055</v>
      </c>
      <c r="P23">
        <v>1</v>
      </c>
      <c r="Q23" s="3">
        <f>Q12*SUM($J2:$N2)</f>
        <v>1141.6676032963519</v>
      </c>
      <c r="R23" s="3">
        <f t="shared" ref="R23:U23" si="7">R12*SUM($J2:$N2)</f>
        <v>32.01117726745516</v>
      </c>
      <c r="S23" s="3">
        <f t="shared" si="7"/>
        <v>97.070561308402119</v>
      </c>
      <c r="T23" s="3">
        <f t="shared" si="7"/>
        <v>302.33264097456544</v>
      </c>
      <c r="U23" s="3">
        <f t="shared" si="7"/>
        <v>219.91801715322597</v>
      </c>
      <c r="W23">
        <v>1</v>
      </c>
      <c r="X23" s="3">
        <f>X12*SUM($J2:$N2)</f>
        <v>1150.2095259038961</v>
      </c>
      <c r="Y23" s="3">
        <f t="shared" ref="Y23:AB23" si="8">Y12*SUM($J2:$N2)</f>
        <v>21.435366374373398</v>
      </c>
      <c r="Z23" s="3">
        <f t="shared" si="8"/>
        <v>80.124902823171425</v>
      </c>
      <c r="AA23" s="3">
        <f t="shared" si="8"/>
        <v>304.15466158029511</v>
      </c>
      <c r="AB23" s="3">
        <f t="shared" si="8"/>
        <v>237.0755433182652</v>
      </c>
      <c r="AD23">
        <v>1</v>
      </c>
      <c r="AE23" s="3">
        <f>AE12*SUM($J2:$N2)</f>
        <v>1088.2478294724315</v>
      </c>
      <c r="AF23" s="3">
        <f t="shared" ref="AF23:AI23" si="9">AF12*SUM($J2:$N2)</f>
        <v>37.765922407613829</v>
      </c>
      <c r="AG23" s="3">
        <f t="shared" si="9"/>
        <v>108.20875538015017</v>
      </c>
      <c r="AH23" s="3">
        <f t="shared" si="9"/>
        <v>308.53221237536474</v>
      </c>
      <c r="AI23" s="3">
        <f t="shared" si="9"/>
        <v>250.24528036443931</v>
      </c>
    </row>
    <row r="24" spans="1:35">
      <c r="I24">
        <v>2</v>
      </c>
      <c r="J24" s="3">
        <f t="shared" ref="J24:N24" si="10">J13*SUM($J3:$N3)</f>
        <v>964.75144316193575</v>
      </c>
      <c r="K24" s="3">
        <f t="shared" si="10"/>
        <v>11.651647954452187</v>
      </c>
      <c r="L24" s="3">
        <f t="shared" si="10"/>
        <v>62.75058562984529</v>
      </c>
      <c r="M24" s="3">
        <f t="shared" si="10"/>
        <v>120.09314253296408</v>
      </c>
      <c r="N24" s="3">
        <f t="shared" si="10"/>
        <v>78.753180720802732</v>
      </c>
      <c r="P24">
        <v>2</v>
      </c>
      <c r="Q24" s="3">
        <f t="shared" ref="Q24:U24" si="11">Q13*SUM($J3:$N3)</f>
        <v>973.85469835774677</v>
      </c>
      <c r="R24" s="3">
        <f t="shared" si="11"/>
        <v>10.326664266142826</v>
      </c>
      <c r="S24" s="3">
        <f t="shared" si="11"/>
        <v>62.771009750537445</v>
      </c>
      <c r="T24" s="3">
        <f t="shared" si="11"/>
        <v>106.06552089263991</v>
      </c>
      <c r="U24" s="3">
        <f t="shared" si="11"/>
        <v>84.98210673293319</v>
      </c>
      <c r="W24">
        <v>2</v>
      </c>
      <c r="X24" s="3">
        <f t="shared" ref="X24:AB24" si="12">X13*SUM($J3:$N3)</f>
        <v>988.52291127367641</v>
      </c>
      <c r="Y24" s="3">
        <f t="shared" si="12"/>
        <v>12.62151741630664</v>
      </c>
      <c r="Z24" s="3">
        <f t="shared" si="12"/>
        <v>60.370461607686998</v>
      </c>
      <c r="AA24" s="3">
        <f t="shared" si="12"/>
        <v>100.32032894488199</v>
      </c>
      <c r="AB24" s="3">
        <f t="shared" si="12"/>
        <v>76.164780757447403</v>
      </c>
      <c r="AD24">
        <v>2</v>
      </c>
      <c r="AE24" s="3">
        <f t="shared" ref="AE24:AI24" si="13">AE13*SUM($J3:$N3)</f>
        <v>980.78362521584154</v>
      </c>
      <c r="AF24" s="3">
        <f t="shared" si="13"/>
        <v>10.976482795562966</v>
      </c>
      <c r="AG24" s="3">
        <f t="shared" si="13"/>
        <v>66.918272757982137</v>
      </c>
      <c r="AH24" s="3">
        <f t="shared" si="13"/>
        <v>100.45852090978245</v>
      </c>
      <c r="AI24" s="3">
        <f t="shared" si="13"/>
        <v>78.863098320830375</v>
      </c>
    </row>
    <row r="25" spans="1:35">
      <c r="I25">
        <v>3</v>
      </c>
      <c r="J25" s="3">
        <f t="shared" ref="J25:N25" si="14">J14*SUM($J4:$N4)</f>
        <v>1087.2900665576428</v>
      </c>
      <c r="K25" s="3">
        <f t="shared" si="14"/>
        <v>114.28878517357408</v>
      </c>
      <c r="L25" s="3">
        <f t="shared" si="14"/>
        <v>93.560294152574599</v>
      </c>
      <c r="M25" s="3">
        <f t="shared" si="14"/>
        <v>726.12595902966837</v>
      </c>
      <c r="N25" s="3">
        <f t="shared" si="14"/>
        <v>517.73489508654166</v>
      </c>
      <c r="P25">
        <v>3</v>
      </c>
      <c r="Q25" s="3">
        <f t="shared" ref="Q25:U25" si="15">Q14*SUM($J4:$N4)</f>
        <v>1062.7337668290754</v>
      </c>
      <c r="R25" s="3">
        <f t="shared" si="15"/>
        <v>141.59958104044094</v>
      </c>
      <c r="S25" s="3">
        <f t="shared" si="15"/>
        <v>129.79023112770477</v>
      </c>
      <c r="T25" s="3">
        <f t="shared" si="15"/>
        <v>676.90500799915867</v>
      </c>
      <c r="U25" s="3">
        <f t="shared" si="15"/>
        <v>527.97141300361943</v>
      </c>
      <c r="W25">
        <v>3</v>
      </c>
      <c r="X25" s="3">
        <f t="shared" ref="X25:AB25" si="16">X14*SUM($J4:$N4)</f>
        <v>1071.0706648281407</v>
      </c>
      <c r="Y25" s="3">
        <f t="shared" si="16"/>
        <v>112.08939042579422</v>
      </c>
      <c r="Z25" s="3">
        <f t="shared" si="16"/>
        <v>121.83596644664335</v>
      </c>
      <c r="AA25" s="3">
        <f t="shared" si="16"/>
        <v>712.80383968757656</v>
      </c>
      <c r="AB25" s="3">
        <f t="shared" si="16"/>
        <v>521.20013861184441</v>
      </c>
      <c r="AD25">
        <v>3</v>
      </c>
      <c r="AE25" s="3">
        <f t="shared" ref="AE25:AI25" si="17">AE14*SUM($J4:$N4)</f>
        <v>1048.9981779217101</v>
      </c>
      <c r="AF25" s="3">
        <f t="shared" si="17"/>
        <v>104.35713480807091</v>
      </c>
      <c r="AG25" s="3">
        <f t="shared" si="17"/>
        <v>112.05556519473654</v>
      </c>
      <c r="AH25" s="3">
        <f t="shared" si="17"/>
        <v>721.07431925778155</v>
      </c>
      <c r="AI25" s="3">
        <f t="shared" si="17"/>
        <v>552.51480281770159</v>
      </c>
    </row>
    <row r="26" spans="1:35">
      <c r="I26">
        <v>4</v>
      </c>
      <c r="J26" s="3">
        <f t="shared" ref="J26:N26" si="18">J15*SUM($J5:$N5)</f>
        <v>794.9449326831085</v>
      </c>
      <c r="K26" s="3">
        <f t="shared" si="18"/>
        <v>27.103697750950978</v>
      </c>
      <c r="L26" s="3">
        <f t="shared" si="18"/>
        <v>56.294887810100036</v>
      </c>
      <c r="M26" s="3">
        <f t="shared" si="18"/>
        <v>267.86863925374928</v>
      </c>
      <c r="N26" s="3">
        <f t="shared" si="18"/>
        <v>227.78784250209026</v>
      </c>
      <c r="P26">
        <v>4</v>
      </c>
      <c r="Q26" s="3">
        <f t="shared" ref="Q26:U26" si="19">Q15*SUM($J5:$N5)</f>
        <v>769.15723567356008</v>
      </c>
      <c r="R26" s="3">
        <f t="shared" si="19"/>
        <v>23.695094081504635</v>
      </c>
      <c r="S26" s="3">
        <f t="shared" si="19"/>
        <v>58.309601086978304</v>
      </c>
      <c r="T26" s="3">
        <f t="shared" si="19"/>
        <v>285.1795765639344</v>
      </c>
      <c r="U26" s="3">
        <f t="shared" si="19"/>
        <v>237.65849259402361</v>
      </c>
      <c r="W26">
        <v>4</v>
      </c>
      <c r="X26" s="3">
        <f t="shared" ref="X26:AB26" si="20">X15*SUM($J5:$N5)</f>
        <v>764.05953432408057</v>
      </c>
      <c r="Y26" s="3">
        <f t="shared" si="20"/>
        <v>23.321384925697267</v>
      </c>
      <c r="Z26" s="3">
        <f t="shared" si="20"/>
        <v>57.703894497381256</v>
      </c>
      <c r="AA26" s="3">
        <f t="shared" si="20"/>
        <v>301.68695360365081</v>
      </c>
      <c r="AB26" s="3">
        <f t="shared" si="20"/>
        <v>227.2282326491891</v>
      </c>
      <c r="AD26">
        <v>4</v>
      </c>
      <c r="AE26" s="3">
        <f t="shared" ref="AE26:AI26" si="21">AE15*SUM($J5:$N5)</f>
        <v>781.68279554429046</v>
      </c>
      <c r="AF26" s="3">
        <f t="shared" si="21"/>
        <v>19.623666509151647</v>
      </c>
      <c r="AG26" s="3">
        <f t="shared" si="21"/>
        <v>57.675561424818376</v>
      </c>
      <c r="AH26" s="3">
        <f t="shared" si="21"/>
        <v>276.30798042218271</v>
      </c>
      <c r="AI26" s="3">
        <f t="shared" si="21"/>
        <v>238.70999609955683</v>
      </c>
    </row>
    <row r="27" spans="1:35">
      <c r="I27">
        <v>5</v>
      </c>
      <c r="J27" s="3">
        <f t="shared" ref="J27:N27" si="22">J16*SUM($J6:$N6)</f>
        <v>1231.5291129601051</v>
      </c>
      <c r="K27" s="3">
        <f t="shared" si="22"/>
        <v>9.7614096581172554</v>
      </c>
      <c r="L27" s="3">
        <f t="shared" si="22"/>
        <v>78.250608012203585</v>
      </c>
      <c r="M27" s="3">
        <f t="shared" si="22"/>
        <v>117.47630254153414</v>
      </c>
      <c r="N27" s="3">
        <f t="shared" si="22"/>
        <v>90.982566828040078</v>
      </c>
      <c r="P27">
        <v>5</v>
      </c>
      <c r="Q27" s="3">
        <f t="shared" ref="Q27:U27" si="23">Q16*SUM($J6:$N6)</f>
        <v>1244.523863875756</v>
      </c>
      <c r="R27" s="3">
        <f t="shared" si="23"/>
        <v>5.7863264560216434</v>
      </c>
      <c r="S27" s="3">
        <f t="shared" si="23"/>
        <v>70.80986410803493</v>
      </c>
      <c r="T27" s="3">
        <f t="shared" si="23"/>
        <v>112.20687754672649</v>
      </c>
      <c r="U27" s="3">
        <f t="shared" si="23"/>
        <v>94.673068013461133</v>
      </c>
      <c r="W27">
        <v>5</v>
      </c>
      <c r="X27" s="3">
        <f t="shared" ref="X27:AB27" si="24">X16*SUM($J6:$N6)</f>
        <v>1257.1370855750893</v>
      </c>
      <c r="Y27" s="3">
        <f t="shared" si="24"/>
        <v>5.7628795478492751</v>
      </c>
      <c r="Z27" s="3">
        <f t="shared" si="24"/>
        <v>77.758093860949572</v>
      </c>
      <c r="AA27" s="3">
        <f t="shared" si="24"/>
        <v>117.39432509245808</v>
      </c>
      <c r="AB27" s="3">
        <f t="shared" si="24"/>
        <v>69.947615923652961</v>
      </c>
      <c r="AD27">
        <v>5</v>
      </c>
      <c r="AE27" s="3">
        <f t="shared" ref="AE27:AI27" si="25">AE16*SUM($J6:$N6)</f>
        <v>1233.8798774692009</v>
      </c>
      <c r="AF27" s="3">
        <f t="shared" si="25"/>
        <v>7.740294823313806</v>
      </c>
      <c r="AG27" s="3">
        <f t="shared" si="25"/>
        <v>82.518759352643499</v>
      </c>
      <c r="AH27" s="3">
        <f t="shared" si="25"/>
        <v>116.89714867084894</v>
      </c>
      <c r="AI27" s="3">
        <f t="shared" si="25"/>
        <v>86.963919683993126</v>
      </c>
    </row>
    <row r="28" spans="1:35">
      <c r="I28">
        <v>6</v>
      </c>
      <c r="J28" s="3">
        <f t="shared" ref="J28:N28" si="26">J17*SUM($J7:$N7)</f>
        <v>1104.3173678616768</v>
      </c>
      <c r="K28" s="3">
        <f t="shared" si="26"/>
        <v>15.318491820249875</v>
      </c>
      <c r="L28" s="3">
        <f t="shared" si="26"/>
        <v>73.378926950379764</v>
      </c>
      <c r="M28" s="3">
        <f t="shared" si="26"/>
        <v>148.2494099078383</v>
      </c>
      <c r="N28" s="3">
        <f t="shared" si="26"/>
        <v>132.73580345985405</v>
      </c>
      <c r="P28">
        <v>6</v>
      </c>
      <c r="Q28" s="3">
        <f t="shared" ref="Q28:U28" si="27">Q17*SUM($J7:$N7)</f>
        <v>1097.5559658714103</v>
      </c>
      <c r="R28" s="3">
        <f t="shared" si="27"/>
        <v>15.265594332503408</v>
      </c>
      <c r="S28" s="3">
        <f t="shared" si="27"/>
        <v>75.592198484277475</v>
      </c>
      <c r="T28" s="3">
        <f t="shared" si="27"/>
        <v>161.52039793718831</v>
      </c>
      <c r="U28" s="3">
        <f t="shared" si="27"/>
        <v>124.06584337462064</v>
      </c>
      <c r="W28">
        <v>6</v>
      </c>
      <c r="X28" s="3">
        <f t="shared" ref="X28:AB28" si="28">X17*SUM($J7:$N7)</f>
        <v>1093.2992028197973</v>
      </c>
      <c r="Y28" s="3">
        <f t="shared" si="28"/>
        <v>17.45035667465454</v>
      </c>
      <c r="Z28" s="3">
        <f t="shared" si="28"/>
        <v>64.75207246886373</v>
      </c>
      <c r="AA28" s="3">
        <f t="shared" si="28"/>
        <v>174.27661555735554</v>
      </c>
      <c r="AB28" s="3">
        <f t="shared" si="28"/>
        <v>124.22175247932914</v>
      </c>
      <c r="AD28">
        <v>6</v>
      </c>
      <c r="AE28" s="3">
        <f t="shared" ref="AE28:AI28" si="29">AE17*SUM($J7:$N7)</f>
        <v>1105.1252118150296</v>
      </c>
      <c r="AF28" s="3">
        <f t="shared" si="29"/>
        <v>22.98383141875491</v>
      </c>
      <c r="AG28" s="3">
        <f t="shared" si="29"/>
        <v>62.076107081508717</v>
      </c>
      <c r="AH28" s="3">
        <f t="shared" si="29"/>
        <v>151.78171021926983</v>
      </c>
      <c r="AI28" s="3">
        <f t="shared" si="29"/>
        <v>132.03313946543699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Glasgow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2013-12-11T14:45:33Z</dcterms:created>
  <dcterms:modified xsi:type="dcterms:W3CDTF">2013-12-11T16:53:15Z</dcterms:modified>
</cp:coreProperties>
</file>