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NRS data\Life expectancy\asmr_deprivation_scotland\"/>
    </mc:Choice>
  </mc:AlternateContent>
  <bookViews>
    <workbookView xWindow="0" yWindow="0" windowWidth="28800" windowHeight="11835" activeTab="4"/>
  </bookViews>
  <sheets>
    <sheet name="Sheet3" sheetId="3" r:id="rId1"/>
    <sheet name="Table 7" sheetId="1" r:id="rId2"/>
    <sheet name="flat_data" sheetId="7" r:id="rId3"/>
    <sheet name="Indexed rates" sheetId="4" r:id="rId4"/>
    <sheet name="Trend charts" sheetId="2" r:id="rId5"/>
    <sheet name="Indexed charts" sheetId="5" r:id="rId6"/>
    <sheet name="Sheet1" sheetId="8" r:id="rId7"/>
  </sheets>
  <definedNames>
    <definedName name="_IDX1" localSheetId="1">'Table 7'!#REF!</definedName>
    <definedName name="_IDX2" localSheetId="1">'Table 7'!#REF!</definedName>
    <definedName name="_IDX3" localSheetId="1">'Table 7'!#REF!</definedName>
    <definedName name="_IDX4" localSheetId="1">'Table 7'!#REF!</definedName>
    <definedName name="_IDX5" localSheetId="1">'Table 7'!#REF!</definedName>
    <definedName name="_IDX6" localSheetId="1">'Table 7'!#REF!</definedName>
    <definedName name="_IDX7" localSheetId="1">'Table 7'!#REF!</definedName>
    <definedName name="IDX" localSheetId="1">'Table 7'!$A$3</definedName>
    <definedName name="_xlnm.Print_Area" localSheetId="1">'Table 7'!$A$1:$G$90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0" i="4" l="1"/>
  <c r="O41" i="4"/>
  <c r="O42" i="4"/>
  <c r="P40" i="4"/>
  <c r="P41" i="4"/>
  <c r="P42" i="4"/>
  <c r="Q40" i="4"/>
  <c r="Q41" i="4"/>
  <c r="Q42" i="4"/>
  <c r="R40" i="4"/>
  <c r="R41" i="4"/>
  <c r="R42" i="4"/>
  <c r="S40" i="4"/>
  <c r="S41" i="4"/>
  <c r="S42" i="4"/>
  <c r="S39" i="4"/>
  <c r="R39" i="4"/>
  <c r="Q39" i="4"/>
  <c r="P39" i="4"/>
  <c r="O39" i="4"/>
  <c r="T35" i="4"/>
  <c r="T13" i="4"/>
  <c r="G55" i="1"/>
  <c r="F55" i="1"/>
  <c r="E55" i="1"/>
  <c r="D55" i="1"/>
  <c r="C55" i="1"/>
  <c r="B55" i="1"/>
  <c r="C83" i="1"/>
  <c r="D83" i="1"/>
  <c r="E83" i="1"/>
  <c r="F83" i="1"/>
  <c r="G83" i="1"/>
  <c r="B83" i="1"/>
  <c r="S35" i="4"/>
  <c r="S32" i="4"/>
  <c r="N16" i="4"/>
  <c r="N17" i="4"/>
  <c r="N18" i="4"/>
  <c r="N19" i="4"/>
  <c r="N20" i="4"/>
  <c r="N15" i="4"/>
  <c r="M16" i="4"/>
  <c r="M17" i="4"/>
  <c r="M18" i="4"/>
  <c r="M19" i="4"/>
  <c r="M20" i="4"/>
  <c r="M15" i="4"/>
  <c r="L16" i="4"/>
  <c r="L17" i="4"/>
  <c r="L18" i="4"/>
  <c r="L19" i="4"/>
  <c r="L20" i="4"/>
  <c r="L15" i="4"/>
  <c r="K15" i="4"/>
  <c r="K16" i="4"/>
  <c r="K17" i="4"/>
  <c r="K18" i="4"/>
  <c r="K19" i="4"/>
  <c r="K20" i="4"/>
  <c r="J16" i="4"/>
  <c r="J17" i="4"/>
  <c r="J18" i="4"/>
  <c r="J19" i="4"/>
  <c r="J20" i="4"/>
  <c r="J15" i="4"/>
  <c r="N38" i="4"/>
  <c r="N39" i="4"/>
  <c r="N40" i="4"/>
  <c r="N41" i="4"/>
  <c r="N42" i="4"/>
  <c r="N37" i="4"/>
  <c r="M38" i="4"/>
  <c r="M39" i="4"/>
  <c r="M40" i="4"/>
  <c r="M41" i="4"/>
  <c r="M42" i="4"/>
  <c r="M37" i="4"/>
  <c r="L38" i="4"/>
  <c r="L39" i="4"/>
  <c r="L40" i="4"/>
  <c r="L41" i="4"/>
  <c r="L42" i="4"/>
  <c r="L37" i="4"/>
  <c r="K38" i="4"/>
  <c r="K39" i="4"/>
  <c r="K40" i="4"/>
  <c r="K41" i="4"/>
  <c r="K42" i="4"/>
  <c r="K37" i="4"/>
  <c r="J38" i="4"/>
  <c r="J39" i="4"/>
  <c r="J40" i="4"/>
  <c r="J41" i="4"/>
  <c r="J42" i="4"/>
  <c r="J37" i="4"/>
  <c r="C56" i="1"/>
  <c r="D56" i="1"/>
  <c r="E56" i="1"/>
  <c r="F56" i="1"/>
  <c r="G56" i="1"/>
  <c r="B56" i="1"/>
  <c r="C84" i="1"/>
  <c r="D84" i="1"/>
  <c r="E84" i="1"/>
  <c r="F84" i="1"/>
  <c r="G84" i="1"/>
  <c r="B84" i="1"/>
  <c r="O20" i="4"/>
  <c r="H42" i="4"/>
  <c r="G42" i="4"/>
  <c r="F42" i="4"/>
  <c r="E42" i="4"/>
  <c r="D42" i="4"/>
  <c r="C42" i="4"/>
  <c r="H41" i="4"/>
  <c r="G41" i="4"/>
  <c r="F41" i="4"/>
  <c r="E41" i="4"/>
  <c r="D41" i="4"/>
  <c r="C41" i="4"/>
  <c r="H40" i="4"/>
  <c r="G40" i="4"/>
  <c r="F40" i="4"/>
  <c r="E40" i="4"/>
  <c r="D40" i="4"/>
  <c r="C40" i="4"/>
  <c r="H39" i="4"/>
  <c r="G39" i="4"/>
  <c r="F39" i="4"/>
  <c r="E39" i="4"/>
  <c r="D39" i="4"/>
  <c r="C39" i="4"/>
  <c r="H38" i="4"/>
  <c r="G38" i="4"/>
  <c r="F38" i="4"/>
  <c r="E38" i="4"/>
  <c r="D38" i="4"/>
  <c r="C38" i="4"/>
  <c r="H37" i="4"/>
  <c r="G37" i="4"/>
  <c r="F37" i="4"/>
  <c r="E37" i="4"/>
  <c r="D37" i="4"/>
  <c r="C37" i="4"/>
  <c r="H36" i="4"/>
  <c r="G36" i="4"/>
  <c r="F36" i="4"/>
  <c r="E36" i="4"/>
  <c r="D36" i="4"/>
  <c r="C36" i="4"/>
  <c r="H35" i="4"/>
  <c r="G35" i="4"/>
  <c r="F35" i="4"/>
  <c r="E35" i="4"/>
  <c r="D35" i="4"/>
  <c r="O35" i="4" s="1"/>
  <c r="C35" i="4"/>
  <c r="H34" i="4"/>
  <c r="G34" i="4"/>
  <c r="F34" i="4"/>
  <c r="Q34" i="4" s="1"/>
  <c r="E34" i="4"/>
  <c r="P34" i="4" s="1"/>
  <c r="D34" i="4"/>
  <c r="C34" i="4"/>
  <c r="H33" i="4"/>
  <c r="G33" i="4"/>
  <c r="F33" i="4"/>
  <c r="E33" i="4"/>
  <c r="P33" i="4" s="1"/>
  <c r="D33" i="4"/>
  <c r="C33" i="4"/>
  <c r="H32" i="4"/>
  <c r="G32" i="4"/>
  <c r="F32" i="4"/>
  <c r="Q32" i="4" s="1"/>
  <c r="E32" i="4"/>
  <c r="P32" i="4" s="1"/>
  <c r="D32" i="4"/>
  <c r="O32" i="4" s="1"/>
  <c r="C32" i="4"/>
  <c r="H31" i="4"/>
  <c r="G31" i="4"/>
  <c r="F31" i="4"/>
  <c r="E31" i="4"/>
  <c r="D31" i="4"/>
  <c r="C31" i="4"/>
  <c r="H30" i="4"/>
  <c r="G30" i="4"/>
  <c r="F30" i="4"/>
  <c r="Q30" i="4" s="1"/>
  <c r="E30" i="4"/>
  <c r="P30" i="4" s="1"/>
  <c r="D30" i="4"/>
  <c r="C30" i="4"/>
  <c r="H29" i="4"/>
  <c r="G29" i="4"/>
  <c r="R30" i="4" s="1"/>
  <c r="F29" i="4"/>
  <c r="E29" i="4"/>
  <c r="D29" i="4"/>
  <c r="C29" i="4"/>
  <c r="H28" i="4"/>
  <c r="G28" i="4"/>
  <c r="F28" i="4"/>
  <c r="E28" i="4"/>
  <c r="D28" i="4"/>
  <c r="C28" i="4"/>
  <c r="H27" i="4"/>
  <c r="G27" i="4"/>
  <c r="F27" i="4"/>
  <c r="E27" i="4"/>
  <c r="D27" i="4"/>
  <c r="C27" i="4"/>
  <c r="H20" i="4"/>
  <c r="G20" i="4"/>
  <c r="F20" i="4"/>
  <c r="E20" i="4"/>
  <c r="D20" i="4"/>
  <c r="C20" i="4"/>
  <c r="H19" i="4"/>
  <c r="G19" i="4"/>
  <c r="F19" i="4"/>
  <c r="E19" i="4"/>
  <c r="D19" i="4"/>
  <c r="C19" i="4"/>
  <c r="H18" i="4"/>
  <c r="G18" i="4"/>
  <c r="F18" i="4"/>
  <c r="E18" i="4"/>
  <c r="D18" i="4"/>
  <c r="C18" i="4"/>
  <c r="H17" i="4"/>
  <c r="G17" i="4"/>
  <c r="F17" i="4"/>
  <c r="E17" i="4"/>
  <c r="D17" i="4"/>
  <c r="C17" i="4"/>
  <c r="H16" i="4"/>
  <c r="G16" i="4"/>
  <c r="F16" i="4"/>
  <c r="E16" i="4"/>
  <c r="D16" i="4"/>
  <c r="C16" i="4"/>
  <c r="H15" i="4"/>
  <c r="G15" i="4"/>
  <c r="F15" i="4"/>
  <c r="E15" i="4"/>
  <c r="D15" i="4"/>
  <c r="C15" i="4"/>
  <c r="H14" i="4"/>
  <c r="G14" i="4"/>
  <c r="F14" i="4"/>
  <c r="E14" i="4"/>
  <c r="D14" i="4"/>
  <c r="C14" i="4"/>
  <c r="H13" i="4"/>
  <c r="G13" i="4"/>
  <c r="F13" i="4"/>
  <c r="E13" i="4"/>
  <c r="D13" i="4"/>
  <c r="C13" i="4"/>
  <c r="H12" i="4"/>
  <c r="G12" i="4"/>
  <c r="F12" i="4"/>
  <c r="Q12" i="4" s="1"/>
  <c r="E12" i="4"/>
  <c r="P12" i="4" s="1"/>
  <c r="D12" i="4"/>
  <c r="C12" i="4"/>
  <c r="H11" i="4"/>
  <c r="S11" i="4" s="1"/>
  <c r="G11" i="4"/>
  <c r="F11" i="4"/>
  <c r="E11" i="4"/>
  <c r="D11" i="4"/>
  <c r="O11" i="4" s="1"/>
  <c r="C11" i="4"/>
  <c r="H10" i="4"/>
  <c r="G10" i="4"/>
  <c r="F10" i="4"/>
  <c r="Q10" i="4" s="1"/>
  <c r="E10" i="4"/>
  <c r="P10" i="4" s="1"/>
  <c r="D10" i="4"/>
  <c r="C10" i="4"/>
  <c r="H9" i="4"/>
  <c r="G9" i="4"/>
  <c r="F9" i="4"/>
  <c r="E9" i="4"/>
  <c r="D9" i="4"/>
  <c r="C9" i="4"/>
  <c r="H8" i="4"/>
  <c r="G8" i="4"/>
  <c r="F8" i="4"/>
  <c r="E8" i="4"/>
  <c r="P8" i="4" s="1"/>
  <c r="D8" i="4"/>
  <c r="C8" i="4"/>
  <c r="H7" i="4"/>
  <c r="G7" i="4"/>
  <c r="F7" i="4"/>
  <c r="Q11" i="4" s="1"/>
  <c r="E7" i="4"/>
  <c r="P13" i="4" s="1"/>
  <c r="D7" i="4"/>
  <c r="C7" i="4"/>
  <c r="H6" i="4"/>
  <c r="G6" i="4"/>
  <c r="F6" i="4"/>
  <c r="E6" i="4"/>
  <c r="D6" i="4"/>
  <c r="C6" i="4"/>
  <c r="H5" i="4"/>
  <c r="G5" i="4"/>
  <c r="F5" i="4"/>
  <c r="E5" i="4"/>
  <c r="D5" i="4"/>
  <c r="C5" i="4"/>
  <c r="R9" i="4" l="1"/>
  <c r="R11" i="4"/>
  <c r="R13" i="4"/>
  <c r="R31" i="4"/>
  <c r="R33" i="4"/>
  <c r="S9" i="4"/>
  <c r="O8" i="4"/>
  <c r="S8" i="4"/>
  <c r="Q9" i="4"/>
  <c r="O10" i="4"/>
  <c r="S10" i="4"/>
  <c r="O12" i="4"/>
  <c r="S12" i="4"/>
  <c r="Q13" i="4"/>
  <c r="O30" i="4"/>
  <c r="S30" i="4"/>
  <c r="Q31" i="4"/>
  <c r="Q33" i="4"/>
  <c r="O34" i="4"/>
  <c r="S34" i="4"/>
  <c r="Q35" i="4"/>
  <c r="R35" i="4"/>
  <c r="O9" i="4"/>
  <c r="O13" i="4"/>
  <c r="S13" i="4"/>
  <c r="O31" i="4"/>
  <c r="S31" i="4"/>
  <c r="O33" i="4"/>
  <c r="S33" i="4"/>
  <c r="R8" i="4"/>
  <c r="P9" i="4"/>
  <c r="R10" i="4"/>
  <c r="R12" i="4"/>
  <c r="P31" i="4"/>
  <c r="R32" i="4"/>
  <c r="R34" i="4"/>
  <c r="P35" i="4"/>
  <c r="Q8" i="4"/>
  <c r="P11" i="4"/>
  <c r="G82" i="1" l="1"/>
  <c r="F82" i="1"/>
  <c r="E82" i="1"/>
  <c r="D82" i="1"/>
  <c r="C82" i="1"/>
  <c r="B82" i="1"/>
  <c r="G81" i="1"/>
  <c r="F81" i="1"/>
  <c r="E81" i="1"/>
  <c r="D81" i="1"/>
  <c r="C81" i="1"/>
  <c r="B81" i="1"/>
  <c r="G80" i="1"/>
  <c r="F80" i="1"/>
  <c r="E80" i="1"/>
  <c r="D80" i="1"/>
  <c r="C80" i="1"/>
  <c r="B80" i="1"/>
  <c r="G54" i="1"/>
  <c r="F54" i="1"/>
  <c r="E54" i="1"/>
  <c r="D54" i="1"/>
  <c r="C54" i="1"/>
  <c r="B54" i="1"/>
  <c r="G53" i="1"/>
  <c r="F53" i="1"/>
  <c r="E53" i="1"/>
  <c r="D53" i="1"/>
  <c r="C53" i="1"/>
  <c r="B53" i="1"/>
  <c r="G52" i="1"/>
  <c r="F52" i="1"/>
  <c r="E52" i="1"/>
  <c r="D52" i="1"/>
  <c r="C52" i="1"/>
  <c r="B52" i="1"/>
  <c r="G27" i="1"/>
  <c r="F27" i="1"/>
  <c r="E27" i="1"/>
  <c r="D27" i="1"/>
  <c r="C27" i="1"/>
  <c r="B27" i="1"/>
  <c r="G26" i="1"/>
  <c r="F26" i="1"/>
  <c r="E26" i="1"/>
  <c r="D26" i="1"/>
  <c r="C26" i="1"/>
  <c r="B26" i="1"/>
  <c r="G25" i="1"/>
  <c r="F25" i="1"/>
  <c r="E25" i="1"/>
  <c r="D25" i="1"/>
  <c r="C25" i="1"/>
  <c r="B25" i="1"/>
</calcChain>
</file>

<file path=xl/sharedStrings.xml><?xml version="1.0" encoding="utf-8"?>
<sst xmlns="http://schemas.openxmlformats.org/spreadsheetml/2006/main" count="184" uniqueCount="49">
  <si>
    <t>Table 7: All ages age-standardised death rates by SIMD quintile, Scotland, 2001 to 2017</t>
  </si>
  <si>
    <t>back to contents</t>
  </si>
  <si>
    <t>Death rates (per 100,000 population) for Scotland: age-standardised using the 2013 European Standard Population - All Persons</t>
  </si>
  <si>
    <r>
      <t>SIMD Quintile</t>
    </r>
    <r>
      <rPr>
        <b/>
        <vertAlign val="superscript"/>
        <sz val="10"/>
        <rFont val="Arial"/>
        <family val="2"/>
      </rPr>
      <t xml:space="preserve"> 1</t>
    </r>
  </si>
  <si>
    <t>Registration Year</t>
  </si>
  <si>
    <t>Scotland</t>
  </si>
  <si>
    <t>SIMD Quintile 1 (most deprived)</t>
  </si>
  <si>
    <t>SIMD Quintile 2</t>
  </si>
  <si>
    <t>SIMD Quintile 3</t>
  </si>
  <si>
    <t>SIMD Quintile 4</t>
  </si>
  <si>
    <t>SIMD Quintile 5 (least deprived)</t>
  </si>
  <si>
    <t>% change - 2001 to 2017</t>
  </si>
  <si>
    <t>% change - 2007 to 2017</t>
  </si>
  <si>
    <t>% change - 2016 to 2017</t>
  </si>
  <si>
    <t>Death rates (per 100,000 population) for Scotland: age-standardised using the 2013 European Standard Population - Males</t>
  </si>
  <si>
    <t>Death rates (per 100,000 population) for Scotland: age-standardised using the 2013 European Standard Population - Females</t>
  </si>
  <si>
    <t>Footnote</t>
  </si>
  <si>
    <t>1) SIMD quintiles are assigned according to the version of SIMD most relevant to the year in question.  Years 2001 to 2003 use SIMD04, 2004 to 2006 use SIMD06, 2007 to 2009 use SIMD09, 2010 to 2013 use SIMD12 and 2014 onwards use SIMD16.</t>
  </si>
  <si>
    <t>© Crown Copyright 2018</t>
  </si>
  <si>
    <t>Indexed to 2001</t>
  </si>
  <si>
    <t>Source</t>
  </si>
  <si>
    <t>Accessed</t>
  </si>
  <si>
    <t>Contents</t>
  </si>
  <si>
    <t>https://www.nrscotland.gov.uk/statistics-and-data/statistics/statistics-by-theme/vital-events/deaths/age-standardised-death-rates-calculated-using-the-esp</t>
  </si>
  <si>
    <t>4th December 2018</t>
  </si>
  <si>
    <t>Year (registration)</t>
  </si>
  <si>
    <t>Male indexed ASMR by SIMD</t>
  </si>
  <si>
    <t>Female indexed ASMR by SIMD</t>
  </si>
  <si>
    <t>2011 to 2017</t>
  </si>
  <si>
    <t>Indexed to 2011</t>
  </si>
  <si>
    <t>Indexed to 2004 (preceding 7 years)</t>
  </si>
  <si>
    <t>2004 to 2010</t>
  </si>
  <si>
    <t>Indexed to 2013 - to assess trend after female breakpoint</t>
  </si>
  <si>
    <t>Gender</t>
  </si>
  <si>
    <t>Total</t>
  </si>
  <si>
    <t>Male</t>
  </si>
  <si>
    <t xml:space="preserve"> Female</t>
  </si>
  <si>
    <t xml:space="preserve">Period </t>
  </si>
  <si>
    <t>2004-2010</t>
  </si>
  <si>
    <t>Q1</t>
  </si>
  <si>
    <t>Q2</t>
  </si>
  <si>
    <t>Q3</t>
  </si>
  <si>
    <t>Q4</t>
  </si>
  <si>
    <t>Q5</t>
  </si>
  <si>
    <t>Overall</t>
  </si>
  <si>
    <t>Female</t>
  </si>
  <si>
    <t>Gradient</t>
  </si>
  <si>
    <t>R-squared</t>
  </si>
  <si>
    <t>2011-2017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</si>
</sst>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name val="Arial"/>
    </font>
    <font>
      <b/>
      <sz val="12"/>
      <name val="Arial"/>
      <family val="2"/>
    </font>
    <font>
      <u/>
      <sz val="10"/>
      <color theme="10"/>
      <name val="Arial"/>
      <family val="2"/>
    </font>
    <font>
      <sz val="12"/>
      <name val="Arial"/>
      <family val="2"/>
    </font>
    <font>
      <sz val="10"/>
      <name val="Arial"/>
      <family val="2"/>
    </font>
    <font>
      <b/>
      <sz val="10"/>
      <name val="Arial"/>
      <family val="2"/>
    </font>
    <font>
      <b/>
      <vertAlign val="superscript"/>
      <sz val="10"/>
      <name val="Arial"/>
      <family val="2"/>
    </font>
    <font>
      <sz val="10"/>
      <color theme="1"/>
      <name val="Arial"/>
      <family val="2"/>
    </font>
    <font>
      <sz val="10"/>
      <color rgb="FF000000"/>
      <name val="Arial"/>
      <family val="2"/>
    </font>
    <font>
      <sz val="8"/>
      <name val="Arial"/>
      <family val="2"/>
    </font>
    <font>
      <b/>
      <sz val="8"/>
      <name val="Arial"/>
      <family val="2"/>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9" fontId="4" fillId="0" borderId="0" applyFont="0" applyFill="0" applyBorder="0" applyAlignment="0" applyProtection="0"/>
    <xf numFmtId="0" fontId="2" fillId="0" borderId="0" applyNumberFormat="0" applyFill="0" applyBorder="0" applyAlignment="0" applyProtection="0"/>
    <xf numFmtId="0" fontId="7" fillId="0" borderId="0"/>
  </cellStyleXfs>
  <cellXfs count="78">
    <xf numFmtId="0" fontId="0" fillId="0" borderId="0" xfId="0"/>
    <xf numFmtId="0" fontId="1" fillId="0" borderId="0" xfId="0" applyFont="1" applyFill="1" applyAlignment="1">
      <alignment horizontal="left"/>
    </xf>
    <xf numFmtId="0" fontId="2" fillId="0" borderId="0" xfId="2" applyFill="1" applyAlignment="1">
      <alignment horizontal="left"/>
    </xf>
    <xf numFmtId="0" fontId="3" fillId="0" borderId="0" xfId="0" applyFont="1" applyFill="1" applyAlignment="1"/>
    <xf numFmtId="0" fontId="4" fillId="0" borderId="0" xfId="0" applyFont="1" applyFill="1" applyAlignment="1">
      <alignment horizontal="left"/>
    </xf>
    <xf numFmtId="164" fontId="4" fillId="0" borderId="0" xfId="0" applyNumberFormat="1" applyFont="1" applyFill="1" applyAlignment="1"/>
    <xf numFmtId="0" fontId="4" fillId="0" borderId="1" xfId="0" applyFont="1" applyFill="1" applyBorder="1" applyAlignment="1"/>
    <xf numFmtId="0" fontId="4" fillId="0" borderId="0" xfId="0" applyFont="1" applyFill="1" applyAlignment="1"/>
    <xf numFmtId="0" fontId="4" fillId="0" borderId="2" xfId="0" applyFont="1" applyFill="1" applyBorder="1" applyAlignment="1"/>
    <xf numFmtId="164"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Alignment="1">
      <alignment horizontal="left" vertical="top"/>
    </xf>
    <xf numFmtId="164" fontId="8" fillId="0" borderId="0" xfId="3" applyNumberFormat="1" applyFont="1" applyFill="1" applyAlignment="1">
      <alignment vertical="top" wrapText="1"/>
    </xf>
    <xf numFmtId="0" fontId="8" fillId="0" borderId="0" xfId="0" applyFont="1" applyFill="1" applyAlignment="1">
      <alignment vertical="top" wrapText="1"/>
    </xf>
    <xf numFmtId="0" fontId="4" fillId="0" borderId="0" xfId="0" applyFont="1" applyFill="1" applyBorder="1" applyAlignment="1">
      <alignment horizontal="left" vertical="top"/>
    </xf>
    <xf numFmtId="164" fontId="4" fillId="0" borderId="0" xfId="0" applyNumberFormat="1" applyFont="1" applyFill="1" applyBorder="1" applyAlignment="1">
      <alignment vertical="top"/>
    </xf>
    <xf numFmtId="9" fontId="4" fillId="0" borderId="0" xfId="1" applyNumberFormat="1" applyFont="1" applyFill="1" applyBorder="1" applyAlignment="1">
      <alignment vertical="top"/>
    </xf>
    <xf numFmtId="9" fontId="4" fillId="0" borderId="0" xfId="1" applyFont="1" applyFill="1" applyBorder="1" applyAlignment="1">
      <alignment vertical="top"/>
    </xf>
    <xf numFmtId="0" fontId="4" fillId="0" borderId="2" xfId="0" applyFont="1" applyFill="1" applyBorder="1" applyAlignment="1">
      <alignment horizontal="left" vertical="top"/>
    </xf>
    <xf numFmtId="9" fontId="4" fillId="0" borderId="2" xfId="1" applyFont="1" applyFill="1" applyBorder="1" applyAlignment="1">
      <alignment vertical="top"/>
    </xf>
    <xf numFmtId="0" fontId="9" fillId="0" borderId="0" xfId="0" applyFont="1" applyFill="1" applyAlignment="1"/>
    <xf numFmtId="164" fontId="8" fillId="0" borderId="0" xfId="0" applyNumberFormat="1" applyFont="1" applyFill="1" applyAlignment="1">
      <alignment vertical="top" wrapText="1"/>
    </xf>
    <xf numFmtId="10" fontId="4" fillId="0" borderId="2" xfId="1" applyNumberFormat="1" applyFont="1" applyFill="1" applyBorder="1" applyAlignment="1">
      <alignment vertical="top"/>
    </xf>
    <xf numFmtId="0" fontId="3" fillId="0" borderId="0" xfId="0" applyFont="1" applyFill="1" applyAlignment="1">
      <alignment horizontal="left"/>
    </xf>
    <xf numFmtId="164" fontId="3" fillId="0" borderId="0" xfId="0" applyNumberFormat="1" applyFont="1" applyFill="1" applyAlignment="1"/>
    <xf numFmtId="0" fontId="10" fillId="0" borderId="0" xfId="0" applyFont="1" applyFill="1" applyBorder="1" applyAlignment="1">
      <alignment horizontal="left"/>
    </xf>
    <xf numFmtId="0" fontId="9" fillId="0" borderId="0" xfId="2" applyFont="1" applyFill="1" applyBorder="1" applyAlignment="1">
      <alignment horizontal="left"/>
    </xf>
    <xf numFmtId="0" fontId="9" fillId="0" borderId="0" xfId="0" applyFont="1" applyFill="1" applyBorder="1" applyAlignment="1">
      <alignment horizontal="left"/>
    </xf>
    <xf numFmtId="0" fontId="3" fillId="2" borderId="0" xfId="0" applyFont="1" applyFill="1" applyAlignment="1"/>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5" fillId="0" borderId="0" xfId="0" applyFont="1" applyFill="1" applyAlignment="1">
      <alignment horizontal="center" vertical="top" wrapText="1"/>
    </xf>
    <xf numFmtId="164" fontId="4" fillId="2" borderId="0" xfId="0" applyNumberFormat="1" applyFont="1" applyFill="1" applyBorder="1" applyAlignment="1">
      <alignment vertical="top"/>
    </xf>
    <xf numFmtId="9" fontId="4" fillId="2" borderId="0" xfId="1" applyNumberFormat="1" applyFont="1" applyFill="1" applyBorder="1" applyAlignment="1">
      <alignment vertical="top"/>
    </xf>
    <xf numFmtId="9" fontId="4" fillId="2" borderId="0" xfId="1" applyFont="1" applyFill="1" applyBorder="1" applyAlignment="1">
      <alignment vertical="top"/>
    </xf>
    <xf numFmtId="10" fontId="4" fillId="2" borderId="0" xfId="1" applyNumberFormat="1" applyFont="1" applyFill="1" applyBorder="1" applyAlignment="1">
      <alignment vertical="top"/>
    </xf>
    <xf numFmtId="164" fontId="3" fillId="2" borderId="0" xfId="0" applyNumberFormat="1" applyFont="1" applyFill="1" applyAlignment="1"/>
    <xf numFmtId="0" fontId="4" fillId="0" borderId="0" xfId="0" applyFont="1"/>
    <xf numFmtId="0" fontId="0" fillId="0" borderId="0" xfId="0" applyFill="1"/>
    <xf numFmtId="0" fontId="4" fillId="0" borderId="3" xfId="0" applyFont="1" applyFill="1" applyBorder="1"/>
    <xf numFmtId="0" fontId="3" fillId="0" borderId="1" xfId="0" applyFont="1" applyFill="1" applyBorder="1" applyAlignment="1"/>
    <xf numFmtId="0" fontId="3" fillId="0" borderId="4" xfId="0" applyFont="1" applyFill="1" applyBorder="1" applyAlignment="1"/>
    <xf numFmtId="0" fontId="4" fillId="0" borderId="5" xfId="0" applyFont="1" applyBorder="1"/>
    <xf numFmtId="0" fontId="4" fillId="0" borderId="6" xfId="0" applyFont="1" applyFill="1" applyBorder="1" applyAlignment="1">
      <alignment horizontal="center" vertical="center" wrapText="1"/>
    </xf>
    <xf numFmtId="0" fontId="0" fillId="0" borderId="5" xfId="0" applyBorder="1"/>
    <xf numFmtId="0" fontId="4" fillId="0" borderId="0" xfId="0" applyFont="1" applyFill="1" applyBorder="1" applyAlignment="1"/>
    <xf numFmtId="0" fontId="4" fillId="2" borderId="0" xfId="0" applyFont="1" applyFill="1" applyBorder="1" applyAlignment="1"/>
    <xf numFmtId="0" fontId="9" fillId="2" borderId="0" xfId="0" applyFont="1" applyFill="1" applyBorder="1" applyAlignment="1"/>
    <xf numFmtId="0" fontId="9" fillId="2" borderId="7" xfId="0" applyFont="1" applyFill="1" applyBorder="1" applyAlignment="1"/>
    <xf numFmtId="0" fontId="3" fillId="2" borderId="0" xfId="0" applyFont="1" applyFill="1" applyBorder="1" applyAlignment="1"/>
    <xf numFmtId="0" fontId="3" fillId="2" borderId="7" xfId="0" applyFont="1" applyFill="1" applyBorder="1" applyAlignment="1"/>
    <xf numFmtId="0" fontId="4" fillId="2" borderId="6" xfId="0" applyFont="1" applyFill="1" applyBorder="1" applyAlignment="1">
      <alignment horizontal="center" vertical="center" wrapText="1"/>
    </xf>
    <xf numFmtId="0" fontId="3" fillId="0" borderId="0" xfId="0" applyFont="1" applyFill="1" applyBorder="1" applyAlignment="1"/>
    <xf numFmtId="0" fontId="3" fillId="0" borderId="7" xfId="0" applyFont="1" applyFill="1" applyBorder="1" applyAlignment="1"/>
    <xf numFmtId="0" fontId="0" fillId="0" borderId="8" xfId="0" applyBorder="1"/>
    <xf numFmtId="0" fontId="3" fillId="0" borderId="2" xfId="0" applyFont="1" applyFill="1" applyBorder="1" applyAlignment="1"/>
    <xf numFmtId="0" fontId="4" fillId="2" borderId="8" xfId="0" applyFont="1" applyFill="1" applyBorder="1" applyAlignment="1">
      <alignment horizontal="center" vertical="center" wrapText="1"/>
    </xf>
    <xf numFmtId="0" fontId="4" fillId="2" borderId="5" xfId="0" applyFont="1" applyFill="1" applyBorder="1" applyAlignment="1"/>
    <xf numFmtId="0" fontId="4" fillId="2" borderId="8" xfId="0" applyFont="1" applyFill="1" applyBorder="1" applyAlignment="1"/>
    <xf numFmtId="164" fontId="3" fillId="0" borderId="3" xfId="0" applyNumberFormat="1" applyFont="1" applyFill="1" applyBorder="1" applyAlignment="1"/>
    <xf numFmtId="164" fontId="8" fillId="2" borderId="5" xfId="3" applyNumberFormat="1" applyFont="1" applyFill="1" applyBorder="1" applyAlignment="1">
      <alignment vertical="top" wrapText="1"/>
    </xf>
    <xf numFmtId="0" fontId="4" fillId="0" borderId="7" xfId="0" applyFont="1" applyFill="1" applyBorder="1" applyAlignment="1"/>
    <xf numFmtId="164" fontId="8" fillId="2" borderId="8" xfId="0" applyNumberFormat="1" applyFont="1" applyFill="1" applyBorder="1" applyAlignment="1">
      <alignment vertical="top" wrapText="1"/>
    </xf>
    <xf numFmtId="0" fontId="4" fillId="0" borderId="6" xfId="0" applyFont="1" applyFill="1" applyBorder="1" applyAlignment="1"/>
    <xf numFmtId="0" fontId="0" fillId="0" borderId="3" xfId="0" applyFill="1" applyBorder="1"/>
    <xf numFmtId="164" fontId="5" fillId="0" borderId="3" xfId="0" applyNumberFormat="1" applyFont="1" applyFill="1" applyBorder="1" applyAlignment="1">
      <alignment horizontal="center"/>
    </xf>
    <xf numFmtId="0" fontId="8" fillId="2" borderId="8" xfId="0" applyFont="1" applyFill="1" applyBorder="1" applyAlignment="1">
      <alignment vertical="top" wrapText="1"/>
    </xf>
    <xf numFmtId="0" fontId="3" fillId="2" borderId="6" xfId="0" applyFont="1" applyFill="1" applyBorder="1" applyAlignment="1"/>
    <xf numFmtId="0" fontId="5" fillId="0" borderId="0" xfId="0" applyFont="1" applyFill="1"/>
    <xf numFmtId="0" fontId="1" fillId="0" borderId="1" xfId="0" applyFont="1" applyFill="1" applyBorder="1" applyAlignment="1"/>
    <xf numFmtId="0" fontId="1" fillId="0" borderId="4" xfId="0" applyFont="1" applyFill="1" applyBorder="1" applyAlignment="1"/>
    <xf numFmtId="0" fontId="1" fillId="0" borderId="3" xfId="0" applyFont="1" applyFill="1" applyBorder="1" applyAlignment="1"/>
    <xf numFmtId="0" fontId="5" fillId="0" borderId="0" xfId="0" applyFont="1"/>
    <xf numFmtId="164" fontId="5" fillId="0" borderId="1" xfId="0" applyNumberFormat="1" applyFont="1" applyFill="1" applyBorder="1" applyAlignment="1">
      <alignment horizontal="center"/>
    </xf>
    <xf numFmtId="0" fontId="9" fillId="0" borderId="0" xfId="0" applyFont="1" applyFill="1" applyBorder="1" applyAlignment="1">
      <alignment horizontal="left" wrapText="1"/>
    </xf>
    <xf numFmtId="0" fontId="1" fillId="0" borderId="0" xfId="0" applyFont="1" applyFill="1" applyAlignment="1">
      <alignment horizontal="left"/>
    </xf>
    <xf numFmtId="0" fontId="5" fillId="0" borderId="0" xfId="0" applyFont="1" applyFill="1" applyAlignment="1">
      <alignment horizontal="center" vertical="top" wrapText="1"/>
    </xf>
  </cellXfs>
  <cellStyles count="4">
    <cellStyle name="Hyperlink" xfId="2" builtinId="8"/>
    <cellStyle name="Normal" xfId="0" builtinId="0"/>
    <cellStyle name="Normal 8"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change in ASMR</a:t>
            </a:r>
            <a:r>
              <a:rPr lang="en-GB" baseline="0"/>
              <a:t> between 2011 and 2017 by SIMD quintile and sex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Female</c:v>
          </c:tx>
          <c:spPr>
            <a:solidFill>
              <a:schemeClr val="accent2"/>
            </a:solidFill>
            <a:ln>
              <a:noFill/>
            </a:ln>
            <a:effectLst/>
          </c:spPr>
          <c:invertIfNegative val="0"/>
          <c:cat>
            <c:strRef>
              <c:f>'Table 7'!$B$61:$G$61</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7'!$B$84:$G$84</c:f>
              <c:numCache>
                <c:formatCode>0.00%</c:formatCode>
                <c:ptCount val="6"/>
                <c:pt idx="0">
                  <c:v>-9.041231992051646E-3</c:v>
                </c:pt>
                <c:pt idx="1">
                  <c:v>5.7548346849656928E-2</c:v>
                </c:pt>
                <c:pt idx="2">
                  <c:v>-1.1473646468268206E-2</c:v>
                </c:pt>
                <c:pt idx="3">
                  <c:v>5.0359712230214626E-3</c:v>
                </c:pt>
                <c:pt idx="4">
                  <c:v>-2.8047826572801471E-2</c:v>
                </c:pt>
                <c:pt idx="5">
                  <c:v>-7.1875000000000022E-2</c:v>
                </c:pt>
              </c:numCache>
            </c:numRef>
          </c:val>
        </c:ser>
        <c:ser>
          <c:idx val="1"/>
          <c:order val="1"/>
          <c:tx>
            <c:v>Male</c:v>
          </c:tx>
          <c:spPr>
            <a:solidFill>
              <a:schemeClr val="accent1"/>
            </a:solidFill>
            <a:ln>
              <a:noFill/>
            </a:ln>
            <a:effectLst/>
          </c:spPr>
          <c:invertIfNegative val="0"/>
          <c:cat>
            <c:strRef>
              <c:f>'Table 7'!$B$61:$G$61</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7'!$B$56:$G$56</c:f>
              <c:numCache>
                <c:formatCode>0.00%</c:formatCode>
                <c:ptCount val="6"/>
                <c:pt idx="0">
                  <c:v>-3.5348769688611448E-2</c:v>
                </c:pt>
                <c:pt idx="1">
                  <c:v>3.8434847595152366E-3</c:v>
                </c:pt>
                <c:pt idx="2">
                  <c:v>-3.7851827887415035E-2</c:v>
                </c:pt>
                <c:pt idx="3">
                  <c:v>-3.3420327678700956E-2</c:v>
                </c:pt>
                <c:pt idx="4">
                  <c:v>-6.2378332628015287E-2</c:v>
                </c:pt>
                <c:pt idx="5">
                  <c:v>-4.7858197932053148E-2</c:v>
                </c:pt>
              </c:numCache>
            </c:numRef>
          </c:val>
        </c:ser>
        <c:dLbls>
          <c:showLegendKey val="0"/>
          <c:showVal val="0"/>
          <c:showCatName val="0"/>
          <c:showSerName val="0"/>
          <c:showPercent val="0"/>
          <c:showBubbleSize val="0"/>
        </c:dLbls>
        <c:gapWidth val="219"/>
        <c:overlap val="-27"/>
        <c:axId val="136415776"/>
        <c:axId val="136416168"/>
      </c:barChart>
      <c:catAx>
        <c:axId val="13641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6168"/>
        <c:crosses val="autoZero"/>
        <c:auto val="1"/>
        <c:lblAlgn val="ctr"/>
        <c:lblOffset val="100"/>
        <c:noMultiLvlLbl val="0"/>
      </c:catAx>
      <c:valAx>
        <c:axId val="136416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5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a:t>
            </a:r>
            <a:r>
              <a:rPr lang="en-GB" baseline="0"/>
              <a:t> to 100 in 2013, by SIMD quintile, females, Scotland, 2013-2017</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rates'!$O$38:$O$42</c:f>
              <c:numCache>
                <c:formatCode>General</c:formatCode>
                <c:ptCount val="5"/>
                <c:pt idx="0">
                  <c:v>100</c:v>
                </c:pt>
                <c:pt idx="1">
                  <c:v>99.09784871616931</c:v>
                </c:pt>
                <c:pt idx="2">
                  <c:v>105.01195157683705</c:v>
                </c:pt>
                <c:pt idx="3">
                  <c:v>100.61685557868762</c:v>
                </c:pt>
                <c:pt idx="4">
                  <c:v>104.57244197702211</c:v>
                </c:pt>
              </c:numCache>
            </c:numRef>
          </c:val>
          <c:smooth val="0"/>
        </c:ser>
        <c:ser>
          <c:idx val="1"/>
          <c:order val="1"/>
          <c:spPr>
            <a:ln w="28575" cap="rnd">
              <a:solidFill>
                <a:schemeClr val="accent2"/>
              </a:solidFill>
              <a:round/>
            </a:ln>
            <a:effectLst/>
          </c:spPr>
          <c:marker>
            <c:symbol val="none"/>
          </c:marker>
          <c:val>
            <c:numRef>
              <c:f>'Indexed rates'!$P$38:$P$42</c:f>
              <c:numCache>
                <c:formatCode>General</c:formatCode>
                <c:ptCount val="5"/>
                <c:pt idx="0">
                  <c:v>100</c:v>
                </c:pt>
                <c:pt idx="1">
                  <c:v>94.487765528367845</c:v>
                </c:pt>
                <c:pt idx="2">
                  <c:v>99.390517164112225</c:v>
                </c:pt>
                <c:pt idx="3">
                  <c:v>97.311105135789191</c:v>
                </c:pt>
                <c:pt idx="4">
                  <c:v>98.84377520838936</c:v>
                </c:pt>
              </c:numCache>
            </c:numRef>
          </c:val>
          <c:smooth val="0"/>
        </c:ser>
        <c:ser>
          <c:idx val="2"/>
          <c:order val="2"/>
          <c:spPr>
            <a:ln w="28575" cap="rnd">
              <a:solidFill>
                <a:schemeClr val="accent3"/>
              </a:solidFill>
              <a:round/>
            </a:ln>
            <a:effectLst/>
          </c:spPr>
          <c:marker>
            <c:symbol val="none"/>
          </c:marker>
          <c:val>
            <c:numRef>
              <c:f>'Indexed rates'!$Q$38:$Q$42</c:f>
              <c:numCache>
                <c:formatCode>General</c:formatCode>
                <c:ptCount val="5"/>
                <c:pt idx="0">
                  <c:v>100</c:v>
                </c:pt>
                <c:pt idx="1">
                  <c:v>98.185754045974633</c:v>
                </c:pt>
                <c:pt idx="2">
                  <c:v>105.52520358725906</c:v>
                </c:pt>
                <c:pt idx="3">
                  <c:v>100.88650654571695</c:v>
                </c:pt>
                <c:pt idx="4">
                  <c:v>100.80404082053397</c:v>
                </c:pt>
              </c:numCache>
            </c:numRef>
          </c:val>
          <c:smooth val="0"/>
        </c:ser>
        <c:ser>
          <c:idx val="3"/>
          <c:order val="3"/>
          <c:spPr>
            <a:ln w="28575" cap="rnd">
              <a:solidFill>
                <a:schemeClr val="accent4"/>
              </a:solidFill>
              <a:round/>
            </a:ln>
            <a:effectLst/>
          </c:spPr>
          <c:marker>
            <c:symbol val="none"/>
          </c:marker>
          <c:val>
            <c:numRef>
              <c:f>'Indexed rates'!$R$38:$R$42</c:f>
              <c:numCache>
                <c:formatCode>General</c:formatCode>
                <c:ptCount val="5"/>
                <c:pt idx="0">
                  <c:v>100</c:v>
                </c:pt>
                <c:pt idx="1">
                  <c:v>96.953405017921128</c:v>
                </c:pt>
                <c:pt idx="2">
                  <c:v>101.2320788530466</c:v>
                </c:pt>
                <c:pt idx="3">
                  <c:v>97.412634408602145</c:v>
                </c:pt>
                <c:pt idx="4">
                  <c:v>97.423835125448022</c:v>
                </c:pt>
              </c:numCache>
            </c:numRef>
          </c:val>
          <c:smooth val="0"/>
        </c:ser>
        <c:ser>
          <c:idx val="4"/>
          <c:order val="4"/>
          <c:spPr>
            <a:ln w="28575" cap="rnd">
              <a:solidFill>
                <a:schemeClr val="accent5"/>
              </a:solidFill>
              <a:round/>
            </a:ln>
            <a:effectLst/>
          </c:spPr>
          <c:marker>
            <c:symbol val="none"/>
          </c:marker>
          <c:val>
            <c:numRef>
              <c:f>'Indexed rates'!$S$38:$S$42</c:f>
              <c:numCache>
                <c:formatCode>General</c:formatCode>
                <c:ptCount val="5"/>
                <c:pt idx="0">
                  <c:v>100</c:v>
                </c:pt>
                <c:pt idx="1">
                  <c:v>91.279431917279183</c:v>
                </c:pt>
                <c:pt idx="2">
                  <c:v>96.449482994892236</c:v>
                </c:pt>
                <c:pt idx="3">
                  <c:v>93.646443254017683</c:v>
                </c:pt>
                <c:pt idx="4">
                  <c:v>92.500311448860089</c:v>
                </c:pt>
              </c:numCache>
            </c:numRef>
          </c:val>
          <c:smooth val="0"/>
        </c:ser>
        <c:dLbls>
          <c:showLegendKey val="0"/>
          <c:showVal val="0"/>
          <c:showCatName val="0"/>
          <c:showSerName val="0"/>
          <c:showPercent val="0"/>
          <c:showBubbleSize val="0"/>
        </c:dLbls>
        <c:smooth val="0"/>
        <c:axId val="138426104"/>
        <c:axId val="138556896"/>
      </c:lineChart>
      <c:catAx>
        <c:axId val="138426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6896"/>
        <c:crosses val="autoZero"/>
        <c:auto val="1"/>
        <c:lblAlgn val="ctr"/>
        <c:lblOffset val="100"/>
        <c:noMultiLvlLbl val="0"/>
      </c:catAx>
      <c:valAx>
        <c:axId val="1385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7'!$C$7:$C$23</c:f>
              <c:numCache>
                <c:formatCode>0.0</c:formatCode>
                <c:ptCount val="17"/>
                <c:pt idx="0">
                  <c:v>1752.1</c:v>
                </c:pt>
                <c:pt idx="1">
                  <c:v>1807.6</c:v>
                </c:pt>
                <c:pt idx="2">
                  <c:v>1813.1</c:v>
                </c:pt>
                <c:pt idx="3">
                  <c:v>1733.6</c:v>
                </c:pt>
                <c:pt idx="4">
                  <c:v>1699.2</c:v>
                </c:pt>
                <c:pt idx="5">
                  <c:v>1672.4</c:v>
                </c:pt>
                <c:pt idx="6">
                  <c:v>1672.8</c:v>
                </c:pt>
                <c:pt idx="7">
                  <c:v>1651</c:v>
                </c:pt>
                <c:pt idx="8">
                  <c:v>1581.4</c:v>
                </c:pt>
                <c:pt idx="9">
                  <c:v>1554.2</c:v>
                </c:pt>
                <c:pt idx="10">
                  <c:v>1529.3</c:v>
                </c:pt>
                <c:pt idx="11">
                  <c:v>1563.5</c:v>
                </c:pt>
                <c:pt idx="12">
                  <c:v>1524.1</c:v>
                </c:pt>
                <c:pt idx="13">
                  <c:v>1509.6</c:v>
                </c:pt>
                <c:pt idx="14">
                  <c:v>1584.1</c:v>
                </c:pt>
                <c:pt idx="15">
                  <c:v>1543.6</c:v>
                </c:pt>
                <c:pt idx="16" formatCode="General">
                  <c:v>1584.6</c:v>
                </c:pt>
              </c:numCache>
            </c:numRef>
          </c:val>
          <c:smooth val="0"/>
        </c:ser>
        <c:ser>
          <c:idx val="1"/>
          <c:order val="1"/>
          <c:spPr>
            <a:ln w="28575" cap="rnd">
              <a:solidFill>
                <a:schemeClr val="accent2"/>
              </a:solidFill>
              <a:round/>
            </a:ln>
            <a:effectLst/>
          </c:spPr>
          <c:marker>
            <c:symbol val="none"/>
          </c:marker>
          <c:val>
            <c:numRef>
              <c:f>'Table 7'!$D$7:$D$23</c:f>
              <c:numCache>
                <c:formatCode>0.0</c:formatCode>
                <c:ptCount val="17"/>
                <c:pt idx="0">
                  <c:v>1532.3</c:v>
                </c:pt>
                <c:pt idx="1">
                  <c:v>1562.3</c:v>
                </c:pt>
                <c:pt idx="2">
                  <c:v>1578.5</c:v>
                </c:pt>
                <c:pt idx="3">
                  <c:v>1482.6</c:v>
                </c:pt>
                <c:pt idx="4">
                  <c:v>1455.6</c:v>
                </c:pt>
                <c:pt idx="5">
                  <c:v>1427.2</c:v>
                </c:pt>
                <c:pt idx="6">
                  <c:v>1441.1</c:v>
                </c:pt>
                <c:pt idx="7">
                  <c:v>1421.8</c:v>
                </c:pt>
                <c:pt idx="8">
                  <c:v>1361</c:v>
                </c:pt>
                <c:pt idx="9">
                  <c:v>1315.5</c:v>
                </c:pt>
                <c:pt idx="10">
                  <c:v>1296.2</c:v>
                </c:pt>
                <c:pt idx="11">
                  <c:v>1299.0999999999999</c:v>
                </c:pt>
                <c:pt idx="12">
                  <c:v>1295.0999999999999</c:v>
                </c:pt>
                <c:pt idx="13">
                  <c:v>1224.0999999999999</c:v>
                </c:pt>
                <c:pt idx="14">
                  <c:v>1290.9000000000001</c:v>
                </c:pt>
                <c:pt idx="15">
                  <c:v>1267.5999999999999</c:v>
                </c:pt>
                <c:pt idx="16" formatCode="General">
                  <c:v>1269</c:v>
                </c:pt>
              </c:numCache>
            </c:numRef>
          </c:val>
          <c:smooth val="0"/>
        </c:ser>
        <c:ser>
          <c:idx val="2"/>
          <c:order val="2"/>
          <c:spPr>
            <a:ln w="28575" cap="rnd">
              <a:solidFill>
                <a:schemeClr val="accent3"/>
              </a:solidFill>
              <a:round/>
            </a:ln>
            <a:effectLst/>
          </c:spPr>
          <c:marker>
            <c:symbol val="none"/>
          </c:marker>
          <c:val>
            <c:numRef>
              <c:f>'Table 7'!$E$7:$E$23</c:f>
              <c:numCache>
                <c:formatCode>0.0</c:formatCode>
                <c:ptCount val="17"/>
                <c:pt idx="0">
                  <c:v>1371.1</c:v>
                </c:pt>
                <c:pt idx="1">
                  <c:v>1404.9</c:v>
                </c:pt>
                <c:pt idx="2">
                  <c:v>1418.1</c:v>
                </c:pt>
                <c:pt idx="3">
                  <c:v>1370.7</c:v>
                </c:pt>
                <c:pt idx="4">
                  <c:v>1327.2</c:v>
                </c:pt>
                <c:pt idx="5">
                  <c:v>1298.5999999999999</c:v>
                </c:pt>
                <c:pt idx="6">
                  <c:v>1308.3</c:v>
                </c:pt>
                <c:pt idx="7">
                  <c:v>1308.5</c:v>
                </c:pt>
                <c:pt idx="8">
                  <c:v>1229.3</c:v>
                </c:pt>
                <c:pt idx="9">
                  <c:v>1199.9000000000001</c:v>
                </c:pt>
                <c:pt idx="10">
                  <c:v>1140.3</c:v>
                </c:pt>
                <c:pt idx="11">
                  <c:v>1161.3</c:v>
                </c:pt>
                <c:pt idx="12">
                  <c:v>1118.9000000000001</c:v>
                </c:pt>
                <c:pt idx="13">
                  <c:v>1093.7</c:v>
                </c:pt>
                <c:pt idx="14">
                  <c:v>1172.5</c:v>
                </c:pt>
                <c:pt idx="15">
                  <c:v>1133.5999999999999</c:v>
                </c:pt>
                <c:pt idx="16" formatCode="General">
                  <c:v>1133.7</c:v>
                </c:pt>
              </c:numCache>
            </c:numRef>
          </c:val>
          <c:smooth val="0"/>
        </c:ser>
        <c:ser>
          <c:idx val="3"/>
          <c:order val="3"/>
          <c:spPr>
            <a:ln w="28575" cap="rnd">
              <a:solidFill>
                <a:schemeClr val="accent4"/>
              </a:solidFill>
              <a:round/>
            </a:ln>
            <a:effectLst/>
          </c:spPr>
          <c:marker>
            <c:symbol val="none"/>
          </c:marker>
          <c:val>
            <c:numRef>
              <c:f>'Table 7'!$F$7:$F$23</c:f>
              <c:numCache>
                <c:formatCode>0.0</c:formatCode>
                <c:ptCount val="17"/>
                <c:pt idx="0">
                  <c:v>1318.9</c:v>
                </c:pt>
                <c:pt idx="1">
                  <c:v>1307.8</c:v>
                </c:pt>
                <c:pt idx="2">
                  <c:v>1306.0999999999999</c:v>
                </c:pt>
                <c:pt idx="3">
                  <c:v>1238.2</c:v>
                </c:pt>
                <c:pt idx="4">
                  <c:v>1213.5999999999999</c:v>
                </c:pt>
                <c:pt idx="5">
                  <c:v>1161.3</c:v>
                </c:pt>
                <c:pt idx="6">
                  <c:v>1170</c:v>
                </c:pt>
                <c:pt idx="7">
                  <c:v>1131.3</c:v>
                </c:pt>
                <c:pt idx="8">
                  <c:v>1081.5</c:v>
                </c:pt>
                <c:pt idx="9">
                  <c:v>1070.5</c:v>
                </c:pt>
                <c:pt idx="10">
                  <c:v>1020</c:v>
                </c:pt>
                <c:pt idx="11">
                  <c:v>1023.6</c:v>
                </c:pt>
                <c:pt idx="12">
                  <c:v>1020</c:v>
                </c:pt>
                <c:pt idx="13">
                  <c:v>989.4</c:v>
                </c:pt>
                <c:pt idx="14">
                  <c:v>1024.9000000000001</c:v>
                </c:pt>
                <c:pt idx="15">
                  <c:v>978.1</c:v>
                </c:pt>
                <c:pt idx="16" formatCode="General">
                  <c:v>976.4</c:v>
                </c:pt>
              </c:numCache>
            </c:numRef>
          </c:val>
          <c:smooth val="0"/>
        </c:ser>
        <c:ser>
          <c:idx val="4"/>
          <c:order val="4"/>
          <c:spPr>
            <a:ln w="28575" cap="rnd">
              <a:solidFill>
                <a:schemeClr val="accent5"/>
              </a:solidFill>
              <a:round/>
            </a:ln>
            <a:effectLst/>
          </c:spPr>
          <c:marker>
            <c:symbol val="none"/>
          </c:marker>
          <c:val>
            <c:numRef>
              <c:f>'Table 7'!$G$7:$G$23</c:f>
              <c:numCache>
                <c:formatCode>0.0</c:formatCode>
                <c:ptCount val="17"/>
                <c:pt idx="0">
                  <c:v>1075.5</c:v>
                </c:pt>
                <c:pt idx="1">
                  <c:v>1117.0999999999999</c:v>
                </c:pt>
                <c:pt idx="2">
                  <c:v>1127.9000000000001</c:v>
                </c:pt>
                <c:pt idx="3">
                  <c:v>1053.2</c:v>
                </c:pt>
                <c:pt idx="4">
                  <c:v>1031.7</c:v>
                </c:pt>
                <c:pt idx="5">
                  <c:v>982.4</c:v>
                </c:pt>
                <c:pt idx="6">
                  <c:v>985.5</c:v>
                </c:pt>
                <c:pt idx="7">
                  <c:v>966.8</c:v>
                </c:pt>
                <c:pt idx="8">
                  <c:v>922.8</c:v>
                </c:pt>
                <c:pt idx="9">
                  <c:v>905.7</c:v>
                </c:pt>
                <c:pt idx="10">
                  <c:v>893.6</c:v>
                </c:pt>
                <c:pt idx="11">
                  <c:v>892.5</c:v>
                </c:pt>
                <c:pt idx="12">
                  <c:v>880.6</c:v>
                </c:pt>
                <c:pt idx="13">
                  <c:v>826.9</c:v>
                </c:pt>
                <c:pt idx="14">
                  <c:v>881.4</c:v>
                </c:pt>
                <c:pt idx="15">
                  <c:v>834.1</c:v>
                </c:pt>
                <c:pt idx="16" formatCode="General">
                  <c:v>838.5</c:v>
                </c:pt>
              </c:numCache>
            </c:numRef>
          </c:val>
          <c:smooth val="0"/>
        </c:ser>
        <c:dLbls>
          <c:showLegendKey val="0"/>
          <c:showVal val="0"/>
          <c:showCatName val="0"/>
          <c:showSerName val="0"/>
          <c:showPercent val="0"/>
          <c:showBubbleSize val="0"/>
        </c:dLbls>
        <c:smooth val="0"/>
        <c:axId val="136416952"/>
        <c:axId val="137868464"/>
      </c:lineChart>
      <c:catAx>
        <c:axId val="136416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8464"/>
        <c:crosses val="autoZero"/>
        <c:auto val="1"/>
        <c:lblAlgn val="ctr"/>
        <c:lblOffset val="100"/>
        <c:noMultiLvlLbl val="0"/>
      </c:catAx>
      <c:valAx>
        <c:axId val="137868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6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7'!$C$34:$C$50</c:f>
              <c:numCache>
                <c:formatCode>0.0</c:formatCode>
                <c:ptCount val="17"/>
                <c:pt idx="0">
                  <c:v>2226.9</c:v>
                </c:pt>
                <c:pt idx="1">
                  <c:v>2286.3000000000002</c:v>
                </c:pt>
                <c:pt idx="2">
                  <c:v>2311</c:v>
                </c:pt>
                <c:pt idx="3">
                  <c:v>2172.4</c:v>
                </c:pt>
                <c:pt idx="4">
                  <c:v>2112.6999999999998</c:v>
                </c:pt>
                <c:pt idx="5">
                  <c:v>2077.1</c:v>
                </c:pt>
                <c:pt idx="6">
                  <c:v>2113.3000000000002</c:v>
                </c:pt>
                <c:pt idx="7">
                  <c:v>2009.1</c:v>
                </c:pt>
                <c:pt idx="8">
                  <c:v>1950.6</c:v>
                </c:pt>
                <c:pt idx="9">
                  <c:v>1886.5</c:v>
                </c:pt>
                <c:pt idx="10">
                  <c:v>1873.3</c:v>
                </c:pt>
                <c:pt idx="11">
                  <c:v>1841.6</c:v>
                </c:pt>
                <c:pt idx="12">
                  <c:v>1819.7</c:v>
                </c:pt>
                <c:pt idx="13">
                  <c:v>1804.3</c:v>
                </c:pt>
                <c:pt idx="14">
                  <c:v>1863</c:v>
                </c:pt>
                <c:pt idx="15">
                  <c:v>1849.4</c:v>
                </c:pt>
                <c:pt idx="16">
                  <c:v>1880.5</c:v>
                </c:pt>
              </c:numCache>
            </c:numRef>
          </c:val>
          <c:smooth val="0"/>
        </c:ser>
        <c:ser>
          <c:idx val="1"/>
          <c:order val="1"/>
          <c:spPr>
            <a:ln w="28575" cap="rnd">
              <a:solidFill>
                <a:schemeClr val="accent2"/>
              </a:solidFill>
              <a:round/>
            </a:ln>
            <a:effectLst/>
          </c:spPr>
          <c:marker>
            <c:symbol val="none"/>
          </c:marker>
          <c:val>
            <c:numRef>
              <c:f>'Table 7'!$D$34:$D$50</c:f>
              <c:numCache>
                <c:formatCode>0.0</c:formatCode>
                <c:ptCount val="17"/>
                <c:pt idx="0">
                  <c:v>1909.4</c:v>
                </c:pt>
                <c:pt idx="1">
                  <c:v>1999</c:v>
                </c:pt>
                <c:pt idx="2">
                  <c:v>1979</c:v>
                </c:pt>
                <c:pt idx="3">
                  <c:v>1847.2</c:v>
                </c:pt>
                <c:pt idx="4">
                  <c:v>1778.5</c:v>
                </c:pt>
                <c:pt idx="5">
                  <c:v>1747.7</c:v>
                </c:pt>
                <c:pt idx="6">
                  <c:v>1763.6</c:v>
                </c:pt>
                <c:pt idx="7">
                  <c:v>1701.3</c:v>
                </c:pt>
                <c:pt idx="8">
                  <c:v>1618.8</c:v>
                </c:pt>
                <c:pt idx="9">
                  <c:v>1583.2</c:v>
                </c:pt>
                <c:pt idx="10">
                  <c:v>1545.5</c:v>
                </c:pt>
                <c:pt idx="11">
                  <c:v>1521.6</c:v>
                </c:pt>
                <c:pt idx="12">
                  <c:v>1549.2</c:v>
                </c:pt>
                <c:pt idx="13">
                  <c:v>1459.9</c:v>
                </c:pt>
                <c:pt idx="14">
                  <c:v>1547.1</c:v>
                </c:pt>
                <c:pt idx="15">
                  <c:v>1509.5</c:v>
                </c:pt>
                <c:pt idx="16">
                  <c:v>1487</c:v>
                </c:pt>
              </c:numCache>
            </c:numRef>
          </c:val>
          <c:smooth val="0"/>
        </c:ser>
        <c:ser>
          <c:idx val="2"/>
          <c:order val="2"/>
          <c:spPr>
            <a:ln w="28575" cap="rnd">
              <a:solidFill>
                <a:schemeClr val="accent3"/>
              </a:solidFill>
              <a:round/>
            </a:ln>
            <a:effectLst/>
          </c:spPr>
          <c:marker>
            <c:symbol val="none"/>
          </c:marker>
          <c:val>
            <c:numRef>
              <c:f>'Table 7'!$E$34:$E$50</c:f>
              <c:numCache>
                <c:formatCode>0.0</c:formatCode>
                <c:ptCount val="17"/>
                <c:pt idx="0">
                  <c:v>1672.5</c:v>
                </c:pt>
                <c:pt idx="1">
                  <c:v>1710.9</c:v>
                </c:pt>
                <c:pt idx="2">
                  <c:v>1753.4</c:v>
                </c:pt>
                <c:pt idx="3">
                  <c:v>1673.5</c:v>
                </c:pt>
                <c:pt idx="4">
                  <c:v>1596.9</c:v>
                </c:pt>
                <c:pt idx="5">
                  <c:v>1548.9</c:v>
                </c:pt>
                <c:pt idx="6">
                  <c:v>1558.5</c:v>
                </c:pt>
                <c:pt idx="7">
                  <c:v>1543.2</c:v>
                </c:pt>
                <c:pt idx="8">
                  <c:v>1418.1</c:v>
                </c:pt>
                <c:pt idx="9">
                  <c:v>1418.3</c:v>
                </c:pt>
                <c:pt idx="10">
                  <c:v>1379.4</c:v>
                </c:pt>
                <c:pt idx="11">
                  <c:v>1371.4</c:v>
                </c:pt>
                <c:pt idx="12">
                  <c:v>1311.9</c:v>
                </c:pt>
                <c:pt idx="13">
                  <c:v>1284.2</c:v>
                </c:pt>
                <c:pt idx="14">
                  <c:v>1356.8</c:v>
                </c:pt>
                <c:pt idx="15">
                  <c:v>1338</c:v>
                </c:pt>
                <c:pt idx="16">
                  <c:v>1333.3</c:v>
                </c:pt>
              </c:numCache>
            </c:numRef>
          </c:val>
          <c:smooth val="0"/>
        </c:ser>
        <c:ser>
          <c:idx val="3"/>
          <c:order val="3"/>
          <c:spPr>
            <a:ln w="28575" cap="rnd">
              <a:solidFill>
                <a:schemeClr val="accent4"/>
              </a:solidFill>
              <a:round/>
            </a:ln>
            <a:effectLst/>
          </c:spPr>
          <c:marker>
            <c:symbol val="none"/>
          </c:marker>
          <c:val>
            <c:numRef>
              <c:f>'Table 7'!$F$34:$F$50</c:f>
              <c:numCache>
                <c:formatCode>0.0</c:formatCode>
                <c:ptCount val="17"/>
                <c:pt idx="0">
                  <c:v>1558.2</c:v>
                </c:pt>
                <c:pt idx="1">
                  <c:v>1590.7</c:v>
                </c:pt>
                <c:pt idx="2">
                  <c:v>1565.7</c:v>
                </c:pt>
                <c:pt idx="3">
                  <c:v>1464.4</c:v>
                </c:pt>
                <c:pt idx="4">
                  <c:v>1422.8</c:v>
                </c:pt>
                <c:pt idx="5">
                  <c:v>1348</c:v>
                </c:pt>
                <c:pt idx="6">
                  <c:v>1377.3</c:v>
                </c:pt>
                <c:pt idx="7">
                  <c:v>1315.7</c:v>
                </c:pt>
                <c:pt idx="8">
                  <c:v>1265.8</c:v>
                </c:pt>
                <c:pt idx="9">
                  <c:v>1251</c:v>
                </c:pt>
                <c:pt idx="10">
                  <c:v>1181.5</c:v>
                </c:pt>
                <c:pt idx="11">
                  <c:v>1148.8</c:v>
                </c:pt>
                <c:pt idx="12">
                  <c:v>1195.5</c:v>
                </c:pt>
                <c:pt idx="13">
                  <c:v>1147.3</c:v>
                </c:pt>
                <c:pt idx="14">
                  <c:v>1179</c:v>
                </c:pt>
                <c:pt idx="15">
                  <c:v>1114.2</c:v>
                </c:pt>
                <c:pt idx="16">
                  <c:v>1107.8</c:v>
                </c:pt>
              </c:numCache>
            </c:numRef>
          </c:val>
          <c:smooth val="0"/>
        </c:ser>
        <c:ser>
          <c:idx val="4"/>
          <c:order val="4"/>
          <c:spPr>
            <a:ln w="28575" cap="rnd">
              <a:solidFill>
                <a:schemeClr val="accent5"/>
              </a:solidFill>
              <a:round/>
            </a:ln>
            <a:effectLst/>
          </c:spPr>
          <c:marker>
            <c:symbol val="none"/>
          </c:marker>
          <c:val>
            <c:numRef>
              <c:f>'Table 7'!$G$34:$G$50</c:f>
              <c:numCache>
                <c:formatCode>0.0</c:formatCode>
                <c:ptCount val="17"/>
                <c:pt idx="0">
                  <c:v>1307.2</c:v>
                </c:pt>
                <c:pt idx="1">
                  <c:v>1313.4</c:v>
                </c:pt>
                <c:pt idx="2">
                  <c:v>1353.7</c:v>
                </c:pt>
                <c:pt idx="3">
                  <c:v>1254.7</c:v>
                </c:pt>
                <c:pt idx="4">
                  <c:v>1241.5999999999999</c:v>
                </c:pt>
                <c:pt idx="5">
                  <c:v>1161.5</c:v>
                </c:pt>
                <c:pt idx="6">
                  <c:v>1155</c:v>
                </c:pt>
                <c:pt idx="7">
                  <c:v>1140.3</c:v>
                </c:pt>
                <c:pt idx="8">
                  <c:v>1096.0999999999999</c:v>
                </c:pt>
                <c:pt idx="9">
                  <c:v>1071.7</c:v>
                </c:pt>
                <c:pt idx="10">
                  <c:v>1015.5</c:v>
                </c:pt>
                <c:pt idx="11">
                  <c:v>1011.8</c:v>
                </c:pt>
                <c:pt idx="12">
                  <c:v>977.3</c:v>
                </c:pt>
                <c:pt idx="13">
                  <c:v>950.1</c:v>
                </c:pt>
                <c:pt idx="14">
                  <c:v>1021.3</c:v>
                </c:pt>
                <c:pt idx="15">
                  <c:v>941</c:v>
                </c:pt>
                <c:pt idx="16">
                  <c:v>966.9</c:v>
                </c:pt>
              </c:numCache>
            </c:numRef>
          </c:val>
          <c:smooth val="0"/>
        </c:ser>
        <c:dLbls>
          <c:showLegendKey val="0"/>
          <c:showVal val="0"/>
          <c:showCatName val="0"/>
          <c:showSerName val="0"/>
          <c:showPercent val="0"/>
          <c:showBubbleSize val="0"/>
        </c:dLbls>
        <c:smooth val="0"/>
        <c:axId val="137869248"/>
        <c:axId val="137869640"/>
      </c:lineChart>
      <c:catAx>
        <c:axId val="13786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9640"/>
        <c:crosses val="autoZero"/>
        <c:auto val="1"/>
        <c:lblAlgn val="ctr"/>
        <c:lblOffset val="100"/>
        <c:noMultiLvlLbl val="0"/>
      </c:catAx>
      <c:valAx>
        <c:axId val="137869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9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7'!$C$62:$C$78</c:f>
              <c:numCache>
                <c:formatCode>0.0</c:formatCode>
                <c:ptCount val="17"/>
                <c:pt idx="0">
                  <c:v>1421.5</c:v>
                </c:pt>
                <c:pt idx="1">
                  <c:v>1480.5</c:v>
                </c:pt>
                <c:pt idx="2">
                  <c:v>1474.9</c:v>
                </c:pt>
                <c:pt idx="3">
                  <c:v>1424.1</c:v>
                </c:pt>
                <c:pt idx="4">
                  <c:v>1396.2</c:v>
                </c:pt>
                <c:pt idx="5">
                  <c:v>1382</c:v>
                </c:pt>
                <c:pt idx="6">
                  <c:v>1358.4</c:v>
                </c:pt>
                <c:pt idx="7">
                  <c:v>1389.5</c:v>
                </c:pt>
                <c:pt idx="8">
                  <c:v>1321.9</c:v>
                </c:pt>
                <c:pt idx="9">
                  <c:v>1308.2</c:v>
                </c:pt>
                <c:pt idx="10">
                  <c:v>1282.4000000000001</c:v>
                </c:pt>
                <c:pt idx="11">
                  <c:v>1346.9</c:v>
                </c:pt>
                <c:pt idx="12">
                  <c:v>1296.9000000000001</c:v>
                </c:pt>
                <c:pt idx="13">
                  <c:v>1285.2</c:v>
                </c:pt>
                <c:pt idx="14">
                  <c:v>1361.9</c:v>
                </c:pt>
                <c:pt idx="15">
                  <c:v>1304.9000000000001</c:v>
                </c:pt>
                <c:pt idx="16" formatCode="General">
                  <c:v>1356.2</c:v>
                </c:pt>
              </c:numCache>
            </c:numRef>
          </c:val>
          <c:smooth val="0"/>
        </c:ser>
        <c:ser>
          <c:idx val="1"/>
          <c:order val="1"/>
          <c:spPr>
            <a:ln w="28575" cap="rnd">
              <a:solidFill>
                <a:schemeClr val="accent2"/>
              </a:solidFill>
              <a:round/>
            </a:ln>
            <a:effectLst/>
          </c:spPr>
          <c:marker>
            <c:symbol val="none"/>
          </c:marker>
          <c:val>
            <c:numRef>
              <c:f>'Table 7'!$D$62:$D$78</c:f>
              <c:numCache>
                <c:formatCode>0.0</c:formatCode>
                <c:ptCount val="17"/>
                <c:pt idx="0">
                  <c:v>1278.4000000000001</c:v>
                </c:pt>
                <c:pt idx="1">
                  <c:v>1277.3</c:v>
                </c:pt>
                <c:pt idx="2">
                  <c:v>1326.4</c:v>
                </c:pt>
                <c:pt idx="3">
                  <c:v>1241.3</c:v>
                </c:pt>
                <c:pt idx="4">
                  <c:v>1238.0999999999999</c:v>
                </c:pt>
                <c:pt idx="5">
                  <c:v>1204.4000000000001</c:v>
                </c:pt>
                <c:pt idx="6">
                  <c:v>1218.5</c:v>
                </c:pt>
                <c:pt idx="7">
                  <c:v>1222.3</c:v>
                </c:pt>
                <c:pt idx="8">
                  <c:v>1169.7</c:v>
                </c:pt>
                <c:pt idx="9">
                  <c:v>1122.7</c:v>
                </c:pt>
                <c:pt idx="10">
                  <c:v>1115.5999999999999</c:v>
                </c:pt>
                <c:pt idx="11">
                  <c:v>1132.8</c:v>
                </c:pt>
                <c:pt idx="12">
                  <c:v>1115.7</c:v>
                </c:pt>
                <c:pt idx="13">
                  <c:v>1054.2</c:v>
                </c:pt>
                <c:pt idx="14">
                  <c:v>1108.9000000000001</c:v>
                </c:pt>
                <c:pt idx="15">
                  <c:v>1085.7</c:v>
                </c:pt>
                <c:pt idx="16" formatCode="General">
                  <c:v>1102.8</c:v>
                </c:pt>
              </c:numCache>
            </c:numRef>
          </c:val>
          <c:smooth val="0"/>
        </c:ser>
        <c:ser>
          <c:idx val="2"/>
          <c:order val="2"/>
          <c:spPr>
            <a:ln w="28575" cap="rnd">
              <a:solidFill>
                <a:schemeClr val="accent3"/>
              </a:solidFill>
              <a:round/>
            </a:ln>
            <a:effectLst/>
          </c:spPr>
          <c:marker>
            <c:symbol val="none"/>
          </c:marker>
          <c:val>
            <c:numRef>
              <c:f>'Table 7'!$E$62:$E$78</c:f>
              <c:numCache>
                <c:formatCode>0.0</c:formatCode>
                <c:ptCount val="17"/>
                <c:pt idx="0">
                  <c:v>1169.5</c:v>
                </c:pt>
                <c:pt idx="1">
                  <c:v>1198.7</c:v>
                </c:pt>
                <c:pt idx="2">
                  <c:v>1206.9000000000001</c:v>
                </c:pt>
                <c:pt idx="3">
                  <c:v>1176.4000000000001</c:v>
                </c:pt>
                <c:pt idx="4">
                  <c:v>1143.2</c:v>
                </c:pt>
                <c:pt idx="5">
                  <c:v>1122.8</c:v>
                </c:pt>
                <c:pt idx="6">
                  <c:v>1133.5</c:v>
                </c:pt>
                <c:pt idx="7">
                  <c:v>1136.0999999999999</c:v>
                </c:pt>
                <c:pt idx="8">
                  <c:v>1080.8</c:v>
                </c:pt>
                <c:pt idx="9">
                  <c:v>1041.5</c:v>
                </c:pt>
                <c:pt idx="10">
                  <c:v>973</c:v>
                </c:pt>
                <c:pt idx="11">
                  <c:v>1007.7</c:v>
                </c:pt>
                <c:pt idx="12">
                  <c:v>970.1</c:v>
                </c:pt>
                <c:pt idx="13">
                  <c:v>952.5</c:v>
                </c:pt>
                <c:pt idx="14">
                  <c:v>1023.7</c:v>
                </c:pt>
                <c:pt idx="15">
                  <c:v>978.7</c:v>
                </c:pt>
                <c:pt idx="16" formatCode="General">
                  <c:v>977.9</c:v>
                </c:pt>
              </c:numCache>
            </c:numRef>
          </c:val>
          <c:smooth val="0"/>
        </c:ser>
        <c:ser>
          <c:idx val="3"/>
          <c:order val="3"/>
          <c:spPr>
            <a:ln w="28575" cap="rnd">
              <a:solidFill>
                <a:schemeClr val="accent4"/>
              </a:solidFill>
              <a:round/>
            </a:ln>
            <a:effectLst/>
          </c:spPr>
          <c:marker>
            <c:symbol val="none"/>
          </c:marker>
          <c:val>
            <c:numRef>
              <c:f>'Table 7'!$F$62:$F$78</c:f>
              <c:numCache>
                <c:formatCode>0.0</c:formatCode>
                <c:ptCount val="17"/>
                <c:pt idx="0">
                  <c:v>1150.7</c:v>
                </c:pt>
                <c:pt idx="1">
                  <c:v>1126.2</c:v>
                </c:pt>
                <c:pt idx="2">
                  <c:v>1141</c:v>
                </c:pt>
                <c:pt idx="3">
                  <c:v>1087.9000000000001</c:v>
                </c:pt>
                <c:pt idx="4">
                  <c:v>1068.4000000000001</c:v>
                </c:pt>
                <c:pt idx="5">
                  <c:v>1031.0999999999999</c:v>
                </c:pt>
                <c:pt idx="6">
                  <c:v>1030.8</c:v>
                </c:pt>
                <c:pt idx="7">
                  <c:v>1002.2</c:v>
                </c:pt>
                <c:pt idx="8">
                  <c:v>950.6</c:v>
                </c:pt>
                <c:pt idx="9">
                  <c:v>943.1</c:v>
                </c:pt>
                <c:pt idx="10">
                  <c:v>894.9</c:v>
                </c:pt>
                <c:pt idx="11">
                  <c:v>920.7</c:v>
                </c:pt>
                <c:pt idx="12">
                  <c:v>892.8</c:v>
                </c:pt>
                <c:pt idx="13">
                  <c:v>865.6</c:v>
                </c:pt>
                <c:pt idx="14">
                  <c:v>903.8</c:v>
                </c:pt>
                <c:pt idx="15">
                  <c:v>869.7</c:v>
                </c:pt>
                <c:pt idx="16" formatCode="General">
                  <c:v>869.8</c:v>
                </c:pt>
              </c:numCache>
            </c:numRef>
          </c:val>
          <c:smooth val="0"/>
        </c:ser>
        <c:ser>
          <c:idx val="4"/>
          <c:order val="4"/>
          <c:spPr>
            <a:ln w="28575" cap="rnd">
              <a:solidFill>
                <a:schemeClr val="accent5"/>
              </a:solidFill>
              <a:round/>
            </a:ln>
            <a:effectLst/>
          </c:spPr>
          <c:marker>
            <c:symbol val="none"/>
          </c:marker>
          <c:val>
            <c:numRef>
              <c:f>'Table 7'!$G$62:$G$78</c:f>
              <c:numCache>
                <c:formatCode>0.0</c:formatCode>
                <c:ptCount val="17"/>
                <c:pt idx="0">
                  <c:v>922.2</c:v>
                </c:pt>
                <c:pt idx="1">
                  <c:v>986.5</c:v>
                </c:pt>
                <c:pt idx="2">
                  <c:v>984.4</c:v>
                </c:pt>
                <c:pt idx="3">
                  <c:v>913.6</c:v>
                </c:pt>
                <c:pt idx="4">
                  <c:v>900.1</c:v>
                </c:pt>
                <c:pt idx="5">
                  <c:v>867.8</c:v>
                </c:pt>
                <c:pt idx="6">
                  <c:v>868.6</c:v>
                </c:pt>
                <c:pt idx="7">
                  <c:v>848.3</c:v>
                </c:pt>
                <c:pt idx="8">
                  <c:v>807.3</c:v>
                </c:pt>
                <c:pt idx="9">
                  <c:v>796.3</c:v>
                </c:pt>
                <c:pt idx="10">
                  <c:v>800</c:v>
                </c:pt>
                <c:pt idx="11">
                  <c:v>805.2</c:v>
                </c:pt>
                <c:pt idx="12">
                  <c:v>802.7</c:v>
                </c:pt>
                <c:pt idx="13">
                  <c:v>732.7</c:v>
                </c:pt>
                <c:pt idx="14">
                  <c:v>774.2</c:v>
                </c:pt>
                <c:pt idx="15">
                  <c:v>751.7</c:v>
                </c:pt>
                <c:pt idx="16" formatCode="General">
                  <c:v>742.5</c:v>
                </c:pt>
              </c:numCache>
            </c:numRef>
          </c:val>
          <c:smooth val="0"/>
        </c:ser>
        <c:dLbls>
          <c:showLegendKey val="0"/>
          <c:showVal val="0"/>
          <c:showCatName val="0"/>
          <c:showSerName val="0"/>
          <c:showPercent val="0"/>
          <c:showBubbleSize val="0"/>
        </c:dLbls>
        <c:smooth val="0"/>
        <c:axId val="137870424"/>
        <c:axId val="137870816"/>
      </c:lineChart>
      <c:catAx>
        <c:axId val="137870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0816"/>
        <c:crosses val="autoZero"/>
        <c:auto val="1"/>
        <c:lblAlgn val="ctr"/>
        <c:lblOffset val="100"/>
        <c:noMultiLvlLbl val="0"/>
      </c:catAx>
      <c:valAx>
        <c:axId val="137870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0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change in ASMR between 2004 and 2010 by SIMD</a:t>
            </a:r>
            <a:r>
              <a:rPr lang="en-GB" baseline="0"/>
              <a:t> quintile and sex</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Female</c:v>
          </c:tx>
          <c:spPr>
            <a:solidFill>
              <a:schemeClr val="accent2"/>
            </a:solidFill>
            <a:ln>
              <a:noFill/>
            </a:ln>
            <a:effectLst/>
          </c:spPr>
          <c:invertIfNegative val="0"/>
          <c:cat>
            <c:strRef>
              <c:f>'Table 7'!$B$33:$G$33</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7'!$B$83:$G$83</c:f>
              <c:numCache>
                <c:formatCode>0%</c:formatCode>
                <c:ptCount val="6"/>
                <c:pt idx="0">
                  <c:v>-0.11485909479077716</c:v>
                </c:pt>
                <c:pt idx="1">
                  <c:v>-8.138473421810255E-2</c:v>
                </c:pt>
                <c:pt idx="2">
                  <c:v>-9.5544993152340219E-2</c:v>
                </c:pt>
                <c:pt idx="3">
                  <c:v>-0.11467188031281883</c:v>
                </c:pt>
                <c:pt idx="4">
                  <c:v>-0.13310046879308768</c:v>
                </c:pt>
                <c:pt idx="5">
                  <c:v>-0.12839316987740812</c:v>
                </c:pt>
              </c:numCache>
            </c:numRef>
          </c:val>
        </c:ser>
        <c:ser>
          <c:idx val="0"/>
          <c:order val="1"/>
          <c:tx>
            <c:v>Male</c:v>
          </c:tx>
          <c:spPr>
            <a:solidFill>
              <a:schemeClr val="accent1"/>
            </a:solidFill>
            <a:ln>
              <a:noFill/>
            </a:ln>
            <a:effectLst/>
          </c:spPr>
          <c:invertIfNegative val="0"/>
          <c:cat>
            <c:strRef>
              <c:f>'Table 7'!$B$33:$G$33</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7'!$B$55:$G$55</c:f>
              <c:numCache>
                <c:formatCode>0%</c:formatCode>
                <c:ptCount val="6"/>
                <c:pt idx="0">
                  <c:v>-0.14925908221797324</c:v>
                </c:pt>
                <c:pt idx="1">
                  <c:v>-0.13160559749585721</c:v>
                </c:pt>
                <c:pt idx="2">
                  <c:v>-0.14291901255954953</c:v>
                </c:pt>
                <c:pt idx="3">
                  <c:v>-0.15249477143710788</c:v>
                </c:pt>
                <c:pt idx="4">
                  <c:v>-0.14572521169079489</c:v>
                </c:pt>
                <c:pt idx="5">
                  <c:v>-0.14585159799155178</c:v>
                </c:pt>
              </c:numCache>
            </c:numRef>
          </c:val>
        </c:ser>
        <c:dLbls>
          <c:showLegendKey val="0"/>
          <c:showVal val="0"/>
          <c:showCatName val="0"/>
          <c:showSerName val="0"/>
          <c:showPercent val="0"/>
          <c:showBubbleSize val="0"/>
        </c:dLbls>
        <c:gapWidth val="219"/>
        <c:overlap val="-27"/>
        <c:axId val="137871600"/>
        <c:axId val="137871992"/>
      </c:barChart>
      <c:catAx>
        <c:axId val="1378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1992"/>
        <c:crosses val="autoZero"/>
        <c:auto val="1"/>
        <c:lblAlgn val="ctr"/>
        <c:lblOffset val="100"/>
        <c:noMultiLvlLbl val="0"/>
      </c:catAx>
      <c:valAx>
        <c:axId val="137871992"/>
        <c:scaling>
          <c:orientation val="minMax"/>
          <c:max val="0.1"/>
          <c:min val="-0.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1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2011, by SIMD quintile,</a:t>
            </a:r>
            <a:r>
              <a:rPr lang="en-GB" baseline="0"/>
              <a:t> male, Scotland, 2011-2017</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612346702276251E-2"/>
          <c:y val="0.20818443804034581"/>
          <c:w val="0.74187180549799692"/>
          <c:h val="0.70267716535433067"/>
        </c:manualLayout>
      </c:layout>
      <c:lineChart>
        <c:grouping val="standard"/>
        <c:varyColors val="0"/>
        <c:ser>
          <c:idx val="0"/>
          <c:order val="0"/>
          <c:tx>
            <c:strRef>
              <c:f>'Indexed rates'!$J$3</c:f>
              <c:strCache>
                <c:ptCount val="1"/>
                <c:pt idx="0">
                  <c:v>SIMD Quintile 1 (most deprived)</c:v>
                </c:pt>
              </c:strCache>
            </c:strRef>
          </c:tx>
          <c:spPr>
            <a:ln w="28575" cap="rnd">
              <a:solidFill>
                <a:schemeClr val="accent1"/>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rates'!$J$13:$J$20</c:f>
              <c:numCache>
                <c:formatCode>General</c:formatCode>
                <c:ptCount val="8"/>
                <c:pt idx="1">
                  <c:v>100</c:v>
                </c:pt>
                <c:pt idx="2">
                  <c:v>98.307799071157845</c:v>
                </c:pt>
                <c:pt idx="3">
                  <c:v>97.13873912347195</c:v>
                </c:pt>
                <c:pt idx="4">
                  <c:v>96.31666043879784</c:v>
                </c:pt>
                <c:pt idx="5">
                  <c:v>99.450168152458232</c:v>
                </c:pt>
                <c:pt idx="6">
                  <c:v>98.724176586772003</c:v>
                </c:pt>
                <c:pt idx="7">
                  <c:v>100.38434847595153</c:v>
                </c:pt>
              </c:numCache>
            </c:numRef>
          </c:val>
          <c:smooth val="0"/>
        </c:ser>
        <c:ser>
          <c:idx val="1"/>
          <c:order val="1"/>
          <c:tx>
            <c:strRef>
              <c:f>'Indexed rates'!$K$3</c:f>
              <c:strCache>
                <c:ptCount val="1"/>
                <c:pt idx="0">
                  <c:v>SIMD Quintile 2</c:v>
                </c:pt>
              </c:strCache>
            </c:strRef>
          </c:tx>
          <c:spPr>
            <a:ln w="28575" cap="rnd">
              <a:solidFill>
                <a:schemeClr val="accent2"/>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rates'!$K$13:$K$20</c:f>
              <c:numCache>
                <c:formatCode>General</c:formatCode>
                <c:ptCount val="8"/>
                <c:pt idx="1">
                  <c:v>100</c:v>
                </c:pt>
                <c:pt idx="2">
                  <c:v>98.453574894856033</c:v>
                </c:pt>
                <c:pt idx="3">
                  <c:v>100.23940472339049</c:v>
                </c:pt>
                <c:pt idx="4">
                  <c:v>94.461339372371398</c:v>
                </c:pt>
                <c:pt idx="5">
                  <c:v>100.10352636687156</c:v>
                </c:pt>
                <c:pt idx="6">
                  <c:v>97.670656745389834</c:v>
                </c:pt>
                <c:pt idx="7">
                  <c:v>96.214817211258492</c:v>
                </c:pt>
              </c:numCache>
            </c:numRef>
          </c:val>
          <c:smooth val="0"/>
        </c:ser>
        <c:ser>
          <c:idx val="2"/>
          <c:order val="2"/>
          <c:tx>
            <c:strRef>
              <c:f>'Indexed rates'!$L$3</c:f>
              <c:strCache>
                <c:ptCount val="1"/>
                <c:pt idx="0">
                  <c:v>SIMD Quintile 3</c:v>
                </c:pt>
              </c:strCache>
            </c:strRef>
          </c:tx>
          <c:spPr>
            <a:ln w="28575" cap="rnd">
              <a:solidFill>
                <a:schemeClr val="accent3"/>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rates'!$L$13:$L$20</c:f>
              <c:numCache>
                <c:formatCode>General</c:formatCode>
                <c:ptCount val="8"/>
                <c:pt idx="1">
                  <c:v>100</c:v>
                </c:pt>
                <c:pt idx="2">
                  <c:v>99.42003769754966</c:v>
                </c:pt>
                <c:pt idx="3">
                  <c:v>95.106568073075238</c:v>
                </c:pt>
                <c:pt idx="4">
                  <c:v>93.098448600840939</c:v>
                </c:pt>
                <c:pt idx="5">
                  <c:v>98.361606495577774</c:v>
                </c:pt>
                <c:pt idx="6">
                  <c:v>96.998695084819474</c:v>
                </c:pt>
                <c:pt idx="7">
                  <c:v>96.657967232129906</c:v>
                </c:pt>
              </c:numCache>
            </c:numRef>
          </c:val>
          <c:smooth val="0"/>
        </c:ser>
        <c:ser>
          <c:idx val="3"/>
          <c:order val="3"/>
          <c:tx>
            <c:strRef>
              <c:f>'Indexed rates'!$M$3</c:f>
              <c:strCache>
                <c:ptCount val="1"/>
                <c:pt idx="0">
                  <c:v>SIMD Quintile 4</c:v>
                </c:pt>
              </c:strCache>
            </c:strRef>
          </c:tx>
          <c:spPr>
            <a:ln w="28575" cap="rnd">
              <a:solidFill>
                <a:schemeClr val="accent4"/>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rates'!$M$13:$M$20</c:f>
              <c:numCache>
                <c:formatCode>General</c:formatCode>
                <c:ptCount val="8"/>
                <c:pt idx="1">
                  <c:v>100</c:v>
                </c:pt>
                <c:pt idx="2">
                  <c:v>97.232331781633519</c:v>
                </c:pt>
                <c:pt idx="3">
                  <c:v>101.18493440541684</c:v>
                </c:pt>
                <c:pt idx="4">
                  <c:v>97.105374523910285</c:v>
                </c:pt>
                <c:pt idx="5">
                  <c:v>99.788404570461282</c:v>
                </c:pt>
                <c:pt idx="6">
                  <c:v>94.303851036817605</c:v>
                </c:pt>
                <c:pt idx="7">
                  <c:v>93.76216673719847</c:v>
                </c:pt>
              </c:numCache>
            </c:numRef>
          </c:val>
          <c:smooth val="0"/>
        </c:ser>
        <c:ser>
          <c:idx val="4"/>
          <c:order val="4"/>
          <c:tx>
            <c:strRef>
              <c:f>'Indexed rates'!$N$3</c:f>
              <c:strCache>
                <c:ptCount val="1"/>
                <c:pt idx="0">
                  <c:v>SIMD Quintile 5 (least deprived)</c:v>
                </c:pt>
              </c:strCache>
            </c:strRef>
          </c:tx>
          <c:spPr>
            <a:ln w="28575" cap="rnd">
              <a:solidFill>
                <a:schemeClr val="accent5"/>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rates'!$N$13:$N$20</c:f>
              <c:numCache>
                <c:formatCode>General</c:formatCode>
                <c:ptCount val="8"/>
                <c:pt idx="1">
                  <c:v>100</c:v>
                </c:pt>
                <c:pt idx="2">
                  <c:v>99.635647464303304</c:v>
                </c:pt>
                <c:pt idx="3">
                  <c:v>96.238306253077297</c:v>
                </c:pt>
                <c:pt idx="4">
                  <c:v>93.559822747415069</c:v>
                </c:pt>
                <c:pt idx="5">
                  <c:v>100.57114721811915</c:v>
                </c:pt>
                <c:pt idx="6">
                  <c:v>92.663712456917779</c:v>
                </c:pt>
                <c:pt idx="7">
                  <c:v>95.21418020679468</c:v>
                </c:pt>
              </c:numCache>
            </c:numRef>
          </c:val>
          <c:smooth val="0"/>
        </c:ser>
        <c:dLbls>
          <c:showLegendKey val="0"/>
          <c:showVal val="0"/>
          <c:showCatName val="0"/>
          <c:showSerName val="0"/>
          <c:showPercent val="0"/>
          <c:showBubbleSize val="0"/>
        </c:dLbls>
        <c:smooth val="0"/>
        <c:axId val="138426496"/>
        <c:axId val="138426888"/>
      </c:lineChart>
      <c:catAx>
        <c:axId val="1384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888"/>
        <c:crosses val="autoZero"/>
        <c:auto val="1"/>
        <c:lblAlgn val="ctr"/>
        <c:lblOffset val="100"/>
        <c:noMultiLvlLbl val="0"/>
      </c:catAx>
      <c:valAx>
        <c:axId val="138426888"/>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496"/>
        <c:crosses val="autoZero"/>
        <c:crossBetween val="between"/>
      </c:valAx>
      <c:spPr>
        <a:noFill/>
        <a:ln>
          <a:noFill/>
        </a:ln>
        <a:effectLst/>
      </c:spPr>
    </c:plotArea>
    <c:legend>
      <c:legendPos val="r"/>
      <c:layout>
        <c:manualLayout>
          <c:xMode val="edge"/>
          <c:yMode val="edge"/>
          <c:x val="0.83257187149851863"/>
          <c:y val="0.21720332508868667"/>
          <c:w val="0.15573222206873261"/>
          <c:h val="0.63160649587389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2011, by SIMD quintile, female,</a:t>
            </a:r>
            <a:r>
              <a:rPr lang="en-GB" baseline="0"/>
              <a:t> Scotland, 2011-2017</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622004521675424E-2"/>
          <c:y val="0.20522721151657972"/>
          <c:w val="0.71908099966578631"/>
          <c:h val="0.70690058849302417"/>
        </c:manualLayout>
      </c:layout>
      <c:lineChart>
        <c:grouping val="standard"/>
        <c:varyColors val="0"/>
        <c:ser>
          <c:idx val="0"/>
          <c:order val="0"/>
          <c:tx>
            <c:strRef>
              <c:f>'Indexed rates'!$J$25</c:f>
              <c:strCache>
                <c:ptCount val="1"/>
                <c:pt idx="0">
                  <c:v>SIMD Quintile 1 (most deprived)</c:v>
                </c:pt>
              </c:strCache>
            </c:strRef>
          </c:tx>
          <c:spPr>
            <a:ln w="28575" cap="rnd">
              <a:solidFill>
                <a:schemeClr val="accent1"/>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rates'!$J$35:$J$42</c:f>
              <c:numCache>
                <c:formatCode>General</c:formatCode>
                <c:ptCount val="8"/>
                <c:pt idx="1">
                  <c:v>100</c:v>
                </c:pt>
                <c:pt idx="2">
                  <c:v>105.02963194011228</c:v>
                </c:pt>
                <c:pt idx="3">
                  <c:v>101.13069245165316</c:v>
                </c:pt>
                <c:pt idx="4">
                  <c:v>100.21834061135371</c:v>
                </c:pt>
                <c:pt idx="5">
                  <c:v>106.19931378665002</c:v>
                </c:pt>
                <c:pt idx="6">
                  <c:v>101.75452276980661</c:v>
                </c:pt>
                <c:pt idx="7">
                  <c:v>105.75483468496569</c:v>
                </c:pt>
              </c:numCache>
            </c:numRef>
          </c:val>
          <c:smooth val="0"/>
        </c:ser>
        <c:ser>
          <c:idx val="1"/>
          <c:order val="1"/>
          <c:tx>
            <c:strRef>
              <c:f>'Indexed rates'!$K$25</c:f>
              <c:strCache>
                <c:ptCount val="1"/>
                <c:pt idx="0">
                  <c:v>SIMD Quintile 2</c:v>
                </c:pt>
              </c:strCache>
            </c:strRef>
          </c:tx>
          <c:spPr>
            <a:ln w="28575" cap="rnd">
              <a:solidFill>
                <a:schemeClr val="accent2"/>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rates'!$K$35:$K$42</c:f>
              <c:numCache>
                <c:formatCode>General</c:formatCode>
                <c:ptCount val="8"/>
                <c:pt idx="1">
                  <c:v>100</c:v>
                </c:pt>
                <c:pt idx="2">
                  <c:v>101.54177124417355</c:v>
                </c:pt>
                <c:pt idx="3">
                  <c:v>100.00896378630334</c:v>
                </c:pt>
                <c:pt idx="4">
                  <c:v>94.496235209752612</c:v>
                </c:pt>
                <c:pt idx="5">
                  <c:v>99.399426317676614</c:v>
                </c:pt>
                <c:pt idx="6">
                  <c:v>97.319827895302979</c:v>
                </c:pt>
                <c:pt idx="7">
                  <c:v>98.852635353173184</c:v>
                </c:pt>
              </c:numCache>
            </c:numRef>
          </c:val>
          <c:smooth val="0"/>
        </c:ser>
        <c:ser>
          <c:idx val="2"/>
          <c:order val="2"/>
          <c:tx>
            <c:strRef>
              <c:f>'Indexed rates'!$L$25</c:f>
              <c:strCache>
                <c:ptCount val="1"/>
                <c:pt idx="0">
                  <c:v>SIMD Quintile 3</c:v>
                </c:pt>
              </c:strCache>
            </c:strRef>
          </c:tx>
          <c:spPr>
            <a:ln w="28575" cap="rnd">
              <a:solidFill>
                <a:schemeClr val="accent3"/>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rates'!$L$35:$L$42</c:f>
              <c:numCache>
                <c:formatCode>General</c:formatCode>
                <c:ptCount val="8"/>
                <c:pt idx="1">
                  <c:v>100</c:v>
                </c:pt>
                <c:pt idx="2">
                  <c:v>103.56628982528264</c:v>
                </c:pt>
                <c:pt idx="3">
                  <c:v>99.701952723535456</c:v>
                </c:pt>
                <c:pt idx="4">
                  <c:v>97.893114080164437</c:v>
                </c:pt>
                <c:pt idx="5">
                  <c:v>105.21068859198355</c:v>
                </c:pt>
                <c:pt idx="6">
                  <c:v>100.58581706063721</c:v>
                </c:pt>
                <c:pt idx="7">
                  <c:v>100.50359712230215</c:v>
                </c:pt>
              </c:numCache>
            </c:numRef>
          </c:val>
          <c:smooth val="0"/>
        </c:ser>
        <c:ser>
          <c:idx val="3"/>
          <c:order val="3"/>
          <c:tx>
            <c:strRef>
              <c:f>'Indexed rates'!$M$25</c:f>
              <c:strCache>
                <c:ptCount val="1"/>
                <c:pt idx="0">
                  <c:v>SIMD Quintile 4</c:v>
                </c:pt>
              </c:strCache>
            </c:strRef>
          </c:tx>
          <c:spPr>
            <a:ln w="28575" cap="rnd">
              <a:solidFill>
                <a:schemeClr val="accent4"/>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rates'!$M$35:$M$42</c:f>
              <c:numCache>
                <c:formatCode>General</c:formatCode>
                <c:ptCount val="8"/>
                <c:pt idx="1">
                  <c:v>100</c:v>
                </c:pt>
                <c:pt idx="2">
                  <c:v>102.88300368756286</c:v>
                </c:pt>
                <c:pt idx="3">
                  <c:v>99.76533690915187</c:v>
                </c:pt>
                <c:pt idx="4">
                  <c:v>96.725891161023583</c:v>
                </c:pt>
                <c:pt idx="5">
                  <c:v>100.99452452788022</c:v>
                </c:pt>
                <c:pt idx="6">
                  <c:v>97.184042909822324</c:v>
                </c:pt>
                <c:pt idx="7">
                  <c:v>97.195217342719857</c:v>
                </c:pt>
              </c:numCache>
            </c:numRef>
          </c:val>
          <c:smooth val="0"/>
        </c:ser>
        <c:ser>
          <c:idx val="4"/>
          <c:order val="4"/>
          <c:tx>
            <c:strRef>
              <c:f>'Indexed rates'!$N$25</c:f>
              <c:strCache>
                <c:ptCount val="1"/>
                <c:pt idx="0">
                  <c:v>SIMD Quintile 5 (least deprived)</c:v>
                </c:pt>
              </c:strCache>
            </c:strRef>
          </c:tx>
          <c:spPr>
            <a:ln w="28575" cap="rnd">
              <a:solidFill>
                <a:schemeClr val="accent5"/>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rates'!$N$35:$N$42</c:f>
              <c:numCache>
                <c:formatCode>General</c:formatCode>
                <c:ptCount val="8"/>
                <c:pt idx="1">
                  <c:v>100</c:v>
                </c:pt>
                <c:pt idx="2">
                  <c:v>100.65</c:v>
                </c:pt>
                <c:pt idx="3">
                  <c:v>100.33750000000001</c:v>
                </c:pt>
                <c:pt idx="4">
                  <c:v>91.587500000000006</c:v>
                </c:pt>
                <c:pt idx="5">
                  <c:v>96.775000000000006</c:v>
                </c:pt>
                <c:pt idx="6">
                  <c:v>93.962500000000006</c:v>
                </c:pt>
                <c:pt idx="7">
                  <c:v>92.8125</c:v>
                </c:pt>
              </c:numCache>
            </c:numRef>
          </c:val>
          <c:smooth val="0"/>
        </c:ser>
        <c:dLbls>
          <c:showLegendKey val="0"/>
          <c:showVal val="0"/>
          <c:showCatName val="0"/>
          <c:showSerName val="0"/>
          <c:showPercent val="0"/>
          <c:showBubbleSize val="0"/>
        </c:dLbls>
        <c:smooth val="0"/>
        <c:axId val="138427672"/>
        <c:axId val="138555328"/>
      </c:lineChart>
      <c:catAx>
        <c:axId val="13842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5328"/>
        <c:crosses val="autoZero"/>
        <c:auto val="1"/>
        <c:lblAlgn val="ctr"/>
        <c:lblOffset val="100"/>
        <c:noMultiLvlLbl val="0"/>
      </c:catAx>
      <c:valAx>
        <c:axId val="138555328"/>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7672"/>
        <c:crosses val="autoZero"/>
        <c:crossBetween val="between"/>
      </c:valAx>
      <c:spPr>
        <a:noFill/>
        <a:ln>
          <a:noFill/>
        </a:ln>
        <a:effectLst/>
      </c:spPr>
    </c:plotArea>
    <c:legend>
      <c:legendPos val="r"/>
      <c:layout>
        <c:manualLayout>
          <c:xMode val="edge"/>
          <c:yMode val="edge"/>
          <c:x val="0.80796109759647572"/>
          <c:y val="0.28940220430619051"/>
          <c:w val="0.179499719513947"/>
          <c:h val="0.45218013237290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a:t>
            </a:r>
            <a:r>
              <a:rPr lang="en-GB" baseline="0"/>
              <a:t> to 100 in 2004, by SIMD quintile, female, Scotland, 2004-2010</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rates'!$O$29:$O$35</c:f>
              <c:numCache>
                <c:formatCode>General</c:formatCode>
                <c:ptCount val="7"/>
                <c:pt idx="0">
                  <c:v>100</c:v>
                </c:pt>
                <c:pt idx="1">
                  <c:v>98.040867916578875</c:v>
                </c:pt>
                <c:pt idx="2">
                  <c:v>97.043746927884271</c:v>
                </c:pt>
                <c:pt idx="3">
                  <c:v>95.386559932588995</c:v>
                </c:pt>
                <c:pt idx="4">
                  <c:v>97.570395337406083</c:v>
                </c:pt>
                <c:pt idx="5">
                  <c:v>92.823537672916231</c:v>
                </c:pt>
                <c:pt idx="6">
                  <c:v>91.861526578189725</c:v>
                </c:pt>
              </c:numCache>
            </c:numRef>
          </c:val>
          <c:smooth val="0"/>
        </c:ser>
        <c:ser>
          <c:idx val="1"/>
          <c:order val="1"/>
          <c:spPr>
            <a:ln w="28575" cap="rnd">
              <a:solidFill>
                <a:schemeClr val="accent2"/>
              </a:solidFill>
              <a:round/>
            </a:ln>
            <a:effectLst/>
          </c:spPr>
          <c:marker>
            <c:symbol val="none"/>
          </c:marker>
          <c:val>
            <c:numRef>
              <c:f>'Indexed rates'!$P$29:$P$35</c:f>
              <c:numCache>
                <c:formatCode>General</c:formatCode>
                <c:ptCount val="7"/>
                <c:pt idx="0">
                  <c:v>100</c:v>
                </c:pt>
                <c:pt idx="1">
                  <c:v>99.742205752034138</c:v>
                </c:pt>
                <c:pt idx="2">
                  <c:v>97.027310078143898</c:v>
                </c:pt>
                <c:pt idx="3">
                  <c:v>98.163215983243362</c:v>
                </c:pt>
                <c:pt idx="4">
                  <c:v>98.469346652702811</c:v>
                </c:pt>
                <c:pt idx="5">
                  <c:v>94.23185370176428</c:v>
                </c:pt>
                <c:pt idx="6">
                  <c:v>90.44550068476596</c:v>
                </c:pt>
              </c:numCache>
            </c:numRef>
          </c:val>
          <c:smooth val="0"/>
        </c:ser>
        <c:ser>
          <c:idx val="2"/>
          <c:order val="2"/>
          <c:spPr>
            <a:ln w="28575" cap="rnd">
              <a:solidFill>
                <a:schemeClr val="accent3"/>
              </a:solidFill>
              <a:round/>
            </a:ln>
            <a:effectLst/>
          </c:spPr>
          <c:marker>
            <c:symbol val="none"/>
          </c:marker>
          <c:val>
            <c:numRef>
              <c:f>'Indexed rates'!$Q$29:$Q$35</c:f>
              <c:numCache>
                <c:formatCode>General</c:formatCode>
                <c:ptCount val="7"/>
                <c:pt idx="0">
                  <c:v>100</c:v>
                </c:pt>
                <c:pt idx="1">
                  <c:v>97.177830669840176</c:v>
                </c:pt>
                <c:pt idx="2">
                  <c:v>95.443726623597414</c:v>
                </c:pt>
                <c:pt idx="3">
                  <c:v>96.353281196871805</c:v>
                </c:pt>
                <c:pt idx="4">
                  <c:v>96.574294457667449</c:v>
                </c:pt>
                <c:pt idx="5">
                  <c:v>91.873512410744638</c:v>
                </c:pt>
                <c:pt idx="6">
                  <c:v>88.532811968718121</c:v>
                </c:pt>
              </c:numCache>
            </c:numRef>
          </c:val>
          <c:smooth val="0"/>
        </c:ser>
        <c:ser>
          <c:idx val="3"/>
          <c:order val="3"/>
          <c:spPr>
            <a:ln w="28575" cap="rnd">
              <a:solidFill>
                <a:schemeClr val="accent4"/>
              </a:solidFill>
              <a:round/>
            </a:ln>
            <a:effectLst/>
          </c:spPr>
          <c:marker>
            <c:symbol val="none"/>
          </c:marker>
          <c:val>
            <c:numRef>
              <c:f>'Indexed rates'!$R$29:$R$35</c:f>
              <c:numCache>
                <c:formatCode>General</c:formatCode>
                <c:ptCount val="7"/>
                <c:pt idx="0">
                  <c:v>100</c:v>
                </c:pt>
                <c:pt idx="1">
                  <c:v>98.207555841529569</c:v>
                </c:pt>
                <c:pt idx="2">
                  <c:v>94.778931887121956</c:v>
                </c:pt>
                <c:pt idx="3">
                  <c:v>94.751355823145502</c:v>
                </c:pt>
                <c:pt idx="4">
                  <c:v>92.122437724055516</c:v>
                </c:pt>
                <c:pt idx="5">
                  <c:v>87.379354720102953</c:v>
                </c:pt>
                <c:pt idx="6">
                  <c:v>86.689953120691229</c:v>
                </c:pt>
              </c:numCache>
            </c:numRef>
          </c:val>
          <c:smooth val="0"/>
        </c:ser>
        <c:ser>
          <c:idx val="4"/>
          <c:order val="4"/>
          <c:spPr>
            <a:ln w="28575" cap="rnd">
              <a:solidFill>
                <a:schemeClr val="accent5"/>
              </a:solidFill>
              <a:round/>
            </a:ln>
            <a:effectLst/>
          </c:spPr>
          <c:marker>
            <c:symbol val="none"/>
          </c:marker>
          <c:val>
            <c:numRef>
              <c:f>'Indexed rates'!$S$29:$S$35</c:f>
              <c:numCache>
                <c:formatCode>General</c:formatCode>
                <c:ptCount val="7"/>
                <c:pt idx="0">
                  <c:v>100</c:v>
                </c:pt>
                <c:pt idx="1">
                  <c:v>98.5223292469352</c:v>
                </c:pt>
                <c:pt idx="2">
                  <c:v>94.986865148861639</c:v>
                </c:pt>
                <c:pt idx="3">
                  <c:v>95.074430823117339</c:v>
                </c:pt>
                <c:pt idx="4">
                  <c:v>92.852451838879162</c:v>
                </c:pt>
                <c:pt idx="5">
                  <c:v>88.364711033274958</c:v>
                </c:pt>
                <c:pt idx="6">
                  <c:v>87.160683012259199</c:v>
                </c:pt>
              </c:numCache>
            </c:numRef>
          </c:val>
          <c:smooth val="0"/>
        </c:ser>
        <c:dLbls>
          <c:showLegendKey val="0"/>
          <c:showVal val="0"/>
          <c:showCatName val="0"/>
          <c:showSerName val="0"/>
          <c:showPercent val="0"/>
          <c:showBubbleSize val="0"/>
        </c:dLbls>
        <c:smooth val="0"/>
        <c:axId val="138425712"/>
        <c:axId val="138425320"/>
      </c:lineChart>
      <c:catAx>
        <c:axId val="138425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5320"/>
        <c:crosses val="autoZero"/>
        <c:auto val="1"/>
        <c:lblAlgn val="ctr"/>
        <c:lblOffset val="100"/>
        <c:noMultiLvlLbl val="0"/>
      </c:catAx>
      <c:valAx>
        <c:axId val="138425320"/>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2004, by SIMD quintile</a:t>
            </a:r>
            <a:r>
              <a:rPr lang="en-GB" baseline="0"/>
              <a:t>, male, Scotland, 2004-2010</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rates'!$O$7:$O$13</c:f>
              <c:numCache>
                <c:formatCode>General</c:formatCode>
                <c:ptCount val="7"/>
                <c:pt idx="0">
                  <c:v>100</c:v>
                </c:pt>
                <c:pt idx="1">
                  <c:v>97.251887313570236</c:v>
                </c:pt>
                <c:pt idx="2">
                  <c:v>95.613146750138085</c:v>
                </c:pt>
                <c:pt idx="3">
                  <c:v>97.279506536549448</c:v>
                </c:pt>
                <c:pt idx="4">
                  <c:v>92.482968145829503</c:v>
                </c:pt>
                <c:pt idx="5">
                  <c:v>89.790093905358134</c:v>
                </c:pt>
                <c:pt idx="6">
                  <c:v>86.839440250414285</c:v>
                </c:pt>
              </c:numCache>
            </c:numRef>
          </c:val>
          <c:smooth val="0"/>
        </c:ser>
        <c:ser>
          <c:idx val="1"/>
          <c:order val="1"/>
          <c:spPr>
            <a:ln w="28575" cap="rnd">
              <a:solidFill>
                <a:schemeClr val="accent2"/>
              </a:solidFill>
              <a:round/>
            </a:ln>
            <a:effectLst/>
          </c:spPr>
          <c:marker>
            <c:symbol val="none"/>
          </c:marker>
          <c:val>
            <c:numRef>
              <c:f>'Indexed rates'!$P$7:$P$13</c:f>
              <c:numCache>
                <c:formatCode>General</c:formatCode>
                <c:ptCount val="7"/>
                <c:pt idx="0">
                  <c:v>100</c:v>
                </c:pt>
                <c:pt idx="1">
                  <c:v>96.28085751407535</c:v>
                </c:pt>
                <c:pt idx="2">
                  <c:v>94.613469034213935</c:v>
                </c:pt>
                <c:pt idx="3">
                  <c:v>95.474231268947591</c:v>
                </c:pt>
                <c:pt idx="4">
                  <c:v>92.101559116500624</c:v>
                </c:pt>
                <c:pt idx="5">
                  <c:v>87.635339974014713</c:v>
                </c:pt>
                <c:pt idx="6">
                  <c:v>85.708098744045046</c:v>
                </c:pt>
              </c:numCache>
            </c:numRef>
          </c:val>
          <c:smooth val="0"/>
        </c:ser>
        <c:ser>
          <c:idx val="2"/>
          <c:order val="2"/>
          <c:spPr>
            <a:ln w="28575" cap="rnd">
              <a:solidFill>
                <a:schemeClr val="accent3"/>
              </a:solidFill>
              <a:round/>
            </a:ln>
            <a:effectLst/>
          </c:spPr>
          <c:marker>
            <c:symbol val="none"/>
          </c:marker>
          <c:val>
            <c:numRef>
              <c:f>'Indexed rates'!$Q$7:$Q$13</c:f>
              <c:numCache>
                <c:formatCode>General</c:formatCode>
                <c:ptCount val="7"/>
                <c:pt idx="0">
                  <c:v>100</c:v>
                </c:pt>
                <c:pt idx="1">
                  <c:v>95.422766656707509</c:v>
                </c:pt>
                <c:pt idx="2">
                  <c:v>92.554526441589488</c:v>
                </c:pt>
                <c:pt idx="3">
                  <c:v>93.128174484613083</c:v>
                </c:pt>
                <c:pt idx="4">
                  <c:v>92.213922916044226</c:v>
                </c:pt>
                <c:pt idx="5">
                  <c:v>84.738571855392891</c:v>
                </c:pt>
                <c:pt idx="6">
                  <c:v>84.750522856289237</c:v>
                </c:pt>
              </c:numCache>
            </c:numRef>
          </c:val>
          <c:smooth val="0"/>
        </c:ser>
        <c:ser>
          <c:idx val="3"/>
          <c:order val="3"/>
          <c:spPr>
            <a:ln w="28575" cap="rnd">
              <a:solidFill>
                <a:schemeClr val="accent4"/>
              </a:solidFill>
              <a:round/>
            </a:ln>
            <a:effectLst/>
          </c:spPr>
          <c:marker>
            <c:symbol val="none"/>
          </c:marker>
          <c:val>
            <c:numRef>
              <c:f>'Indexed rates'!$R$7:$R$13</c:f>
              <c:numCache>
                <c:formatCode>General</c:formatCode>
                <c:ptCount val="7"/>
                <c:pt idx="0">
                  <c:v>100</c:v>
                </c:pt>
                <c:pt idx="1">
                  <c:v>97.159246107620874</c:v>
                </c:pt>
                <c:pt idx="2">
                  <c:v>92.051352089593024</c:v>
                </c:pt>
                <c:pt idx="3">
                  <c:v>94.0521715378312</c:v>
                </c:pt>
                <c:pt idx="4">
                  <c:v>89.845670581808236</c:v>
                </c:pt>
                <c:pt idx="5">
                  <c:v>86.438131658016943</c:v>
                </c:pt>
                <c:pt idx="6">
                  <c:v>85.427478830920521</c:v>
                </c:pt>
              </c:numCache>
            </c:numRef>
          </c:val>
          <c:smooth val="0"/>
        </c:ser>
        <c:ser>
          <c:idx val="4"/>
          <c:order val="4"/>
          <c:spPr>
            <a:ln w="28575" cap="rnd">
              <a:solidFill>
                <a:schemeClr val="accent5"/>
              </a:solidFill>
              <a:round/>
            </a:ln>
            <a:effectLst/>
          </c:spPr>
          <c:marker>
            <c:symbol val="none"/>
          </c:marker>
          <c:val>
            <c:numRef>
              <c:f>'Indexed rates'!$S$7:$S$13</c:f>
              <c:numCache>
                <c:formatCode>General</c:formatCode>
                <c:ptCount val="7"/>
                <c:pt idx="0">
                  <c:v>100</c:v>
                </c:pt>
                <c:pt idx="1">
                  <c:v>98.955925719295436</c:v>
                </c:pt>
                <c:pt idx="2">
                  <c:v>92.571929544911114</c:v>
                </c:pt>
                <c:pt idx="3">
                  <c:v>92.053877420897422</c:v>
                </c:pt>
                <c:pt idx="4">
                  <c:v>90.882282617358726</c:v>
                </c:pt>
                <c:pt idx="5">
                  <c:v>87.359528174065503</c:v>
                </c:pt>
                <c:pt idx="6">
                  <c:v>85.414840200844822</c:v>
                </c:pt>
              </c:numCache>
            </c:numRef>
          </c:val>
          <c:smooth val="0"/>
        </c:ser>
        <c:dLbls>
          <c:showLegendKey val="0"/>
          <c:showVal val="0"/>
          <c:showCatName val="0"/>
          <c:showSerName val="0"/>
          <c:showPercent val="0"/>
          <c:showBubbleSize val="0"/>
        </c:dLbls>
        <c:smooth val="0"/>
        <c:axId val="138424536"/>
        <c:axId val="138556112"/>
      </c:lineChart>
      <c:catAx>
        <c:axId val="138424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6112"/>
        <c:crosses val="autoZero"/>
        <c:auto val="1"/>
        <c:lblAlgn val="ctr"/>
        <c:lblOffset val="100"/>
        <c:noMultiLvlLbl val="0"/>
      </c:catAx>
      <c:valAx>
        <c:axId val="138556112"/>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4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276225</xdr:colOff>
      <xdr:row>25</xdr:row>
      <xdr:rowOff>71438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8</xdr:col>
      <xdr:colOff>514350</xdr:colOff>
      <xdr:row>52</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27</xdr:row>
      <xdr:rowOff>0</xdr:rowOff>
    </xdr:from>
    <xdr:to>
      <xdr:col>16</xdr:col>
      <xdr:colOff>504825</xdr:colOff>
      <xdr:row>54</xdr:row>
      <xdr:rowOff>14289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xdr:colOff>
      <xdr:row>26</xdr:row>
      <xdr:rowOff>142875</xdr:rowOff>
    </xdr:from>
    <xdr:to>
      <xdr:col>24</xdr:col>
      <xdr:colOff>133351</xdr:colOff>
      <xdr:row>53</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609599</xdr:colOff>
      <xdr:row>0</xdr:row>
      <xdr:rowOff>161924</xdr:rowOff>
    </xdr:from>
    <xdr:to>
      <xdr:col>23</xdr:col>
      <xdr:colOff>495300</xdr:colOff>
      <xdr:row>25</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600076</xdr:colOff>
      <xdr:row>1</xdr:row>
      <xdr:rowOff>0</xdr:rowOff>
    </xdr:from>
    <xdr:to>
      <xdr:col>11</xdr:col>
      <xdr:colOff>409576</xdr:colOff>
      <xdr:row>21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161096</xdr:colOff>
      <xdr:row>1</xdr:row>
      <xdr:rowOff>36856</xdr:rowOff>
    </xdr:from>
    <xdr:to>
      <xdr:col>22</xdr:col>
      <xdr:colOff>142047</xdr:colOff>
      <xdr:row>21</xdr:row>
      <xdr:rowOff>151157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185944</xdr:colOff>
      <xdr:row>22</xdr:row>
      <xdr:rowOff>161511</xdr:rowOff>
    </xdr:from>
    <xdr:to>
      <xdr:col>22</xdr:col>
      <xdr:colOff>214520</xdr:colOff>
      <xdr:row>42</xdr:row>
      <xdr:rowOff>43484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609599</xdr:colOff>
      <xdr:row>23</xdr:row>
      <xdr:rowOff>0</xdr:rowOff>
    </xdr:from>
    <xdr:to>
      <xdr:col>11</xdr:col>
      <xdr:colOff>552450</xdr:colOff>
      <xdr:row>41</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447261</xdr:colOff>
      <xdr:row>1</xdr:row>
      <xdr:rowOff>33130</xdr:rowOff>
    </xdr:from>
    <xdr:to>
      <xdr:col>31</xdr:col>
      <xdr:colOff>369818</xdr:colOff>
      <xdr:row>20</xdr:row>
      <xdr:rowOff>119476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0.05787</cdr:x>
      <cdr:y>0.34834</cdr:y>
    </cdr:from>
    <cdr:to>
      <cdr:x>0.38377</cdr:x>
      <cdr:y>0.94</cdr:y>
    </cdr:to>
    <cdr:sp macro="" textlink="">
      <cdr:nvSpPr>
        <cdr:cNvPr id="2" name="TextBox 1"/>
        <cdr:cNvSpPr txBox="1"/>
      </cdr:nvSpPr>
      <cdr:spPr>
        <a:xfrm xmlns:a="http://schemas.openxmlformats.org/drawingml/2006/main">
          <a:off x="314737" y="1126435"/>
          <a:ext cx="1772479" cy="191328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GB" sz="1000"/>
            <a:t>If using breakpoint to inform</a:t>
          </a:r>
          <a:r>
            <a:rPr lang="en-GB" sz="1000" baseline="0"/>
            <a:t> index year, then arguably should use 2013 for women as breakpoint in year to 2014 Q2. Preferable, however to use same time period for both men and women. Interesting that quintile trends more coherent for women in 2012 and 2013, and appear to depart in 2014.  </a:t>
          </a:r>
          <a:endParaRPr lang="en-GB" sz="10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2" sqref="C2"/>
    </sheetView>
  </sheetViews>
  <sheetFormatPr defaultRowHeight="12.75" x14ac:dyDescent="0.2"/>
  <sheetData>
    <row r="2" spans="2:3" x14ac:dyDescent="0.2">
      <c r="B2" s="38" t="s">
        <v>20</v>
      </c>
      <c r="C2" t="s">
        <v>23</v>
      </c>
    </row>
    <row r="3" spans="2:3" x14ac:dyDescent="0.2">
      <c r="C3" s="38" t="s">
        <v>0</v>
      </c>
    </row>
    <row r="4" spans="2:3" x14ac:dyDescent="0.2">
      <c r="B4" s="38" t="s">
        <v>21</v>
      </c>
      <c r="C4" s="38" t="s">
        <v>24</v>
      </c>
    </row>
    <row r="6" spans="2:3" x14ac:dyDescent="0.2">
      <c r="B6" s="38"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11"/>
  <sheetViews>
    <sheetView showGridLines="0" topLeftCell="A33" zoomScaleNormal="100" workbookViewId="0">
      <selection activeCell="G84" sqref="A1:G84"/>
    </sheetView>
  </sheetViews>
  <sheetFormatPr defaultRowHeight="15" x14ac:dyDescent="0.2"/>
  <cols>
    <col min="1" max="1" width="28.28515625" style="24" customWidth="1"/>
    <col min="2" max="7" width="18.42578125" style="25" customWidth="1"/>
    <col min="21" max="16384" width="9.140625" style="3"/>
  </cols>
  <sheetData>
    <row r="1" spans="1:7" ht="18" customHeight="1" x14ac:dyDescent="0.25">
      <c r="A1" s="76" t="s">
        <v>0</v>
      </c>
      <c r="B1" s="76"/>
      <c r="C1" s="76"/>
      <c r="D1" s="76"/>
      <c r="E1" s="76"/>
      <c r="F1" s="1"/>
      <c r="G1" s="2" t="s">
        <v>1</v>
      </c>
    </row>
    <row r="2" spans="1:7" x14ac:dyDescent="0.2">
      <c r="A2" s="4"/>
      <c r="B2" s="5"/>
      <c r="C2" s="5"/>
      <c r="D2" s="5"/>
      <c r="E2" s="5"/>
      <c r="F2" s="5"/>
      <c r="G2" s="5"/>
    </row>
    <row r="3" spans="1:7" ht="15" customHeight="1" x14ac:dyDescent="0.2">
      <c r="A3" s="77" t="s">
        <v>2</v>
      </c>
      <c r="B3" s="77"/>
      <c r="C3" s="77"/>
      <c r="D3" s="77"/>
      <c r="E3" s="77"/>
      <c r="F3" s="77"/>
      <c r="G3" s="77"/>
    </row>
    <row r="4" spans="1:7" x14ac:dyDescent="0.2">
      <c r="A4" s="4"/>
      <c r="B4" s="5"/>
      <c r="C4" s="5"/>
      <c r="D4" s="5"/>
      <c r="E4" s="5"/>
      <c r="F4" s="5"/>
      <c r="G4" s="5"/>
    </row>
    <row r="5" spans="1:7" s="7" customFormat="1" ht="14.25" x14ac:dyDescent="0.2">
      <c r="A5" s="6"/>
      <c r="B5" s="6"/>
      <c r="C5" s="74" t="s">
        <v>3</v>
      </c>
      <c r="D5" s="74"/>
      <c r="E5" s="74"/>
      <c r="F5" s="74"/>
      <c r="G5" s="74"/>
    </row>
    <row r="6" spans="1:7" s="11" customFormat="1" ht="37.5" customHeight="1" x14ac:dyDescent="0.2">
      <c r="A6" s="8" t="s">
        <v>4</v>
      </c>
      <c r="B6" s="9" t="s">
        <v>5</v>
      </c>
      <c r="C6" s="9" t="s">
        <v>6</v>
      </c>
      <c r="D6" s="10" t="s">
        <v>7</v>
      </c>
      <c r="E6" s="10" t="s">
        <v>8</v>
      </c>
      <c r="F6" s="10" t="s">
        <v>9</v>
      </c>
      <c r="G6" s="10" t="s">
        <v>10</v>
      </c>
    </row>
    <row r="7" spans="1:7" s="7" customFormat="1" ht="12.75" x14ac:dyDescent="0.2">
      <c r="A7" s="12">
        <v>2001</v>
      </c>
      <c r="B7" s="13">
        <v>1414.6</v>
      </c>
      <c r="C7" s="13">
        <v>1752.1</v>
      </c>
      <c r="D7" s="13">
        <v>1532.3</v>
      </c>
      <c r="E7" s="13">
        <v>1371.1</v>
      </c>
      <c r="F7" s="13">
        <v>1318.9</v>
      </c>
      <c r="G7" s="13">
        <v>1075.5</v>
      </c>
    </row>
    <row r="8" spans="1:7" s="7" customFormat="1" ht="12.75" x14ac:dyDescent="0.2">
      <c r="A8" s="12">
        <v>2002</v>
      </c>
      <c r="B8" s="13">
        <v>1442.2</v>
      </c>
      <c r="C8" s="13">
        <v>1807.6</v>
      </c>
      <c r="D8" s="13">
        <v>1562.3</v>
      </c>
      <c r="E8" s="13">
        <v>1404.9</v>
      </c>
      <c r="F8" s="13">
        <v>1307.8</v>
      </c>
      <c r="G8" s="13">
        <v>1117.0999999999999</v>
      </c>
    </row>
    <row r="9" spans="1:7" s="7" customFormat="1" ht="12.75" x14ac:dyDescent="0.2">
      <c r="A9" s="12">
        <v>2003</v>
      </c>
      <c r="B9" s="13">
        <v>1448.3</v>
      </c>
      <c r="C9" s="13">
        <v>1813.1</v>
      </c>
      <c r="D9" s="13">
        <v>1578.5</v>
      </c>
      <c r="E9" s="13">
        <v>1418.1</v>
      </c>
      <c r="F9" s="13">
        <v>1306.0999999999999</v>
      </c>
      <c r="G9" s="13">
        <v>1127.9000000000001</v>
      </c>
    </row>
    <row r="10" spans="1:7" s="7" customFormat="1" ht="12.75" x14ac:dyDescent="0.2">
      <c r="A10" s="12">
        <v>2004</v>
      </c>
      <c r="B10" s="13">
        <v>1374.1</v>
      </c>
      <c r="C10" s="13">
        <v>1733.6</v>
      </c>
      <c r="D10" s="13">
        <v>1482.6</v>
      </c>
      <c r="E10" s="13">
        <v>1370.7</v>
      </c>
      <c r="F10" s="13">
        <v>1238.2</v>
      </c>
      <c r="G10" s="13">
        <v>1053.2</v>
      </c>
    </row>
    <row r="11" spans="1:7" s="7" customFormat="1" ht="12.75" x14ac:dyDescent="0.2">
      <c r="A11" s="12">
        <v>2005</v>
      </c>
      <c r="B11" s="13">
        <v>1341.5</v>
      </c>
      <c r="C11" s="13">
        <v>1699.2</v>
      </c>
      <c r="D11" s="13">
        <v>1455.6</v>
      </c>
      <c r="E11" s="13">
        <v>1327.2</v>
      </c>
      <c r="F11" s="13">
        <v>1213.5999999999999</v>
      </c>
      <c r="G11" s="13">
        <v>1031.7</v>
      </c>
    </row>
    <row r="12" spans="1:7" s="7" customFormat="1" ht="12.75" x14ac:dyDescent="0.2">
      <c r="A12" s="12">
        <v>2006</v>
      </c>
      <c r="B12" s="13">
        <v>1302.0999999999999</v>
      </c>
      <c r="C12" s="13">
        <v>1672.4</v>
      </c>
      <c r="D12" s="13">
        <v>1427.2</v>
      </c>
      <c r="E12" s="13">
        <v>1298.5999999999999</v>
      </c>
      <c r="F12" s="13">
        <v>1161.3</v>
      </c>
      <c r="G12" s="13">
        <v>982.4</v>
      </c>
    </row>
    <row r="13" spans="1:7" s="7" customFormat="1" ht="12.75" x14ac:dyDescent="0.2">
      <c r="A13" s="12">
        <v>2007</v>
      </c>
      <c r="B13" s="13">
        <v>1309</v>
      </c>
      <c r="C13" s="13">
        <v>1672.8</v>
      </c>
      <c r="D13" s="13">
        <v>1441.1</v>
      </c>
      <c r="E13" s="13">
        <v>1308.3</v>
      </c>
      <c r="F13" s="13">
        <v>1170</v>
      </c>
      <c r="G13" s="13">
        <v>985.5</v>
      </c>
    </row>
    <row r="14" spans="1:7" s="7" customFormat="1" ht="12.75" x14ac:dyDescent="0.2">
      <c r="A14" s="12">
        <v>2008</v>
      </c>
      <c r="B14" s="13">
        <v>1286.8</v>
      </c>
      <c r="C14" s="13">
        <v>1651</v>
      </c>
      <c r="D14" s="13">
        <v>1421.8</v>
      </c>
      <c r="E14" s="13">
        <v>1308.5</v>
      </c>
      <c r="F14" s="13">
        <v>1131.3</v>
      </c>
      <c r="G14" s="13">
        <v>966.8</v>
      </c>
    </row>
    <row r="15" spans="1:7" s="7" customFormat="1" ht="12.75" x14ac:dyDescent="0.2">
      <c r="A15" s="12">
        <v>2009</v>
      </c>
      <c r="B15" s="13">
        <v>1224.9000000000001</v>
      </c>
      <c r="C15" s="13">
        <v>1581.4</v>
      </c>
      <c r="D15" s="13">
        <v>1361</v>
      </c>
      <c r="E15" s="13">
        <v>1229.3</v>
      </c>
      <c r="F15" s="13">
        <v>1081.5</v>
      </c>
      <c r="G15" s="13">
        <v>922.8</v>
      </c>
    </row>
    <row r="16" spans="1:7" s="7" customFormat="1" ht="12.75" x14ac:dyDescent="0.2">
      <c r="A16" s="12">
        <v>2010</v>
      </c>
      <c r="B16" s="13">
        <v>1198.8</v>
      </c>
      <c r="C16" s="13">
        <v>1554.2</v>
      </c>
      <c r="D16" s="13">
        <v>1315.5</v>
      </c>
      <c r="E16" s="13">
        <v>1199.9000000000001</v>
      </c>
      <c r="F16" s="13">
        <v>1070.5</v>
      </c>
      <c r="G16" s="13">
        <v>905.7</v>
      </c>
    </row>
    <row r="17" spans="1:7" s="7" customFormat="1" ht="12.75" x14ac:dyDescent="0.2">
      <c r="A17" s="12">
        <v>2011</v>
      </c>
      <c r="B17" s="13">
        <v>1164.2</v>
      </c>
      <c r="C17" s="13">
        <v>1529.3</v>
      </c>
      <c r="D17" s="13">
        <v>1296.2</v>
      </c>
      <c r="E17" s="13">
        <v>1140.3</v>
      </c>
      <c r="F17" s="13">
        <v>1020</v>
      </c>
      <c r="G17" s="13">
        <v>893.6</v>
      </c>
    </row>
    <row r="18" spans="1:7" s="7" customFormat="1" ht="12.75" x14ac:dyDescent="0.2">
      <c r="A18" s="12">
        <v>2012</v>
      </c>
      <c r="B18" s="13">
        <v>1173.3</v>
      </c>
      <c r="C18" s="13">
        <v>1563.5</v>
      </c>
      <c r="D18" s="13">
        <v>1299.0999999999999</v>
      </c>
      <c r="E18" s="13">
        <v>1161.3</v>
      </c>
      <c r="F18" s="13">
        <v>1023.6</v>
      </c>
      <c r="G18" s="13">
        <v>892.5</v>
      </c>
    </row>
    <row r="19" spans="1:7" s="7" customFormat="1" ht="12.75" x14ac:dyDescent="0.2">
      <c r="A19" s="12">
        <v>2013</v>
      </c>
      <c r="B19" s="13">
        <v>1152.3</v>
      </c>
      <c r="C19" s="13">
        <v>1524.1</v>
      </c>
      <c r="D19" s="13">
        <v>1295.0999999999999</v>
      </c>
      <c r="E19" s="13">
        <v>1118.9000000000001</v>
      </c>
      <c r="F19" s="13">
        <v>1020</v>
      </c>
      <c r="G19" s="13">
        <v>880.6</v>
      </c>
    </row>
    <row r="20" spans="1:7" s="7" customFormat="1" ht="12.75" x14ac:dyDescent="0.2">
      <c r="A20" s="12">
        <v>2014</v>
      </c>
      <c r="B20" s="13">
        <v>1116.9000000000001</v>
      </c>
      <c r="C20" s="13">
        <v>1509.6</v>
      </c>
      <c r="D20" s="13">
        <v>1224.0999999999999</v>
      </c>
      <c r="E20" s="13">
        <v>1093.7</v>
      </c>
      <c r="F20" s="13">
        <v>989.4</v>
      </c>
      <c r="G20" s="13">
        <v>826.9</v>
      </c>
    </row>
    <row r="21" spans="1:7" s="7" customFormat="1" ht="12.75" x14ac:dyDescent="0.2">
      <c r="A21" s="12">
        <v>2015</v>
      </c>
      <c r="B21" s="13">
        <v>1177.3</v>
      </c>
      <c r="C21" s="13">
        <v>1584.1</v>
      </c>
      <c r="D21" s="13">
        <v>1290.9000000000001</v>
      </c>
      <c r="E21" s="13">
        <v>1172.5</v>
      </c>
      <c r="F21" s="13">
        <v>1024.9000000000001</v>
      </c>
      <c r="G21" s="13">
        <v>881.4</v>
      </c>
    </row>
    <row r="22" spans="1:7" s="7" customFormat="1" ht="12.75" x14ac:dyDescent="0.2">
      <c r="A22" s="12">
        <v>2016</v>
      </c>
      <c r="B22" s="13">
        <v>1136.4000000000001</v>
      </c>
      <c r="C22" s="13">
        <v>1543.6</v>
      </c>
      <c r="D22" s="13">
        <v>1267.5999999999999</v>
      </c>
      <c r="E22" s="13">
        <v>1133.5999999999999</v>
      </c>
      <c r="F22" s="13">
        <v>978.1</v>
      </c>
      <c r="G22" s="13">
        <v>834.1</v>
      </c>
    </row>
    <row r="23" spans="1:7" s="7" customFormat="1" ht="12.75" x14ac:dyDescent="0.2">
      <c r="A23" s="12">
        <v>2017</v>
      </c>
      <c r="B23" s="14">
        <v>1142.9000000000001</v>
      </c>
      <c r="C23" s="14">
        <v>1584.6</v>
      </c>
      <c r="D23" s="14">
        <v>1269</v>
      </c>
      <c r="E23" s="14">
        <v>1133.7</v>
      </c>
      <c r="F23" s="14">
        <v>976.4</v>
      </c>
      <c r="G23" s="14">
        <v>838.5</v>
      </c>
    </row>
    <row r="24" spans="1:7" x14ac:dyDescent="0.2">
      <c r="A24" s="15"/>
      <c r="B24" s="16"/>
      <c r="C24" s="16"/>
      <c r="D24" s="16"/>
      <c r="E24" s="16"/>
      <c r="F24" s="16"/>
      <c r="G24" s="16"/>
    </row>
    <row r="25" spans="1:7" x14ac:dyDescent="0.2">
      <c r="A25" s="12" t="s">
        <v>11</v>
      </c>
      <c r="B25" s="17">
        <f t="shared" ref="B25:G25" si="0">B23/B7-1</f>
        <v>-0.19206842923794698</v>
      </c>
      <c r="C25" s="17">
        <f t="shared" si="0"/>
        <v>-9.5599566234803923E-2</v>
      </c>
      <c r="D25" s="17">
        <f t="shared" si="0"/>
        <v>-0.1718331919336944</v>
      </c>
      <c r="E25" s="17">
        <f t="shared" si="0"/>
        <v>-0.17314564947852085</v>
      </c>
      <c r="F25" s="17">
        <f t="shared" si="0"/>
        <v>-0.25968610205474263</v>
      </c>
      <c r="G25" s="17">
        <f t="shared" si="0"/>
        <v>-0.22036262203626222</v>
      </c>
    </row>
    <row r="26" spans="1:7" x14ac:dyDescent="0.2">
      <c r="A26" s="12" t="s">
        <v>12</v>
      </c>
      <c r="B26" s="18">
        <f t="shared" ref="B26:G26" si="1">B23/B13-1</f>
        <v>-0.12689075630252089</v>
      </c>
      <c r="C26" s="18">
        <f t="shared" si="1"/>
        <v>-5.2725968436154957E-2</v>
      </c>
      <c r="D26" s="18">
        <f t="shared" si="1"/>
        <v>-0.11942266324335571</v>
      </c>
      <c r="E26" s="18">
        <f t="shared" si="1"/>
        <v>-0.13345562944278833</v>
      </c>
      <c r="F26" s="18">
        <f t="shared" si="1"/>
        <v>-0.16547008547008546</v>
      </c>
      <c r="G26" s="18">
        <f t="shared" si="1"/>
        <v>-0.14916286149162861</v>
      </c>
    </row>
    <row r="27" spans="1:7" x14ac:dyDescent="0.2">
      <c r="A27" s="12" t="s">
        <v>13</v>
      </c>
      <c r="B27" s="18">
        <f t="shared" ref="B27:G27" si="2">B23/B22-1</f>
        <v>5.7198169658569942E-3</v>
      </c>
      <c r="C27" s="18">
        <f t="shared" si="2"/>
        <v>2.6561285307074467E-2</v>
      </c>
      <c r="D27" s="18">
        <f t="shared" si="2"/>
        <v>1.1044493531082722E-3</v>
      </c>
      <c r="E27" s="18">
        <f t="shared" si="2"/>
        <v>8.8214537755870737E-5</v>
      </c>
      <c r="F27" s="18">
        <f t="shared" si="2"/>
        <v>-1.738063592679695E-3</v>
      </c>
      <c r="G27" s="18">
        <f t="shared" si="2"/>
        <v>5.2751468648841726E-3</v>
      </c>
    </row>
    <row r="28" spans="1:7" x14ac:dyDescent="0.2">
      <c r="A28" s="19"/>
      <c r="B28" s="20"/>
      <c r="C28" s="20"/>
      <c r="D28" s="20"/>
      <c r="E28" s="20"/>
      <c r="F28" s="20"/>
      <c r="G28" s="20"/>
    </row>
    <row r="29" spans="1:7" x14ac:dyDescent="0.2">
      <c r="A29" s="15"/>
      <c r="B29" s="18"/>
      <c r="C29" s="18"/>
      <c r="D29" s="18"/>
      <c r="E29" s="18"/>
      <c r="F29" s="18"/>
      <c r="G29" s="18"/>
    </row>
    <row r="30" spans="1:7" ht="15" customHeight="1" x14ac:dyDescent="0.2">
      <c r="A30" s="77" t="s">
        <v>14</v>
      </c>
      <c r="B30" s="77"/>
      <c r="C30" s="77"/>
      <c r="D30" s="77"/>
      <c r="E30" s="77"/>
      <c r="F30" s="77"/>
      <c r="G30" s="77"/>
    </row>
    <row r="31" spans="1:7" ht="12.75" customHeight="1" x14ac:dyDescent="0.2">
      <c r="A31" s="4"/>
      <c r="B31" s="5"/>
      <c r="C31" s="5"/>
      <c r="D31" s="5"/>
      <c r="E31" s="5"/>
      <c r="F31" s="5"/>
      <c r="G31" s="5"/>
    </row>
    <row r="32" spans="1:7" ht="12.75" customHeight="1" x14ac:dyDescent="0.2">
      <c r="A32" s="6"/>
      <c r="B32" s="6"/>
      <c r="C32" s="74" t="s">
        <v>3</v>
      </c>
      <c r="D32" s="74"/>
      <c r="E32" s="74"/>
      <c r="F32" s="74"/>
      <c r="G32" s="74"/>
    </row>
    <row r="33" spans="1:7" s="21" customFormat="1" ht="52.5" customHeight="1" x14ac:dyDescent="0.2">
      <c r="A33" s="8" t="s">
        <v>4</v>
      </c>
      <c r="B33" s="9" t="s">
        <v>5</v>
      </c>
      <c r="C33" s="9" t="s">
        <v>6</v>
      </c>
      <c r="D33" s="10" t="s">
        <v>7</v>
      </c>
      <c r="E33" s="10" t="s">
        <v>8</v>
      </c>
      <c r="F33" s="10" t="s">
        <v>9</v>
      </c>
      <c r="G33" s="10" t="s">
        <v>10</v>
      </c>
    </row>
    <row r="34" spans="1:7" s="21" customFormat="1" ht="12.75" customHeight="1" x14ac:dyDescent="0.2">
      <c r="A34" s="12">
        <v>2001</v>
      </c>
      <c r="B34" s="13">
        <v>1734.6</v>
      </c>
      <c r="C34" s="13">
        <v>2226.9</v>
      </c>
      <c r="D34" s="13">
        <v>1909.4</v>
      </c>
      <c r="E34" s="13">
        <v>1672.5</v>
      </c>
      <c r="F34" s="13">
        <v>1558.2</v>
      </c>
      <c r="G34" s="13">
        <v>1307.2</v>
      </c>
    </row>
    <row r="35" spans="1:7" s="21" customFormat="1" ht="12.75" customHeight="1" x14ac:dyDescent="0.2">
      <c r="A35" s="12">
        <v>2002</v>
      </c>
      <c r="B35" s="13">
        <v>1776.7</v>
      </c>
      <c r="C35" s="13">
        <v>2286.3000000000002</v>
      </c>
      <c r="D35" s="13">
        <v>1999</v>
      </c>
      <c r="E35" s="13">
        <v>1710.9</v>
      </c>
      <c r="F35" s="13">
        <v>1590.7</v>
      </c>
      <c r="G35" s="13">
        <v>1313.4</v>
      </c>
    </row>
    <row r="36" spans="1:7" s="21" customFormat="1" ht="12.75" customHeight="1" x14ac:dyDescent="0.2">
      <c r="A36" s="12">
        <v>2003</v>
      </c>
      <c r="B36" s="13">
        <v>1785.1</v>
      </c>
      <c r="C36" s="13">
        <v>2311</v>
      </c>
      <c r="D36" s="13">
        <v>1979</v>
      </c>
      <c r="E36" s="13">
        <v>1753.4</v>
      </c>
      <c r="F36" s="13">
        <v>1565.7</v>
      </c>
      <c r="G36" s="13">
        <v>1353.7</v>
      </c>
    </row>
    <row r="37" spans="1:7" ht="12.75" customHeight="1" x14ac:dyDescent="0.2">
      <c r="A37" s="12">
        <v>2004</v>
      </c>
      <c r="B37" s="13">
        <v>1673.6</v>
      </c>
      <c r="C37" s="13">
        <v>2172.4</v>
      </c>
      <c r="D37" s="13">
        <v>1847.2</v>
      </c>
      <c r="E37" s="13">
        <v>1673.5</v>
      </c>
      <c r="F37" s="13">
        <v>1464.4</v>
      </c>
      <c r="G37" s="13">
        <v>1254.7</v>
      </c>
    </row>
    <row r="38" spans="1:7" ht="12.75" customHeight="1" x14ac:dyDescent="0.2">
      <c r="A38" s="12">
        <v>2005</v>
      </c>
      <c r="B38" s="13">
        <v>1619.1</v>
      </c>
      <c r="C38" s="13">
        <v>2112.6999999999998</v>
      </c>
      <c r="D38" s="13">
        <v>1778.5</v>
      </c>
      <c r="E38" s="13">
        <v>1596.9</v>
      </c>
      <c r="F38" s="13">
        <v>1422.8</v>
      </c>
      <c r="G38" s="13">
        <v>1241.5999999999999</v>
      </c>
    </row>
    <row r="39" spans="1:7" ht="12.75" customHeight="1" x14ac:dyDescent="0.2">
      <c r="A39" s="12">
        <v>2006</v>
      </c>
      <c r="B39" s="13">
        <v>1562.4</v>
      </c>
      <c r="C39" s="13">
        <v>2077.1</v>
      </c>
      <c r="D39" s="13">
        <v>1747.7</v>
      </c>
      <c r="E39" s="13">
        <v>1548.9</v>
      </c>
      <c r="F39" s="13">
        <v>1348</v>
      </c>
      <c r="G39" s="13">
        <v>1161.5</v>
      </c>
    </row>
    <row r="40" spans="1:7" s="21" customFormat="1" ht="12.75" customHeight="1" x14ac:dyDescent="0.2">
      <c r="A40" s="12">
        <v>2007</v>
      </c>
      <c r="B40" s="13">
        <v>1577.5</v>
      </c>
      <c r="C40" s="13">
        <v>2113.3000000000002</v>
      </c>
      <c r="D40" s="13">
        <v>1763.6</v>
      </c>
      <c r="E40" s="13">
        <v>1558.5</v>
      </c>
      <c r="F40" s="13">
        <v>1377.3</v>
      </c>
      <c r="G40" s="13">
        <v>1155</v>
      </c>
    </row>
    <row r="41" spans="1:7" ht="12.75" customHeight="1" x14ac:dyDescent="0.2">
      <c r="A41" s="12">
        <v>2008</v>
      </c>
      <c r="B41" s="13">
        <v>1524.7</v>
      </c>
      <c r="C41" s="13">
        <v>2009.1</v>
      </c>
      <c r="D41" s="13">
        <v>1701.3</v>
      </c>
      <c r="E41" s="13">
        <v>1543.2</v>
      </c>
      <c r="F41" s="13">
        <v>1315.7</v>
      </c>
      <c r="G41" s="13">
        <v>1140.3</v>
      </c>
    </row>
    <row r="42" spans="1:7" ht="12.75" customHeight="1" x14ac:dyDescent="0.2">
      <c r="A42" s="12">
        <v>2009</v>
      </c>
      <c r="B42" s="13">
        <v>1450.3</v>
      </c>
      <c r="C42" s="13">
        <v>1950.6</v>
      </c>
      <c r="D42" s="13">
        <v>1618.8</v>
      </c>
      <c r="E42" s="13">
        <v>1418.1</v>
      </c>
      <c r="F42" s="13">
        <v>1265.8</v>
      </c>
      <c r="G42" s="13">
        <v>1096.0999999999999</v>
      </c>
    </row>
    <row r="43" spans="1:7" ht="12.75" customHeight="1" x14ac:dyDescent="0.2">
      <c r="A43" s="12">
        <v>2010</v>
      </c>
      <c r="B43" s="13">
        <v>1423.8</v>
      </c>
      <c r="C43" s="13">
        <v>1886.5</v>
      </c>
      <c r="D43" s="13">
        <v>1583.2</v>
      </c>
      <c r="E43" s="13">
        <v>1418.3</v>
      </c>
      <c r="F43" s="13">
        <v>1251</v>
      </c>
      <c r="G43" s="13">
        <v>1071.7</v>
      </c>
    </row>
    <row r="44" spans="1:7" ht="12.75" customHeight="1" x14ac:dyDescent="0.2">
      <c r="A44" s="12">
        <v>2011</v>
      </c>
      <c r="B44" s="13">
        <v>1377.7</v>
      </c>
      <c r="C44" s="13">
        <v>1873.3</v>
      </c>
      <c r="D44" s="13">
        <v>1545.5</v>
      </c>
      <c r="E44" s="13">
        <v>1379.4</v>
      </c>
      <c r="F44" s="13">
        <v>1181.5</v>
      </c>
      <c r="G44" s="13">
        <v>1015.5</v>
      </c>
    </row>
    <row r="45" spans="1:7" x14ac:dyDescent="0.2">
      <c r="A45" s="12">
        <v>2012</v>
      </c>
      <c r="B45" s="13">
        <v>1356.1</v>
      </c>
      <c r="C45" s="13">
        <v>1841.6</v>
      </c>
      <c r="D45" s="13">
        <v>1521.6</v>
      </c>
      <c r="E45" s="13">
        <v>1371.4</v>
      </c>
      <c r="F45" s="13">
        <v>1148.8</v>
      </c>
      <c r="G45" s="13">
        <v>1011.8</v>
      </c>
    </row>
    <row r="46" spans="1:7" x14ac:dyDescent="0.2">
      <c r="A46" s="12">
        <v>2013</v>
      </c>
      <c r="B46" s="13">
        <v>1346.2</v>
      </c>
      <c r="C46" s="13">
        <v>1819.7</v>
      </c>
      <c r="D46" s="13">
        <v>1549.2</v>
      </c>
      <c r="E46" s="13">
        <v>1311.9</v>
      </c>
      <c r="F46" s="13">
        <v>1195.5</v>
      </c>
      <c r="G46" s="13">
        <v>977.3</v>
      </c>
    </row>
    <row r="47" spans="1:7" x14ac:dyDescent="0.2">
      <c r="A47" s="12">
        <v>2014</v>
      </c>
      <c r="B47" s="13">
        <v>1309.5</v>
      </c>
      <c r="C47" s="13">
        <v>1804.3</v>
      </c>
      <c r="D47" s="13">
        <v>1459.9</v>
      </c>
      <c r="E47" s="13">
        <v>1284.2</v>
      </c>
      <c r="F47" s="13">
        <v>1147.3</v>
      </c>
      <c r="G47" s="13">
        <v>950.1</v>
      </c>
    </row>
    <row r="48" spans="1:7" x14ac:dyDescent="0.2">
      <c r="A48" s="12">
        <v>2015</v>
      </c>
      <c r="B48" s="13">
        <v>1372.3</v>
      </c>
      <c r="C48" s="13">
        <v>1863</v>
      </c>
      <c r="D48" s="13">
        <v>1547.1</v>
      </c>
      <c r="E48" s="13">
        <v>1356.8</v>
      </c>
      <c r="F48" s="13">
        <v>1179</v>
      </c>
      <c r="G48" s="13">
        <v>1021.3</v>
      </c>
    </row>
    <row r="49" spans="1:8" x14ac:dyDescent="0.2">
      <c r="A49" s="12">
        <v>2016</v>
      </c>
      <c r="B49" s="13">
        <v>1326.5</v>
      </c>
      <c r="C49" s="13">
        <v>1849.4</v>
      </c>
      <c r="D49" s="13">
        <v>1509.5</v>
      </c>
      <c r="E49" s="13">
        <v>1338</v>
      </c>
      <c r="F49" s="13">
        <v>1114.2</v>
      </c>
      <c r="G49" s="13">
        <v>941</v>
      </c>
    </row>
    <row r="50" spans="1:8" x14ac:dyDescent="0.2">
      <c r="A50" s="12">
        <v>2017</v>
      </c>
      <c r="B50" s="22">
        <v>1329</v>
      </c>
      <c r="C50" s="22">
        <v>1880.5</v>
      </c>
      <c r="D50" s="22">
        <v>1487</v>
      </c>
      <c r="E50" s="22">
        <v>1333.3</v>
      </c>
      <c r="F50" s="22">
        <v>1107.8</v>
      </c>
      <c r="G50" s="22">
        <v>966.9</v>
      </c>
    </row>
    <row r="51" spans="1:8" x14ac:dyDescent="0.2">
      <c r="A51" s="15"/>
      <c r="B51" s="16"/>
      <c r="C51" s="16"/>
      <c r="D51" s="16"/>
      <c r="E51" s="16"/>
      <c r="F51" s="16"/>
      <c r="G51" s="16"/>
    </row>
    <row r="52" spans="1:8" x14ac:dyDescent="0.2">
      <c r="A52" s="12" t="s">
        <v>11</v>
      </c>
      <c r="B52" s="17">
        <f t="shared" ref="B52:G52" si="3">B50/B34-1</f>
        <v>-0.23382912487028706</v>
      </c>
      <c r="C52" s="17">
        <f t="shared" si="3"/>
        <v>-0.15555256185729038</v>
      </c>
      <c r="D52" s="17">
        <f t="shared" si="3"/>
        <v>-0.22122132607101708</v>
      </c>
      <c r="E52" s="17">
        <f t="shared" si="3"/>
        <v>-0.20281016442451427</v>
      </c>
      <c r="F52" s="17">
        <f t="shared" si="3"/>
        <v>-0.2890514696444616</v>
      </c>
      <c r="G52" s="17">
        <f t="shared" si="3"/>
        <v>-0.26032741738066101</v>
      </c>
    </row>
    <row r="53" spans="1:8" x14ac:dyDescent="0.2">
      <c r="A53" s="12" t="s">
        <v>12</v>
      </c>
      <c r="B53" s="18">
        <f t="shared" ref="B53:G53" si="4">B50/B40-1</f>
        <v>-0.15752773375594298</v>
      </c>
      <c r="C53" s="18">
        <f t="shared" si="4"/>
        <v>-0.11015946623763795</v>
      </c>
      <c r="D53" s="18">
        <f t="shared" si="4"/>
        <v>-0.15683828532547062</v>
      </c>
      <c r="E53" s="18">
        <f t="shared" si="4"/>
        <v>-0.1444979146615335</v>
      </c>
      <c r="F53" s="18">
        <f t="shared" si="4"/>
        <v>-0.19567269294997458</v>
      </c>
      <c r="G53" s="18">
        <f t="shared" si="4"/>
        <v>-0.16285714285714292</v>
      </c>
    </row>
    <row r="54" spans="1:8" x14ac:dyDescent="0.2">
      <c r="A54" s="12" t="s">
        <v>13</v>
      </c>
      <c r="B54" s="18">
        <f t="shared" ref="B54:G54" si="5">B50/B49-1</f>
        <v>1.8846588767433836E-3</v>
      </c>
      <c r="C54" s="18">
        <f t="shared" si="5"/>
        <v>1.6816264734508479E-2</v>
      </c>
      <c r="D54" s="18">
        <f t="shared" si="5"/>
        <v>-1.4905597880092714E-2</v>
      </c>
      <c r="E54" s="18">
        <f t="shared" si="5"/>
        <v>-3.5127055306427568E-3</v>
      </c>
      <c r="F54" s="18">
        <f t="shared" si="5"/>
        <v>-5.7440315921738483E-3</v>
      </c>
      <c r="G54" s="18">
        <f t="shared" si="5"/>
        <v>2.7523910733262547E-2</v>
      </c>
    </row>
    <row r="55" spans="1:8" x14ac:dyDescent="0.2">
      <c r="A55" s="12" t="s">
        <v>31</v>
      </c>
      <c r="B55" s="18">
        <f>B43/B37-1</f>
        <v>-0.14925908221797324</v>
      </c>
      <c r="C55" s="18">
        <f t="shared" ref="C55:G55" si="6">C43/C37-1</f>
        <v>-0.13160559749585721</v>
      </c>
      <c r="D55" s="18">
        <f t="shared" si="6"/>
        <v>-0.14291901255954953</v>
      </c>
      <c r="E55" s="18">
        <f t="shared" si="6"/>
        <v>-0.15249477143710788</v>
      </c>
      <c r="F55" s="18">
        <f t="shared" si="6"/>
        <v>-0.14572521169079489</v>
      </c>
      <c r="G55" s="18">
        <f t="shared" si="6"/>
        <v>-0.14585159799155178</v>
      </c>
    </row>
    <row r="56" spans="1:8" x14ac:dyDescent="0.2">
      <c r="A56" s="19" t="s">
        <v>28</v>
      </c>
      <c r="B56" s="23">
        <f>B50/B44-1</f>
        <v>-3.5348769688611448E-2</v>
      </c>
      <c r="C56" s="23">
        <f t="shared" ref="C56:G56" si="7">C50/C44-1</f>
        <v>3.8434847595152366E-3</v>
      </c>
      <c r="D56" s="23">
        <f t="shared" si="7"/>
        <v>-3.7851827887415035E-2</v>
      </c>
      <c r="E56" s="23">
        <f t="shared" si="7"/>
        <v>-3.3420327678700956E-2</v>
      </c>
      <c r="F56" s="23">
        <f t="shared" si="7"/>
        <v>-6.2378332628015287E-2</v>
      </c>
      <c r="G56" s="23">
        <f t="shared" si="7"/>
        <v>-4.7858197932053148E-2</v>
      </c>
      <c r="H56" s="23"/>
    </row>
    <row r="58" spans="1:8" x14ac:dyDescent="0.2">
      <c r="A58" s="77" t="s">
        <v>15</v>
      </c>
      <c r="B58" s="77"/>
      <c r="C58" s="77"/>
      <c r="D58" s="77"/>
      <c r="E58" s="77"/>
      <c r="F58" s="77"/>
      <c r="G58" s="77"/>
    </row>
    <row r="59" spans="1:8" x14ac:dyDescent="0.2">
      <c r="A59" s="4"/>
      <c r="B59" s="5"/>
      <c r="C59" s="5"/>
      <c r="D59" s="5"/>
      <c r="E59" s="5"/>
      <c r="F59" s="5"/>
      <c r="G59" s="5"/>
    </row>
    <row r="60" spans="1:8" x14ac:dyDescent="0.2">
      <c r="A60" s="6"/>
      <c r="B60" s="6"/>
      <c r="C60" s="74" t="s">
        <v>3</v>
      </c>
      <c r="D60" s="74"/>
      <c r="E60" s="74"/>
      <c r="F60" s="74"/>
      <c r="G60" s="74"/>
    </row>
    <row r="61" spans="1:8" ht="52.5" customHeight="1" x14ac:dyDescent="0.2">
      <c r="A61" s="8" t="s">
        <v>4</v>
      </c>
      <c r="B61" s="9" t="s">
        <v>5</v>
      </c>
      <c r="C61" s="9" t="s">
        <v>6</v>
      </c>
      <c r="D61" s="10" t="s">
        <v>7</v>
      </c>
      <c r="E61" s="10" t="s">
        <v>8</v>
      </c>
      <c r="F61" s="10" t="s">
        <v>9</v>
      </c>
      <c r="G61" s="10" t="s">
        <v>10</v>
      </c>
    </row>
    <row r="62" spans="1:8" x14ac:dyDescent="0.2">
      <c r="A62" s="12">
        <v>2001</v>
      </c>
      <c r="B62" s="13">
        <v>1195.0999999999999</v>
      </c>
      <c r="C62" s="13">
        <v>1421.5</v>
      </c>
      <c r="D62" s="13">
        <v>1278.4000000000001</v>
      </c>
      <c r="E62" s="13">
        <v>1169.5</v>
      </c>
      <c r="F62" s="13">
        <v>1150.7</v>
      </c>
      <c r="G62" s="13">
        <v>922.2</v>
      </c>
    </row>
    <row r="63" spans="1:8" x14ac:dyDescent="0.2">
      <c r="A63" s="12">
        <v>2002</v>
      </c>
      <c r="B63" s="13">
        <v>1218.3</v>
      </c>
      <c r="C63" s="13">
        <v>1480.5</v>
      </c>
      <c r="D63" s="13">
        <v>1277.3</v>
      </c>
      <c r="E63" s="13">
        <v>1198.7</v>
      </c>
      <c r="F63" s="13">
        <v>1126.2</v>
      </c>
      <c r="G63" s="13">
        <v>986.5</v>
      </c>
    </row>
    <row r="64" spans="1:8" x14ac:dyDescent="0.2">
      <c r="A64" s="12">
        <v>2003</v>
      </c>
      <c r="B64" s="13">
        <v>1229.5999999999999</v>
      </c>
      <c r="C64" s="13">
        <v>1474.9</v>
      </c>
      <c r="D64" s="13">
        <v>1326.4</v>
      </c>
      <c r="E64" s="13">
        <v>1206.9000000000001</v>
      </c>
      <c r="F64" s="13">
        <v>1141</v>
      </c>
      <c r="G64" s="13">
        <v>984.4</v>
      </c>
    </row>
    <row r="65" spans="1:7" x14ac:dyDescent="0.2">
      <c r="A65" s="12">
        <v>2004</v>
      </c>
      <c r="B65" s="13">
        <v>1171</v>
      </c>
      <c r="C65" s="13">
        <v>1424.1</v>
      </c>
      <c r="D65" s="13">
        <v>1241.3</v>
      </c>
      <c r="E65" s="13">
        <v>1176.4000000000001</v>
      </c>
      <c r="F65" s="13">
        <v>1087.9000000000001</v>
      </c>
      <c r="G65" s="13">
        <v>913.6</v>
      </c>
    </row>
    <row r="66" spans="1:7" x14ac:dyDescent="0.2">
      <c r="A66" s="12">
        <v>2005</v>
      </c>
      <c r="B66" s="13">
        <v>1149.7</v>
      </c>
      <c r="C66" s="13">
        <v>1396.2</v>
      </c>
      <c r="D66" s="13">
        <v>1238.0999999999999</v>
      </c>
      <c r="E66" s="13">
        <v>1143.2</v>
      </c>
      <c r="F66" s="13">
        <v>1068.4000000000001</v>
      </c>
      <c r="G66" s="13">
        <v>900.1</v>
      </c>
    </row>
    <row r="67" spans="1:7" x14ac:dyDescent="0.2">
      <c r="A67" s="12">
        <v>2006</v>
      </c>
      <c r="B67" s="13">
        <v>1119.7</v>
      </c>
      <c r="C67" s="13">
        <v>1382</v>
      </c>
      <c r="D67" s="13">
        <v>1204.4000000000001</v>
      </c>
      <c r="E67" s="13">
        <v>1122.8</v>
      </c>
      <c r="F67" s="13">
        <v>1031.0999999999999</v>
      </c>
      <c r="G67" s="13">
        <v>867.8</v>
      </c>
    </row>
    <row r="68" spans="1:7" x14ac:dyDescent="0.2">
      <c r="A68" s="12">
        <v>2007</v>
      </c>
      <c r="B68" s="13">
        <v>1120.4000000000001</v>
      </c>
      <c r="C68" s="13">
        <v>1358.4</v>
      </c>
      <c r="D68" s="13">
        <v>1218.5</v>
      </c>
      <c r="E68" s="13">
        <v>1133.5</v>
      </c>
      <c r="F68" s="13">
        <v>1030.8</v>
      </c>
      <c r="G68" s="13">
        <v>868.6</v>
      </c>
    </row>
    <row r="69" spans="1:7" x14ac:dyDescent="0.2">
      <c r="A69" s="12">
        <v>2008</v>
      </c>
      <c r="B69" s="13">
        <v>1115.4000000000001</v>
      </c>
      <c r="C69" s="13">
        <v>1389.5</v>
      </c>
      <c r="D69" s="13">
        <v>1222.3</v>
      </c>
      <c r="E69" s="13">
        <v>1136.0999999999999</v>
      </c>
      <c r="F69" s="13">
        <v>1002.2</v>
      </c>
      <c r="G69" s="13">
        <v>848.3</v>
      </c>
    </row>
    <row r="70" spans="1:7" x14ac:dyDescent="0.2">
      <c r="A70" s="12">
        <v>2009</v>
      </c>
      <c r="B70" s="13">
        <v>1060.8</v>
      </c>
      <c r="C70" s="13">
        <v>1321.9</v>
      </c>
      <c r="D70" s="13">
        <v>1169.7</v>
      </c>
      <c r="E70" s="13">
        <v>1080.8</v>
      </c>
      <c r="F70" s="13">
        <v>950.6</v>
      </c>
      <c r="G70" s="13">
        <v>807.3</v>
      </c>
    </row>
    <row r="71" spans="1:7" x14ac:dyDescent="0.2">
      <c r="A71" s="12">
        <v>2010</v>
      </c>
      <c r="B71" s="13">
        <v>1036.5</v>
      </c>
      <c r="C71" s="13">
        <v>1308.2</v>
      </c>
      <c r="D71" s="13">
        <v>1122.7</v>
      </c>
      <c r="E71" s="13">
        <v>1041.5</v>
      </c>
      <c r="F71" s="13">
        <v>943.1</v>
      </c>
      <c r="G71" s="13">
        <v>796.3</v>
      </c>
    </row>
    <row r="72" spans="1:7" x14ac:dyDescent="0.2">
      <c r="A72" s="12">
        <v>2011</v>
      </c>
      <c r="B72" s="13">
        <v>1006.5</v>
      </c>
      <c r="C72" s="13">
        <v>1282.4000000000001</v>
      </c>
      <c r="D72" s="13">
        <v>1115.5999999999999</v>
      </c>
      <c r="E72" s="13">
        <v>973</v>
      </c>
      <c r="F72" s="13">
        <v>894.9</v>
      </c>
      <c r="G72" s="13">
        <v>800</v>
      </c>
    </row>
    <row r="73" spans="1:7" x14ac:dyDescent="0.2">
      <c r="A73" s="12">
        <v>2012</v>
      </c>
      <c r="B73" s="13">
        <v>1033.2</v>
      </c>
      <c r="C73" s="13">
        <v>1346.9</v>
      </c>
      <c r="D73" s="13">
        <v>1132.8</v>
      </c>
      <c r="E73" s="13">
        <v>1007.7</v>
      </c>
      <c r="F73" s="13">
        <v>920.7</v>
      </c>
      <c r="G73" s="13">
        <v>805.2</v>
      </c>
    </row>
    <row r="74" spans="1:7" x14ac:dyDescent="0.2">
      <c r="A74" s="12">
        <v>2013</v>
      </c>
      <c r="B74" s="13">
        <v>1005.6</v>
      </c>
      <c r="C74" s="13">
        <v>1296.9000000000001</v>
      </c>
      <c r="D74" s="13">
        <v>1115.7</v>
      </c>
      <c r="E74" s="13">
        <v>970.1</v>
      </c>
      <c r="F74" s="13">
        <v>892.8</v>
      </c>
      <c r="G74" s="13">
        <v>802.7</v>
      </c>
    </row>
    <row r="75" spans="1:7" x14ac:dyDescent="0.2">
      <c r="A75" s="12">
        <v>2014</v>
      </c>
      <c r="B75" s="13">
        <v>970.9</v>
      </c>
      <c r="C75" s="13">
        <v>1285.2</v>
      </c>
      <c r="D75" s="13">
        <v>1054.2</v>
      </c>
      <c r="E75" s="13">
        <v>952.5</v>
      </c>
      <c r="F75" s="13">
        <v>865.6</v>
      </c>
      <c r="G75" s="13">
        <v>732.7</v>
      </c>
    </row>
    <row r="76" spans="1:7" x14ac:dyDescent="0.2">
      <c r="A76" s="12">
        <v>2015</v>
      </c>
      <c r="B76" s="13">
        <v>1025.5</v>
      </c>
      <c r="C76" s="13">
        <v>1361.9</v>
      </c>
      <c r="D76" s="13">
        <v>1108.9000000000001</v>
      </c>
      <c r="E76" s="13">
        <v>1023.7</v>
      </c>
      <c r="F76" s="13">
        <v>903.8</v>
      </c>
      <c r="G76" s="13">
        <v>774.2</v>
      </c>
    </row>
    <row r="77" spans="1:7" x14ac:dyDescent="0.2">
      <c r="A77" s="12">
        <v>2016</v>
      </c>
      <c r="B77" s="13">
        <v>988.5</v>
      </c>
      <c r="C77" s="13">
        <v>1304.9000000000001</v>
      </c>
      <c r="D77" s="13">
        <v>1085.7</v>
      </c>
      <c r="E77" s="13">
        <v>978.7</v>
      </c>
      <c r="F77" s="13">
        <v>869.7</v>
      </c>
      <c r="G77" s="13">
        <v>751.7</v>
      </c>
    </row>
    <row r="78" spans="1:7" x14ac:dyDescent="0.2">
      <c r="A78" s="12">
        <v>2017</v>
      </c>
      <c r="B78" s="14">
        <v>997.4</v>
      </c>
      <c r="C78" s="14">
        <v>1356.2</v>
      </c>
      <c r="D78" s="14">
        <v>1102.8</v>
      </c>
      <c r="E78" s="14">
        <v>977.9</v>
      </c>
      <c r="F78" s="14">
        <v>869.8</v>
      </c>
      <c r="G78" s="14">
        <v>742.5</v>
      </c>
    </row>
    <row r="79" spans="1:7" x14ac:dyDescent="0.2">
      <c r="A79" s="15"/>
      <c r="B79" s="16"/>
      <c r="C79" s="16"/>
      <c r="D79" s="16"/>
      <c r="E79" s="16"/>
      <c r="F79" s="16"/>
      <c r="G79" s="16"/>
    </row>
    <row r="80" spans="1:7" x14ac:dyDescent="0.2">
      <c r="A80" s="12" t="s">
        <v>11</v>
      </c>
      <c r="B80" s="17">
        <f t="shared" ref="B80:G80" si="8">B78/B62-1</f>
        <v>-0.16542548740691154</v>
      </c>
      <c r="C80" s="17">
        <f t="shared" si="8"/>
        <v>-4.5937390080900475E-2</v>
      </c>
      <c r="D80" s="17">
        <f t="shared" si="8"/>
        <v>-0.13735919899874849</v>
      </c>
      <c r="E80" s="17">
        <f t="shared" si="8"/>
        <v>-0.1638306968790082</v>
      </c>
      <c r="F80" s="17">
        <f t="shared" si="8"/>
        <v>-0.2441122794820545</v>
      </c>
      <c r="G80" s="17">
        <f t="shared" si="8"/>
        <v>-0.19486011711125573</v>
      </c>
    </row>
    <row r="81" spans="1:7" x14ac:dyDescent="0.2">
      <c r="A81" s="12" t="s">
        <v>12</v>
      </c>
      <c r="B81" s="18">
        <f t="shared" ref="B81:G81" si="9">B78/B68-1</f>
        <v>-0.10978222063548737</v>
      </c>
      <c r="C81" s="18">
        <f t="shared" si="9"/>
        <v>-1.6195524146054296E-3</v>
      </c>
      <c r="D81" s="18">
        <f t="shared" si="9"/>
        <v>-9.4952810832991452E-2</v>
      </c>
      <c r="E81" s="18">
        <f t="shared" si="9"/>
        <v>-0.13727393030436708</v>
      </c>
      <c r="F81" s="18">
        <f t="shared" si="9"/>
        <v>-0.15618936748156775</v>
      </c>
      <c r="G81" s="18">
        <f t="shared" si="9"/>
        <v>-0.14517614552152891</v>
      </c>
    </row>
    <row r="82" spans="1:7" x14ac:dyDescent="0.2">
      <c r="A82" s="12" t="s">
        <v>13</v>
      </c>
      <c r="B82" s="18">
        <f t="shared" ref="B82:G82" si="10">B78/B77-1</f>
        <v>9.0035407182600391E-3</v>
      </c>
      <c r="C82" s="18">
        <f t="shared" si="10"/>
        <v>3.9313357345390321E-2</v>
      </c>
      <c r="D82" s="18">
        <f t="shared" si="10"/>
        <v>1.575020723956877E-2</v>
      </c>
      <c r="E82" s="18">
        <f t="shared" si="10"/>
        <v>-8.1741085112907452E-4</v>
      </c>
      <c r="F82" s="18">
        <f t="shared" si="10"/>
        <v>1.1498217776240161E-4</v>
      </c>
      <c r="G82" s="18">
        <f t="shared" si="10"/>
        <v>-1.2238925103099652E-2</v>
      </c>
    </row>
    <row r="83" spans="1:7" x14ac:dyDescent="0.2">
      <c r="A83" s="12" t="s">
        <v>31</v>
      </c>
      <c r="B83" s="18">
        <f>B71/B65-1</f>
        <v>-0.11485909479077716</v>
      </c>
      <c r="C83" s="18">
        <f t="shared" ref="C83:G83" si="11">C71/C65-1</f>
        <v>-8.138473421810255E-2</v>
      </c>
      <c r="D83" s="18">
        <f t="shared" si="11"/>
        <v>-9.5544993152340219E-2</v>
      </c>
      <c r="E83" s="18">
        <f t="shared" si="11"/>
        <v>-0.11467188031281883</v>
      </c>
      <c r="F83" s="18">
        <f t="shared" si="11"/>
        <v>-0.13310046879308768</v>
      </c>
      <c r="G83" s="18">
        <f t="shared" si="11"/>
        <v>-0.12839316987740812</v>
      </c>
    </row>
    <row r="84" spans="1:7" x14ac:dyDescent="0.2">
      <c r="A84" s="19" t="s">
        <v>28</v>
      </c>
      <c r="B84" s="23">
        <f>B78/B72-1</f>
        <v>-9.041231992051646E-3</v>
      </c>
      <c r="C84" s="23">
        <f t="shared" ref="C84:G84" si="12">C78/C72-1</f>
        <v>5.7548346849656928E-2</v>
      </c>
      <c r="D84" s="23">
        <f t="shared" si="12"/>
        <v>-1.1473646468268206E-2</v>
      </c>
      <c r="E84" s="23">
        <f t="shared" si="12"/>
        <v>5.0359712230214626E-3</v>
      </c>
      <c r="F84" s="23">
        <f t="shared" si="12"/>
        <v>-2.8047826572801471E-2</v>
      </c>
      <c r="G84" s="23">
        <f t="shared" si="12"/>
        <v>-7.1875000000000022E-2</v>
      </c>
    </row>
    <row r="85" spans="1:7" ht="12.75" customHeight="1" x14ac:dyDescent="0.2"/>
    <row r="86" spans="1:7" ht="12.75" customHeight="1" x14ac:dyDescent="0.2">
      <c r="A86" s="26" t="s">
        <v>16</v>
      </c>
    </row>
    <row r="87" spans="1:7" ht="12.75" customHeight="1" x14ac:dyDescent="0.2">
      <c r="A87" s="75" t="s">
        <v>17</v>
      </c>
      <c r="B87" s="75"/>
      <c r="C87" s="75"/>
      <c r="D87" s="75"/>
      <c r="E87" s="75"/>
    </row>
    <row r="88" spans="1:7" ht="12.75" customHeight="1" x14ac:dyDescent="0.2">
      <c r="A88" s="75"/>
      <c r="B88" s="75"/>
      <c r="C88" s="75"/>
      <c r="D88" s="75"/>
      <c r="E88" s="75"/>
    </row>
    <row r="89" spans="1:7" ht="12.75" customHeight="1" x14ac:dyDescent="0.2">
      <c r="A89" s="27"/>
    </row>
    <row r="90" spans="1:7" ht="12.75" customHeight="1" x14ac:dyDescent="0.2">
      <c r="A90" s="28" t="s">
        <v>18</v>
      </c>
    </row>
    <row r="91" spans="1:7" ht="12.75" customHeight="1" x14ac:dyDescent="0.2"/>
    <row r="92" spans="1:7" ht="12.75" customHeight="1" x14ac:dyDescent="0.2"/>
    <row r="93" spans="1:7" ht="12.75" customHeight="1" x14ac:dyDescent="0.2"/>
    <row r="94" spans="1:7" ht="12.75" customHeight="1" x14ac:dyDescent="0.2"/>
    <row r="95" spans="1:7" ht="12.75" customHeight="1" x14ac:dyDescent="0.2"/>
    <row r="96" spans="1:7" ht="12.75" customHeight="1" x14ac:dyDescent="0.2"/>
    <row r="97" spans="2:20" ht="12.75" customHeight="1" x14ac:dyDescent="0.2"/>
    <row r="98" spans="2:20" ht="12.75" customHeight="1" x14ac:dyDescent="0.2"/>
    <row r="99" spans="2:20" s="24" customFormat="1" ht="12.75" customHeight="1" x14ac:dyDescent="0.2">
      <c r="B99" s="25"/>
      <c r="C99" s="25"/>
      <c r="D99" s="25"/>
      <c r="E99" s="25"/>
      <c r="F99" s="25"/>
      <c r="G99" s="25"/>
      <c r="H99"/>
      <c r="I99"/>
      <c r="J99"/>
      <c r="K99"/>
      <c r="L99"/>
      <c r="M99"/>
      <c r="N99"/>
      <c r="O99"/>
      <c r="P99"/>
      <c r="Q99"/>
      <c r="R99"/>
      <c r="S99"/>
      <c r="T99"/>
    </row>
    <row r="100" spans="2:20" s="24" customFormat="1" ht="12.75" customHeight="1" x14ac:dyDescent="0.2">
      <c r="B100" s="25"/>
      <c r="C100" s="25"/>
      <c r="D100" s="25"/>
      <c r="E100" s="25"/>
      <c r="F100" s="25"/>
      <c r="G100" s="25"/>
      <c r="H100"/>
      <c r="I100"/>
      <c r="J100"/>
      <c r="K100"/>
      <c r="L100"/>
      <c r="M100"/>
      <c r="N100"/>
      <c r="O100"/>
      <c r="P100"/>
      <c r="Q100"/>
      <c r="R100"/>
      <c r="S100"/>
      <c r="T100"/>
    </row>
    <row r="101" spans="2:20" s="24" customFormat="1" ht="12.75" customHeight="1" x14ac:dyDescent="0.2">
      <c r="B101" s="25"/>
      <c r="C101" s="25"/>
      <c r="D101" s="25"/>
      <c r="E101" s="25"/>
      <c r="F101" s="25"/>
      <c r="G101" s="25"/>
      <c r="H101"/>
      <c r="I101"/>
      <c r="J101"/>
      <c r="K101"/>
      <c r="L101"/>
      <c r="M101"/>
      <c r="N101"/>
      <c r="O101"/>
      <c r="P101"/>
      <c r="Q101"/>
      <c r="R101"/>
      <c r="S101"/>
      <c r="T101"/>
    </row>
    <row r="102" spans="2:20" s="24" customFormat="1" ht="12.75" customHeight="1" x14ac:dyDescent="0.2">
      <c r="B102" s="25"/>
      <c r="C102" s="25"/>
      <c r="D102" s="25"/>
      <c r="E102" s="25"/>
      <c r="F102" s="25"/>
      <c r="G102" s="25"/>
      <c r="H102"/>
      <c r="I102"/>
      <c r="J102"/>
      <c r="K102"/>
      <c r="L102"/>
      <c r="M102"/>
      <c r="N102"/>
      <c r="O102"/>
      <c r="P102"/>
      <c r="Q102"/>
      <c r="R102"/>
      <c r="S102"/>
      <c r="T102"/>
    </row>
    <row r="103" spans="2:20" s="24" customFormat="1" ht="12.75" customHeight="1" x14ac:dyDescent="0.2">
      <c r="B103" s="25"/>
      <c r="C103" s="25"/>
      <c r="D103" s="25"/>
      <c r="E103" s="25"/>
      <c r="F103" s="25"/>
      <c r="G103" s="25"/>
      <c r="H103"/>
      <c r="I103"/>
      <c r="J103"/>
      <c r="K103"/>
      <c r="L103"/>
      <c r="M103"/>
      <c r="N103"/>
      <c r="O103"/>
      <c r="P103"/>
      <c r="Q103"/>
      <c r="R103"/>
      <c r="S103"/>
      <c r="T103"/>
    </row>
    <row r="104" spans="2:20" s="24" customFormat="1" ht="12.75" customHeight="1" x14ac:dyDescent="0.2">
      <c r="B104" s="25"/>
      <c r="C104" s="25"/>
      <c r="D104" s="25"/>
      <c r="E104" s="25"/>
      <c r="F104" s="25"/>
      <c r="G104" s="25"/>
      <c r="H104"/>
      <c r="I104"/>
      <c r="J104"/>
      <c r="K104"/>
      <c r="L104"/>
      <c r="M104"/>
      <c r="N104"/>
      <c r="O104"/>
      <c r="P104"/>
      <c r="Q104"/>
      <c r="R104"/>
      <c r="S104"/>
      <c r="T104"/>
    </row>
    <row r="105" spans="2:20" s="24" customFormat="1" ht="12.75" customHeight="1" x14ac:dyDescent="0.2">
      <c r="B105" s="25"/>
      <c r="C105" s="25"/>
      <c r="D105" s="25"/>
      <c r="E105" s="25"/>
      <c r="F105" s="25"/>
      <c r="G105" s="25"/>
      <c r="H105"/>
      <c r="I105"/>
      <c r="J105"/>
      <c r="K105"/>
      <c r="L105"/>
      <c r="M105"/>
      <c r="N105"/>
      <c r="O105"/>
      <c r="P105"/>
      <c r="Q105"/>
      <c r="R105"/>
      <c r="S105"/>
      <c r="T105"/>
    </row>
    <row r="106" spans="2:20" s="24" customFormat="1" ht="12.75" customHeight="1" x14ac:dyDescent="0.2">
      <c r="B106" s="25"/>
      <c r="C106" s="25"/>
      <c r="D106" s="25"/>
      <c r="E106" s="25"/>
      <c r="F106" s="25"/>
      <c r="G106" s="25"/>
      <c r="H106"/>
      <c r="I106"/>
      <c r="J106"/>
      <c r="K106"/>
      <c r="L106"/>
      <c r="M106"/>
      <c r="N106"/>
      <c r="O106"/>
      <c r="P106"/>
      <c r="Q106"/>
      <c r="R106"/>
      <c r="S106"/>
      <c r="T106"/>
    </row>
    <row r="107" spans="2:20" s="24" customFormat="1" ht="12.75" customHeight="1" x14ac:dyDescent="0.2">
      <c r="B107" s="25"/>
      <c r="C107" s="25"/>
      <c r="D107" s="25"/>
      <c r="E107" s="25"/>
      <c r="F107" s="25"/>
      <c r="G107" s="25"/>
      <c r="H107"/>
      <c r="I107"/>
      <c r="J107"/>
      <c r="K107"/>
      <c r="L107"/>
      <c r="M107"/>
      <c r="N107"/>
      <c r="O107"/>
      <c r="P107"/>
      <c r="Q107"/>
      <c r="R107"/>
      <c r="S107"/>
      <c r="T107"/>
    </row>
    <row r="108" spans="2:20" s="24" customFormat="1" ht="12.75" customHeight="1" x14ac:dyDescent="0.2">
      <c r="B108" s="25"/>
      <c r="C108" s="25"/>
      <c r="D108" s="25"/>
      <c r="E108" s="25"/>
      <c r="F108" s="25"/>
      <c r="G108" s="25"/>
      <c r="H108"/>
      <c r="I108"/>
      <c r="J108"/>
      <c r="K108"/>
      <c r="L108"/>
      <c r="M108"/>
      <c r="N108"/>
      <c r="O108"/>
      <c r="P108"/>
      <c r="Q108"/>
      <c r="R108"/>
      <c r="S108"/>
      <c r="T108"/>
    </row>
    <row r="109" spans="2:20" s="24" customFormat="1" ht="12.75" customHeight="1" x14ac:dyDescent="0.2">
      <c r="B109" s="25"/>
      <c r="C109" s="25"/>
      <c r="D109" s="25"/>
      <c r="E109" s="25"/>
      <c r="F109" s="25"/>
      <c r="G109" s="25"/>
      <c r="H109"/>
      <c r="I109"/>
      <c r="J109"/>
      <c r="K109"/>
      <c r="L109"/>
      <c r="M109"/>
      <c r="N109"/>
      <c r="O109"/>
      <c r="P109"/>
      <c r="Q109"/>
      <c r="R109"/>
      <c r="S109"/>
      <c r="T109"/>
    </row>
    <row r="110" spans="2:20" s="24" customFormat="1" ht="12.75" customHeight="1" x14ac:dyDescent="0.2">
      <c r="B110" s="25"/>
      <c r="C110" s="25"/>
      <c r="D110" s="25"/>
      <c r="E110" s="25"/>
      <c r="F110" s="25"/>
      <c r="G110" s="25"/>
      <c r="H110"/>
      <c r="I110"/>
      <c r="J110"/>
      <c r="K110"/>
      <c r="L110"/>
      <c r="M110"/>
      <c r="N110"/>
      <c r="O110"/>
      <c r="P110"/>
      <c r="Q110"/>
      <c r="R110"/>
      <c r="S110"/>
      <c r="T110"/>
    </row>
    <row r="111" spans="2:20" s="24" customFormat="1" ht="12.75" customHeight="1" x14ac:dyDescent="0.2">
      <c r="B111" s="25"/>
      <c r="C111" s="25"/>
      <c r="D111" s="25"/>
      <c r="E111" s="25"/>
      <c r="F111" s="25"/>
      <c r="G111" s="25"/>
      <c r="H111"/>
      <c r="I111"/>
      <c r="J111"/>
      <c r="K111"/>
      <c r="L111"/>
      <c r="M111"/>
      <c r="N111"/>
      <c r="O111"/>
      <c r="P111"/>
      <c r="Q111"/>
      <c r="R111"/>
      <c r="S111"/>
      <c r="T111"/>
    </row>
    <row r="112" spans="2:20" s="24" customFormat="1" ht="12.75" customHeight="1" x14ac:dyDescent="0.2">
      <c r="B112" s="25"/>
      <c r="C112" s="25"/>
      <c r="D112" s="25"/>
      <c r="E112" s="25"/>
      <c r="F112" s="25"/>
      <c r="G112" s="25"/>
      <c r="H112"/>
      <c r="I112"/>
      <c r="J112"/>
      <c r="K112"/>
      <c r="L112"/>
      <c r="M112"/>
      <c r="N112"/>
      <c r="O112"/>
      <c r="P112"/>
      <c r="Q112"/>
      <c r="R112"/>
      <c r="S112"/>
      <c r="T112"/>
    </row>
    <row r="113" spans="2:20" s="24" customFormat="1" ht="12.75" customHeight="1" x14ac:dyDescent="0.2">
      <c r="B113" s="25"/>
      <c r="C113" s="25"/>
      <c r="D113" s="25"/>
      <c r="E113" s="25"/>
      <c r="F113" s="25"/>
      <c r="G113" s="25"/>
      <c r="H113"/>
      <c r="I113"/>
      <c r="J113"/>
      <c r="K113"/>
      <c r="L113"/>
      <c r="M113"/>
      <c r="N113"/>
      <c r="O113"/>
      <c r="P113"/>
      <c r="Q113"/>
      <c r="R113"/>
      <c r="S113"/>
      <c r="T113"/>
    </row>
    <row r="114" spans="2:20" s="24" customFormat="1" ht="12.75" customHeight="1" x14ac:dyDescent="0.2">
      <c r="B114" s="25"/>
      <c r="C114" s="25"/>
      <c r="D114" s="25"/>
      <c r="E114" s="25"/>
      <c r="F114" s="25"/>
      <c r="G114" s="25"/>
      <c r="H114"/>
      <c r="I114"/>
      <c r="J114"/>
      <c r="K114"/>
      <c r="L114"/>
      <c r="M114"/>
      <c r="N114"/>
      <c r="O114"/>
      <c r="P114"/>
      <c r="Q114"/>
      <c r="R114"/>
      <c r="S114"/>
      <c r="T114"/>
    </row>
    <row r="115" spans="2:20" s="24" customFormat="1" ht="12.75" customHeight="1" x14ac:dyDescent="0.2">
      <c r="B115" s="25"/>
      <c r="C115" s="25"/>
      <c r="D115" s="25"/>
      <c r="E115" s="25"/>
      <c r="F115" s="25"/>
      <c r="G115" s="25"/>
      <c r="H115"/>
      <c r="I115"/>
      <c r="J115"/>
      <c r="K115"/>
      <c r="L115"/>
      <c r="M115"/>
      <c r="N115"/>
      <c r="O115"/>
      <c r="P115"/>
      <c r="Q115"/>
      <c r="R115"/>
      <c r="S115"/>
      <c r="T115"/>
    </row>
    <row r="116" spans="2:20" s="24" customFormat="1" ht="12.75" customHeight="1" x14ac:dyDescent="0.2">
      <c r="B116" s="25"/>
      <c r="C116" s="25"/>
      <c r="D116" s="25"/>
      <c r="E116" s="25"/>
      <c r="F116" s="25"/>
      <c r="G116" s="25"/>
      <c r="H116"/>
      <c r="I116"/>
      <c r="J116"/>
      <c r="K116"/>
      <c r="L116"/>
      <c r="M116"/>
      <c r="N116"/>
      <c r="O116"/>
      <c r="P116"/>
      <c r="Q116"/>
      <c r="R116"/>
      <c r="S116"/>
      <c r="T116"/>
    </row>
    <row r="117" spans="2:20" s="24" customFormat="1" ht="12.75" customHeight="1" x14ac:dyDescent="0.2">
      <c r="B117" s="25"/>
      <c r="C117" s="25"/>
      <c r="D117" s="25"/>
      <c r="E117" s="25"/>
      <c r="F117" s="25"/>
      <c r="G117" s="25"/>
      <c r="H117"/>
      <c r="I117"/>
      <c r="J117"/>
      <c r="K117"/>
      <c r="L117"/>
      <c r="M117"/>
      <c r="N117"/>
      <c r="O117"/>
      <c r="P117"/>
      <c r="Q117"/>
      <c r="R117"/>
      <c r="S117"/>
      <c r="T117"/>
    </row>
    <row r="118" spans="2:20" s="24" customFormat="1" ht="12.75" customHeight="1" x14ac:dyDescent="0.2">
      <c r="B118" s="25"/>
      <c r="C118" s="25"/>
      <c r="D118" s="25"/>
      <c r="E118" s="25"/>
      <c r="F118" s="25"/>
      <c r="G118" s="25"/>
      <c r="H118"/>
      <c r="I118"/>
      <c r="J118"/>
      <c r="K118"/>
      <c r="L118"/>
      <c r="M118"/>
      <c r="N118"/>
      <c r="O118"/>
      <c r="P118"/>
      <c r="Q118"/>
      <c r="R118"/>
      <c r="S118"/>
      <c r="T118"/>
    </row>
    <row r="119" spans="2:20" s="24" customFormat="1" ht="12.75" customHeight="1" x14ac:dyDescent="0.2">
      <c r="B119" s="25"/>
      <c r="C119" s="25"/>
      <c r="D119" s="25"/>
      <c r="E119" s="25"/>
      <c r="F119" s="25"/>
      <c r="G119" s="25"/>
      <c r="H119"/>
      <c r="I119"/>
      <c r="J119"/>
      <c r="K119"/>
      <c r="L119"/>
      <c r="M119"/>
      <c r="N119"/>
      <c r="O119"/>
      <c r="P119"/>
      <c r="Q119"/>
      <c r="R119"/>
      <c r="S119"/>
      <c r="T119"/>
    </row>
    <row r="120" spans="2:20" s="24" customFormat="1" ht="12.75" customHeight="1" x14ac:dyDescent="0.2">
      <c r="B120" s="25"/>
      <c r="C120" s="25"/>
      <c r="D120" s="25"/>
      <c r="E120" s="25"/>
      <c r="F120" s="25"/>
      <c r="G120" s="25"/>
      <c r="H120"/>
      <c r="I120"/>
      <c r="J120"/>
      <c r="K120"/>
      <c r="L120"/>
      <c r="M120"/>
      <c r="N120"/>
      <c r="O120"/>
      <c r="P120"/>
      <c r="Q120"/>
      <c r="R120"/>
      <c r="S120"/>
      <c r="T120"/>
    </row>
    <row r="121" spans="2:20" s="24" customFormat="1" ht="12.75" customHeight="1" x14ac:dyDescent="0.2">
      <c r="B121" s="25"/>
      <c r="C121" s="25"/>
      <c r="D121" s="25"/>
      <c r="E121" s="25"/>
      <c r="F121" s="25"/>
      <c r="G121" s="25"/>
      <c r="H121"/>
      <c r="I121"/>
      <c r="J121"/>
      <c r="K121"/>
      <c r="L121"/>
      <c r="M121"/>
      <c r="N121"/>
      <c r="O121"/>
      <c r="P121"/>
      <c r="Q121"/>
      <c r="R121"/>
      <c r="S121"/>
      <c r="T121"/>
    </row>
    <row r="122" spans="2:20" s="24" customFormat="1" ht="12.75" customHeight="1" x14ac:dyDescent="0.2">
      <c r="B122" s="25"/>
      <c r="C122" s="25"/>
      <c r="D122" s="25"/>
      <c r="E122" s="25"/>
      <c r="F122" s="25"/>
      <c r="G122" s="25"/>
      <c r="H122"/>
      <c r="I122"/>
      <c r="J122"/>
      <c r="K122"/>
      <c r="L122"/>
      <c r="M122"/>
      <c r="N122"/>
      <c r="O122"/>
      <c r="P122"/>
      <c r="Q122"/>
      <c r="R122"/>
      <c r="S122"/>
      <c r="T122"/>
    </row>
    <row r="123" spans="2:20" s="24" customFormat="1" ht="12.75" customHeight="1" x14ac:dyDescent="0.2">
      <c r="B123" s="25"/>
      <c r="C123" s="25"/>
      <c r="D123" s="25"/>
      <c r="E123" s="25"/>
      <c r="F123" s="25"/>
      <c r="G123" s="25"/>
      <c r="H123"/>
      <c r="I123"/>
      <c r="J123"/>
      <c r="K123"/>
      <c r="L123"/>
      <c r="M123"/>
      <c r="N123"/>
      <c r="O123"/>
      <c r="P123"/>
      <c r="Q123"/>
      <c r="R123"/>
      <c r="S123"/>
      <c r="T123"/>
    </row>
    <row r="124" spans="2:20" s="24" customFormat="1" ht="12.75" customHeight="1" x14ac:dyDescent="0.2">
      <c r="B124" s="25"/>
      <c r="C124" s="25"/>
      <c r="D124" s="25"/>
      <c r="E124" s="25"/>
      <c r="F124" s="25"/>
      <c r="G124" s="25"/>
      <c r="H124"/>
      <c r="I124"/>
      <c r="J124"/>
      <c r="K124"/>
      <c r="L124"/>
      <c r="M124"/>
      <c r="N124"/>
      <c r="O124"/>
      <c r="P124"/>
      <c r="Q124"/>
      <c r="R124"/>
      <c r="S124"/>
      <c r="T124"/>
    </row>
    <row r="125" spans="2:20" s="24" customFormat="1" ht="12.75" customHeight="1" x14ac:dyDescent="0.2">
      <c r="B125" s="25"/>
      <c r="C125" s="25"/>
      <c r="D125" s="25"/>
      <c r="E125" s="25"/>
      <c r="F125" s="25"/>
      <c r="G125" s="25"/>
      <c r="H125"/>
      <c r="I125"/>
      <c r="J125"/>
      <c r="K125"/>
      <c r="L125"/>
      <c r="M125"/>
      <c r="N125"/>
      <c r="O125"/>
      <c r="P125"/>
      <c r="Q125"/>
      <c r="R125"/>
      <c r="S125"/>
      <c r="T125"/>
    </row>
    <row r="126" spans="2:20" s="24" customFormat="1" ht="12.75" customHeight="1" x14ac:dyDescent="0.2">
      <c r="B126" s="25"/>
      <c r="C126" s="25"/>
      <c r="D126" s="25"/>
      <c r="E126" s="25"/>
      <c r="F126" s="25"/>
      <c r="G126" s="25"/>
      <c r="H126"/>
      <c r="I126"/>
      <c r="J126"/>
      <c r="K126"/>
      <c r="L126"/>
      <c r="M126"/>
      <c r="N126"/>
      <c r="O126"/>
      <c r="P126"/>
      <c r="Q126"/>
      <c r="R126"/>
      <c r="S126"/>
      <c r="T126"/>
    </row>
    <row r="127" spans="2:20" s="24" customFormat="1" ht="12.75" customHeight="1" x14ac:dyDescent="0.2">
      <c r="B127" s="25"/>
      <c r="C127" s="25"/>
      <c r="D127" s="25"/>
      <c r="E127" s="25"/>
      <c r="F127" s="25"/>
      <c r="G127" s="25"/>
      <c r="H127"/>
      <c r="I127"/>
      <c r="J127"/>
      <c r="K127"/>
      <c r="L127"/>
      <c r="M127"/>
      <c r="N127"/>
      <c r="O127"/>
      <c r="P127"/>
      <c r="Q127"/>
      <c r="R127"/>
      <c r="S127"/>
      <c r="T127"/>
    </row>
    <row r="128" spans="2:20" s="24" customFormat="1" ht="12.75" customHeight="1" x14ac:dyDescent="0.2">
      <c r="B128" s="25"/>
      <c r="C128" s="25"/>
      <c r="D128" s="25"/>
      <c r="E128" s="25"/>
      <c r="F128" s="25"/>
      <c r="G128" s="25"/>
      <c r="H128"/>
      <c r="I128"/>
      <c r="J128"/>
      <c r="K128"/>
      <c r="L128"/>
      <c r="M128"/>
      <c r="N128"/>
      <c r="O128"/>
      <c r="P128"/>
      <c r="Q128"/>
      <c r="R128"/>
      <c r="S128"/>
      <c r="T128"/>
    </row>
    <row r="129" spans="2:20" s="24" customFormat="1" ht="12.75" customHeight="1" x14ac:dyDescent="0.2">
      <c r="B129" s="25"/>
      <c r="C129" s="25"/>
      <c r="D129" s="25"/>
      <c r="E129" s="25"/>
      <c r="F129" s="25"/>
      <c r="G129" s="25"/>
      <c r="H129"/>
      <c r="I129"/>
      <c r="J129"/>
      <c r="K129"/>
      <c r="L129"/>
      <c r="M129"/>
      <c r="N129"/>
      <c r="O129"/>
      <c r="P129"/>
      <c r="Q129"/>
      <c r="R129"/>
      <c r="S129"/>
      <c r="T129"/>
    </row>
    <row r="130" spans="2:20" s="24" customFormat="1" ht="12.75" customHeight="1" x14ac:dyDescent="0.2">
      <c r="B130" s="25"/>
      <c r="C130" s="25"/>
      <c r="D130" s="25"/>
      <c r="E130" s="25"/>
      <c r="F130" s="25"/>
      <c r="G130" s="25"/>
      <c r="H130"/>
      <c r="I130"/>
      <c r="J130"/>
      <c r="K130"/>
      <c r="L130"/>
      <c r="M130"/>
      <c r="N130"/>
      <c r="O130"/>
      <c r="P130"/>
      <c r="Q130"/>
      <c r="R130"/>
      <c r="S130"/>
      <c r="T130"/>
    </row>
    <row r="131" spans="2:20" s="24" customFormat="1" ht="12.75" customHeight="1" x14ac:dyDescent="0.2">
      <c r="B131" s="25"/>
      <c r="C131" s="25"/>
      <c r="D131" s="25"/>
      <c r="E131" s="25"/>
      <c r="F131" s="25"/>
      <c r="G131" s="25"/>
      <c r="H131"/>
      <c r="I131"/>
      <c r="J131"/>
      <c r="K131"/>
      <c r="L131"/>
      <c r="M131"/>
      <c r="N131"/>
      <c r="O131"/>
      <c r="P131"/>
      <c r="Q131"/>
      <c r="R131"/>
      <c r="S131"/>
      <c r="T131"/>
    </row>
    <row r="132" spans="2:20" s="24" customFormat="1" ht="12.75" customHeight="1" x14ac:dyDescent="0.2">
      <c r="B132" s="25"/>
      <c r="C132" s="25"/>
      <c r="D132" s="25"/>
      <c r="E132" s="25"/>
      <c r="F132" s="25"/>
      <c r="G132" s="25"/>
      <c r="H132"/>
      <c r="I132"/>
      <c r="J132"/>
      <c r="K132"/>
      <c r="L132"/>
      <c r="M132"/>
      <c r="N132"/>
      <c r="O132"/>
      <c r="P132"/>
      <c r="Q132"/>
      <c r="R132"/>
      <c r="S132"/>
      <c r="T132"/>
    </row>
    <row r="133" spans="2:20" s="24" customFormat="1" ht="12.75" customHeight="1" x14ac:dyDescent="0.2">
      <c r="B133" s="25"/>
      <c r="C133" s="25"/>
      <c r="D133" s="25"/>
      <c r="E133" s="25"/>
      <c r="F133" s="25"/>
      <c r="G133" s="25"/>
      <c r="H133"/>
      <c r="I133"/>
      <c r="J133"/>
      <c r="K133"/>
      <c r="L133"/>
      <c r="M133"/>
      <c r="N133"/>
      <c r="O133"/>
      <c r="P133"/>
      <c r="Q133"/>
      <c r="R133"/>
      <c r="S133"/>
      <c r="T133"/>
    </row>
    <row r="134" spans="2:20" s="24" customFormat="1" ht="12.75" customHeight="1" x14ac:dyDescent="0.2">
      <c r="B134" s="25"/>
      <c r="C134" s="25"/>
      <c r="D134" s="25"/>
      <c r="E134" s="25"/>
      <c r="F134" s="25"/>
      <c r="G134" s="25"/>
      <c r="H134"/>
      <c r="I134"/>
      <c r="J134"/>
      <c r="K134"/>
      <c r="L134"/>
      <c r="M134"/>
      <c r="N134"/>
      <c r="O134"/>
      <c r="P134"/>
      <c r="Q134"/>
      <c r="R134"/>
      <c r="S134"/>
      <c r="T134"/>
    </row>
    <row r="135" spans="2:20" s="24" customFormat="1" ht="12.75" customHeight="1" x14ac:dyDescent="0.2">
      <c r="B135" s="25"/>
      <c r="C135" s="25"/>
      <c r="D135" s="25"/>
      <c r="E135" s="25"/>
      <c r="F135" s="25"/>
      <c r="G135" s="25"/>
      <c r="H135"/>
      <c r="I135"/>
      <c r="J135"/>
      <c r="K135"/>
      <c r="L135"/>
      <c r="M135"/>
      <c r="N135"/>
      <c r="O135"/>
      <c r="P135"/>
      <c r="Q135"/>
      <c r="R135"/>
      <c r="S135"/>
      <c r="T135"/>
    </row>
    <row r="136" spans="2:20" s="24" customFormat="1" ht="12.75" customHeight="1" x14ac:dyDescent="0.2">
      <c r="B136" s="25"/>
      <c r="C136" s="25"/>
      <c r="D136" s="25"/>
      <c r="E136" s="25"/>
      <c r="F136" s="25"/>
      <c r="G136" s="25"/>
      <c r="H136"/>
      <c r="I136"/>
      <c r="J136"/>
      <c r="K136"/>
      <c r="L136"/>
      <c r="M136"/>
      <c r="N136"/>
      <c r="O136"/>
      <c r="P136"/>
      <c r="Q136"/>
      <c r="R136"/>
      <c r="S136"/>
      <c r="T136"/>
    </row>
    <row r="137" spans="2:20" s="24" customFormat="1" ht="12.75" customHeight="1" x14ac:dyDescent="0.2">
      <c r="B137" s="25"/>
      <c r="C137" s="25"/>
      <c r="D137" s="25"/>
      <c r="E137" s="25"/>
      <c r="F137" s="25"/>
      <c r="G137" s="25"/>
      <c r="H137"/>
      <c r="I137"/>
      <c r="J137"/>
      <c r="K137"/>
      <c r="L137"/>
      <c r="M137"/>
      <c r="N137"/>
      <c r="O137"/>
      <c r="P137"/>
      <c r="Q137"/>
      <c r="R137"/>
      <c r="S137"/>
      <c r="T137"/>
    </row>
    <row r="138" spans="2:20" s="24" customFormat="1" ht="12.75" customHeight="1" x14ac:dyDescent="0.2">
      <c r="B138" s="25"/>
      <c r="C138" s="25"/>
      <c r="D138" s="25"/>
      <c r="E138" s="25"/>
      <c r="F138" s="25"/>
      <c r="G138" s="25"/>
      <c r="H138"/>
      <c r="I138"/>
      <c r="J138"/>
      <c r="K138"/>
      <c r="L138"/>
      <c r="M138"/>
      <c r="N138"/>
      <c r="O138"/>
      <c r="P138"/>
      <c r="Q138"/>
      <c r="R138"/>
      <c r="S138"/>
      <c r="T138"/>
    </row>
    <row r="139" spans="2:20" s="24" customFormat="1" ht="12.75" customHeight="1" x14ac:dyDescent="0.2">
      <c r="B139" s="25"/>
      <c r="C139" s="25"/>
      <c r="D139" s="25"/>
      <c r="E139" s="25"/>
      <c r="F139" s="25"/>
      <c r="G139" s="25"/>
      <c r="H139"/>
      <c r="I139"/>
      <c r="J139"/>
      <c r="K139"/>
      <c r="L139"/>
      <c r="M139"/>
      <c r="N139"/>
      <c r="O139"/>
      <c r="P139"/>
      <c r="Q139"/>
      <c r="R139"/>
      <c r="S139"/>
      <c r="T139"/>
    </row>
    <row r="140" spans="2:20" s="24" customFormat="1" ht="12.75" customHeight="1" x14ac:dyDescent="0.2">
      <c r="B140" s="25"/>
      <c r="C140" s="25"/>
      <c r="D140" s="25"/>
      <c r="E140" s="25"/>
      <c r="F140" s="25"/>
      <c r="G140" s="25"/>
      <c r="H140"/>
      <c r="I140"/>
      <c r="J140"/>
      <c r="K140"/>
      <c r="L140"/>
      <c r="M140"/>
      <c r="N140"/>
      <c r="O140"/>
      <c r="P140"/>
      <c r="Q140"/>
      <c r="R140"/>
      <c r="S140"/>
      <c r="T140"/>
    </row>
    <row r="141" spans="2:20" s="24" customFormat="1" ht="12.75" customHeight="1" x14ac:dyDescent="0.2">
      <c r="B141" s="25"/>
      <c r="C141" s="25"/>
      <c r="D141" s="25"/>
      <c r="E141" s="25"/>
      <c r="F141" s="25"/>
      <c r="G141" s="25"/>
      <c r="H141"/>
      <c r="I141"/>
      <c r="J141"/>
      <c r="K141"/>
      <c r="L141"/>
      <c r="M141"/>
      <c r="N141"/>
      <c r="O141"/>
      <c r="P141"/>
      <c r="Q141"/>
      <c r="R141"/>
      <c r="S141"/>
      <c r="T141"/>
    </row>
    <row r="142" spans="2:20" s="24" customFormat="1" ht="12.75" customHeight="1" x14ac:dyDescent="0.2">
      <c r="B142" s="25"/>
      <c r="C142" s="25"/>
      <c r="D142" s="25"/>
      <c r="E142" s="25"/>
      <c r="F142" s="25"/>
      <c r="G142" s="25"/>
      <c r="H142"/>
      <c r="I142"/>
      <c r="J142"/>
      <c r="K142"/>
      <c r="L142"/>
      <c r="M142"/>
      <c r="N142"/>
      <c r="O142"/>
      <c r="P142"/>
      <c r="Q142"/>
      <c r="R142"/>
      <c r="S142"/>
      <c r="T142"/>
    </row>
    <row r="143" spans="2:20" s="24" customFormat="1" ht="12.75" customHeight="1" x14ac:dyDescent="0.2">
      <c r="B143" s="25"/>
      <c r="C143" s="25"/>
      <c r="D143" s="25"/>
      <c r="E143" s="25"/>
      <c r="F143" s="25"/>
      <c r="G143" s="25"/>
      <c r="H143"/>
      <c r="I143"/>
      <c r="J143"/>
      <c r="K143"/>
      <c r="L143"/>
      <c r="M143"/>
      <c r="N143"/>
      <c r="O143"/>
      <c r="P143"/>
      <c r="Q143"/>
      <c r="R143"/>
      <c r="S143"/>
      <c r="T143"/>
    </row>
    <row r="144" spans="2:20" s="24" customFormat="1" ht="12.75" customHeight="1" x14ac:dyDescent="0.2">
      <c r="B144" s="25"/>
      <c r="C144" s="25"/>
      <c r="D144" s="25"/>
      <c r="E144" s="25"/>
      <c r="F144" s="25"/>
      <c r="G144" s="25"/>
      <c r="H144"/>
      <c r="I144"/>
      <c r="J144"/>
      <c r="K144"/>
      <c r="L144"/>
      <c r="M144"/>
      <c r="N144"/>
      <c r="O144"/>
      <c r="P144"/>
      <c r="Q144"/>
      <c r="R144"/>
      <c r="S144"/>
      <c r="T144"/>
    </row>
    <row r="145" spans="2:20" s="24" customFormat="1" ht="12.75" customHeight="1" x14ac:dyDescent="0.2">
      <c r="B145" s="25"/>
      <c r="C145" s="25"/>
      <c r="D145" s="25"/>
      <c r="E145" s="25"/>
      <c r="F145" s="25"/>
      <c r="G145" s="25"/>
      <c r="H145"/>
      <c r="I145"/>
      <c r="J145"/>
      <c r="K145"/>
      <c r="L145"/>
      <c r="M145"/>
      <c r="N145"/>
      <c r="O145"/>
      <c r="P145"/>
      <c r="Q145"/>
      <c r="R145"/>
      <c r="S145"/>
      <c r="T145"/>
    </row>
    <row r="146" spans="2:20" s="24" customFormat="1" ht="12.75" customHeight="1" x14ac:dyDescent="0.2">
      <c r="B146" s="25"/>
      <c r="C146" s="25"/>
      <c r="D146" s="25"/>
      <c r="E146" s="25"/>
      <c r="F146" s="25"/>
      <c r="G146" s="25"/>
      <c r="H146"/>
      <c r="I146"/>
      <c r="J146"/>
      <c r="K146"/>
      <c r="L146"/>
      <c r="M146"/>
      <c r="N146"/>
      <c r="O146"/>
      <c r="P146"/>
      <c r="Q146"/>
      <c r="R146"/>
      <c r="S146"/>
      <c r="T146"/>
    </row>
    <row r="147" spans="2:20" s="24" customFormat="1" ht="12.75" customHeight="1" x14ac:dyDescent="0.2">
      <c r="B147" s="25"/>
      <c r="C147" s="25"/>
      <c r="D147" s="25"/>
      <c r="E147" s="25"/>
      <c r="F147" s="25"/>
      <c r="G147" s="25"/>
      <c r="H147"/>
      <c r="I147"/>
      <c r="J147"/>
      <c r="K147"/>
      <c r="L147"/>
      <c r="M147"/>
      <c r="N147"/>
      <c r="O147"/>
      <c r="P147"/>
      <c r="Q147"/>
      <c r="R147"/>
      <c r="S147"/>
      <c r="T147"/>
    </row>
    <row r="148" spans="2:20" s="24" customFormat="1" ht="12.75" customHeight="1" x14ac:dyDescent="0.2">
      <c r="B148" s="25"/>
      <c r="C148" s="25"/>
      <c r="D148" s="25"/>
      <c r="E148" s="25"/>
      <c r="F148" s="25"/>
      <c r="G148" s="25"/>
      <c r="H148"/>
      <c r="I148"/>
      <c r="J148"/>
      <c r="K148"/>
      <c r="L148"/>
      <c r="M148"/>
      <c r="N148"/>
      <c r="O148"/>
      <c r="P148"/>
      <c r="Q148"/>
      <c r="R148"/>
      <c r="S148"/>
      <c r="T148"/>
    </row>
    <row r="149" spans="2:20" s="24" customFormat="1" ht="12.75" customHeight="1" x14ac:dyDescent="0.2">
      <c r="B149" s="25"/>
      <c r="C149" s="25"/>
      <c r="D149" s="25"/>
      <c r="E149" s="25"/>
      <c r="F149" s="25"/>
      <c r="G149" s="25"/>
      <c r="H149"/>
      <c r="I149"/>
      <c r="J149"/>
      <c r="K149"/>
      <c r="L149"/>
      <c r="M149"/>
      <c r="N149"/>
      <c r="O149"/>
      <c r="P149"/>
      <c r="Q149"/>
      <c r="R149"/>
      <c r="S149"/>
      <c r="T149"/>
    </row>
    <row r="150" spans="2:20" s="24" customFormat="1" ht="12.75" customHeight="1" x14ac:dyDescent="0.2">
      <c r="B150" s="25"/>
      <c r="C150" s="25"/>
      <c r="D150" s="25"/>
      <c r="E150" s="25"/>
      <c r="F150" s="25"/>
      <c r="G150" s="25"/>
      <c r="H150"/>
      <c r="I150"/>
      <c r="J150"/>
      <c r="K150"/>
      <c r="L150"/>
      <c r="M150"/>
      <c r="N150"/>
      <c r="O150"/>
      <c r="P150"/>
      <c r="Q150"/>
      <c r="R150"/>
      <c r="S150"/>
      <c r="T150"/>
    </row>
    <row r="151" spans="2:20" s="24" customFormat="1" ht="12.75" customHeight="1" x14ac:dyDescent="0.2">
      <c r="B151" s="25"/>
      <c r="C151" s="25"/>
      <c r="D151" s="25"/>
      <c r="E151" s="25"/>
      <c r="F151" s="25"/>
      <c r="G151" s="25"/>
      <c r="H151"/>
      <c r="I151"/>
      <c r="J151"/>
      <c r="K151"/>
      <c r="L151"/>
      <c r="M151"/>
      <c r="N151"/>
      <c r="O151"/>
      <c r="P151"/>
      <c r="Q151"/>
      <c r="R151"/>
      <c r="S151"/>
      <c r="T151"/>
    </row>
    <row r="152" spans="2:20" s="24" customFormat="1" ht="12.75" customHeight="1" x14ac:dyDescent="0.2">
      <c r="B152" s="25"/>
      <c r="C152" s="25"/>
      <c r="D152" s="25"/>
      <c r="E152" s="25"/>
      <c r="F152" s="25"/>
      <c r="G152" s="25"/>
      <c r="H152"/>
      <c r="I152"/>
      <c r="J152"/>
      <c r="K152"/>
      <c r="L152"/>
      <c r="M152"/>
      <c r="N152"/>
      <c r="O152"/>
      <c r="P152"/>
      <c r="Q152"/>
      <c r="R152"/>
      <c r="S152"/>
      <c r="T152"/>
    </row>
    <row r="153" spans="2:20" s="24" customFormat="1" ht="12.75" customHeight="1" x14ac:dyDescent="0.2">
      <c r="B153" s="25"/>
      <c r="C153" s="25"/>
      <c r="D153" s="25"/>
      <c r="E153" s="25"/>
      <c r="F153" s="25"/>
      <c r="G153" s="25"/>
      <c r="H153"/>
      <c r="I153"/>
      <c r="J153"/>
      <c r="K153"/>
      <c r="L153"/>
      <c r="M153"/>
      <c r="N153"/>
      <c r="O153"/>
      <c r="P153"/>
      <c r="Q153"/>
      <c r="R153"/>
      <c r="S153"/>
      <c r="T153"/>
    </row>
    <row r="154" spans="2:20" s="24" customFormat="1" ht="12.75" customHeight="1" x14ac:dyDescent="0.2">
      <c r="B154" s="25"/>
      <c r="C154" s="25"/>
      <c r="D154" s="25"/>
      <c r="E154" s="25"/>
      <c r="F154" s="25"/>
      <c r="G154" s="25"/>
      <c r="H154"/>
      <c r="I154"/>
      <c r="J154"/>
      <c r="K154"/>
      <c r="L154"/>
      <c r="M154"/>
      <c r="N154"/>
      <c r="O154"/>
      <c r="P154"/>
      <c r="Q154"/>
      <c r="R154"/>
      <c r="S154"/>
      <c r="T154"/>
    </row>
    <row r="155" spans="2:20" s="24" customFormat="1" ht="12.75" customHeight="1" x14ac:dyDescent="0.2">
      <c r="B155" s="25"/>
      <c r="C155" s="25"/>
      <c r="D155" s="25"/>
      <c r="E155" s="25"/>
      <c r="F155" s="25"/>
      <c r="G155" s="25"/>
      <c r="H155"/>
      <c r="I155"/>
      <c r="J155"/>
      <c r="K155"/>
      <c r="L155"/>
      <c r="M155"/>
      <c r="N155"/>
      <c r="O155"/>
      <c r="P155"/>
      <c r="Q155"/>
      <c r="R155"/>
      <c r="S155"/>
      <c r="T155"/>
    </row>
    <row r="156" spans="2:20" s="24" customFormat="1" ht="12.75" customHeight="1" x14ac:dyDescent="0.2">
      <c r="B156" s="25"/>
      <c r="C156" s="25"/>
      <c r="D156" s="25"/>
      <c r="E156" s="25"/>
      <c r="F156" s="25"/>
      <c r="G156" s="25"/>
      <c r="H156"/>
      <c r="I156"/>
      <c r="J156"/>
      <c r="K156"/>
      <c r="L156"/>
      <c r="M156"/>
      <c r="N156"/>
      <c r="O156"/>
      <c r="P156"/>
      <c r="Q156"/>
      <c r="R156"/>
      <c r="S156"/>
      <c r="T156"/>
    </row>
    <row r="157" spans="2:20" s="24" customFormat="1" ht="12.75" customHeight="1" x14ac:dyDescent="0.2">
      <c r="B157" s="25"/>
      <c r="C157" s="25"/>
      <c r="D157" s="25"/>
      <c r="E157" s="25"/>
      <c r="F157" s="25"/>
      <c r="G157" s="25"/>
      <c r="H157"/>
      <c r="I157"/>
      <c r="J157"/>
      <c r="K157"/>
      <c r="L157"/>
      <c r="M157"/>
      <c r="N157"/>
      <c r="O157"/>
      <c r="P157"/>
      <c r="Q157"/>
      <c r="R157"/>
      <c r="S157"/>
      <c r="T157"/>
    </row>
    <row r="158" spans="2:20" s="24" customFormat="1" ht="12.75" customHeight="1" x14ac:dyDescent="0.2">
      <c r="B158" s="25"/>
      <c r="C158" s="25"/>
      <c r="D158" s="25"/>
      <c r="E158" s="25"/>
      <c r="F158" s="25"/>
      <c r="G158" s="25"/>
      <c r="H158"/>
      <c r="I158"/>
      <c r="J158"/>
      <c r="K158"/>
      <c r="L158"/>
      <c r="M158"/>
      <c r="N158"/>
      <c r="O158"/>
      <c r="P158"/>
      <c r="Q158"/>
      <c r="R158"/>
      <c r="S158"/>
      <c r="T158"/>
    </row>
    <row r="159" spans="2:20" s="24" customFormat="1" ht="12.75" customHeight="1" x14ac:dyDescent="0.2">
      <c r="B159" s="25"/>
      <c r="C159" s="25"/>
      <c r="D159" s="25"/>
      <c r="E159" s="25"/>
      <c r="F159" s="25"/>
      <c r="G159" s="25"/>
      <c r="H159"/>
      <c r="I159"/>
      <c r="J159"/>
      <c r="K159"/>
      <c r="L159"/>
      <c r="M159"/>
      <c r="N159"/>
      <c r="O159"/>
      <c r="P159"/>
      <c r="Q159"/>
      <c r="R159"/>
      <c r="S159"/>
      <c r="T159"/>
    </row>
    <row r="160" spans="2:20" s="24" customFormat="1" ht="12.75" customHeight="1" x14ac:dyDescent="0.2">
      <c r="B160" s="25"/>
      <c r="C160" s="25"/>
      <c r="D160" s="25"/>
      <c r="E160" s="25"/>
      <c r="F160" s="25"/>
      <c r="G160" s="25"/>
      <c r="H160"/>
      <c r="I160"/>
      <c r="J160"/>
      <c r="K160"/>
      <c r="L160"/>
      <c r="M160"/>
      <c r="N160"/>
      <c r="O160"/>
      <c r="P160"/>
      <c r="Q160"/>
      <c r="R160"/>
      <c r="S160"/>
      <c r="T160"/>
    </row>
    <row r="161" spans="2:20" s="24" customFormat="1" ht="12.75" customHeight="1" x14ac:dyDescent="0.2">
      <c r="B161" s="25"/>
      <c r="C161" s="25"/>
      <c r="D161" s="25"/>
      <c r="E161" s="25"/>
      <c r="F161" s="25"/>
      <c r="G161" s="25"/>
      <c r="H161"/>
      <c r="I161"/>
      <c r="J161"/>
      <c r="K161"/>
      <c r="L161"/>
      <c r="M161"/>
      <c r="N161"/>
      <c r="O161"/>
      <c r="P161"/>
      <c r="Q161"/>
      <c r="R161"/>
      <c r="S161"/>
      <c r="T161"/>
    </row>
    <row r="162" spans="2:20" s="24" customFormat="1" ht="12.75" customHeight="1" x14ac:dyDescent="0.2">
      <c r="B162" s="25"/>
      <c r="C162" s="25"/>
      <c r="D162" s="25"/>
      <c r="E162" s="25"/>
      <c r="F162" s="25"/>
      <c r="G162" s="25"/>
      <c r="H162"/>
      <c r="I162"/>
      <c r="J162"/>
      <c r="K162"/>
      <c r="L162"/>
      <c r="M162"/>
      <c r="N162"/>
      <c r="O162"/>
      <c r="P162"/>
      <c r="Q162"/>
      <c r="R162"/>
      <c r="S162"/>
      <c r="T162"/>
    </row>
    <row r="163" spans="2:20" s="24" customFormat="1" ht="12.75" customHeight="1" x14ac:dyDescent="0.2">
      <c r="B163" s="25"/>
      <c r="C163" s="25"/>
      <c r="D163" s="25"/>
      <c r="E163" s="25"/>
      <c r="F163" s="25"/>
      <c r="G163" s="25"/>
      <c r="H163"/>
      <c r="I163"/>
      <c r="J163"/>
      <c r="K163"/>
      <c r="L163"/>
      <c r="M163"/>
      <c r="N163"/>
      <c r="O163"/>
      <c r="P163"/>
      <c r="Q163"/>
      <c r="R163"/>
      <c r="S163"/>
      <c r="T163"/>
    </row>
    <row r="164" spans="2:20" s="24" customFormat="1" ht="12.75" customHeight="1" x14ac:dyDescent="0.2">
      <c r="B164" s="25"/>
      <c r="C164" s="25"/>
      <c r="D164" s="25"/>
      <c r="E164" s="25"/>
      <c r="F164" s="25"/>
      <c r="G164" s="25"/>
      <c r="H164"/>
      <c r="I164"/>
      <c r="J164"/>
      <c r="K164"/>
      <c r="L164"/>
      <c r="M164"/>
      <c r="N164"/>
      <c r="O164"/>
      <c r="P164"/>
      <c r="Q164"/>
      <c r="R164"/>
      <c r="S164"/>
      <c r="T164"/>
    </row>
    <row r="165" spans="2:20" s="24" customFormat="1" ht="12.75" customHeight="1" x14ac:dyDescent="0.2">
      <c r="B165" s="25"/>
      <c r="C165" s="25"/>
      <c r="D165" s="25"/>
      <c r="E165" s="25"/>
      <c r="F165" s="25"/>
      <c r="G165" s="25"/>
      <c r="H165"/>
      <c r="I165"/>
      <c r="J165"/>
      <c r="K165"/>
      <c r="L165"/>
      <c r="M165"/>
      <c r="N165"/>
      <c r="O165"/>
      <c r="P165"/>
      <c r="Q165"/>
      <c r="R165"/>
      <c r="S165"/>
      <c r="T165"/>
    </row>
    <row r="166" spans="2:20" s="24" customFormat="1" ht="12.75" customHeight="1" x14ac:dyDescent="0.2">
      <c r="B166" s="25"/>
      <c r="C166" s="25"/>
      <c r="D166" s="25"/>
      <c r="E166" s="25"/>
      <c r="F166" s="25"/>
      <c r="G166" s="25"/>
      <c r="H166"/>
      <c r="I166"/>
      <c r="J166"/>
      <c r="K166"/>
      <c r="L166"/>
      <c r="M166"/>
      <c r="N166"/>
      <c r="O166"/>
      <c r="P166"/>
      <c r="Q166"/>
      <c r="R166"/>
      <c r="S166"/>
      <c r="T166"/>
    </row>
    <row r="167" spans="2:20" s="24" customFormat="1" ht="12.75" customHeight="1" x14ac:dyDescent="0.2">
      <c r="B167" s="25"/>
      <c r="C167" s="25"/>
      <c r="D167" s="25"/>
      <c r="E167" s="25"/>
      <c r="F167" s="25"/>
      <c r="G167" s="25"/>
      <c r="H167"/>
      <c r="I167"/>
      <c r="J167"/>
      <c r="K167"/>
      <c r="L167"/>
      <c r="M167"/>
      <c r="N167"/>
      <c r="O167"/>
      <c r="P167"/>
      <c r="Q167"/>
      <c r="R167"/>
      <c r="S167"/>
      <c r="T167"/>
    </row>
    <row r="168" spans="2:20" s="24" customFormat="1" ht="12.75" customHeight="1" x14ac:dyDescent="0.2">
      <c r="B168" s="25"/>
      <c r="C168" s="25"/>
      <c r="D168" s="25"/>
      <c r="E168" s="25"/>
      <c r="F168" s="25"/>
      <c r="G168" s="25"/>
      <c r="H168"/>
      <c r="I168"/>
      <c r="J168"/>
      <c r="K168"/>
      <c r="L168"/>
      <c r="M168"/>
      <c r="N168"/>
      <c r="O168"/>
      <c r="P168"/>
      <c r="Q168"/>
      <c r="R168"/>
      <c r="S168"/>
      <c r="T168"/>
    </row>
    <row r="169" spans="2:20" s="24" customFormat="1" ht="12.75" customHeight="1" x14ac:dyDescent="0.2">
      <c r="B169" s="25"/>
      <c r="C169" s="25"/>
      <c r="D169" s="25"/>
      <c r="E169" s="25"/>
      <c r="F169" s="25"/>
      <c r="G169" s="25"/>
      <c r="H169"/>
      <c r="I169"/>
      <c r="J169"/>
      <c r="K169"/>
      <c r="L169"/>
      <c r="M169"/>
      <c r="N169"/>
      <c r="O169"/>
      <c r="P169"/>
      <c r="Q169"/>
      <c r="R169"/>
      <c r="S169"/>
      <c r="T169"/>
    </row>
    <row r="170" spans="2:20" s="24" customFormat="1" ht="12.75" customHeight="1" x14ac:dyDescent="0.2">
      <c r="B170" s="25"/>
      <c r="C170" s="25"/>
      <c r="D170" s="25"/>
      <c r="E170" s="25"/>
      <c r="F170" s="25"/>
      <c r="G170" s="25"/>
      <c r="H170"/>
      <c r="I170"/>
      <c r="J170"/>
      <c r="K170"/>
      <c r="L170"/>
      <c r="M170"/>
      <c r="N170"/>
      <c r="O170"/>
      <c r="P170"/>
      <c r="Q170"/>
      <c r="R170"/>
      <c r="S170"/>
      <c r="T170"/>
    </row>
    <row r="171" spans="2:20" s="24" customFormat="1" ht="12.75" customHeight="1" x14ac:dyDescent="0.2">
      <c r="B171" s="25"/>
      <c r="C171" s="25"/>
      <c r="D171" s="25"/>
      <c r="E171" s="25"/>
      <c r="F171" s="25"/>
      <c r="G171" s="25"/>
      <c r="H171"/>
      <c r="I171"/>
      <c r="J171"/>
      <c r="K171"/>
      <c r="L171"/>
      <c r="M171"/>
      <c r="N171"/>
      <c r="O171"/>
      <c r="P171"/>
      <c r="Q171"/>
      <c r="R171"/>
      <c r="S171"/>
      <c r="T171"/>
    </row>
    <row r="172" spans="2:20" s="24" customFormat="1" ht="12.75" customHeight="1" x14ac:dyDescent="0.2">
      <c r="B172" s="25"/>
      <c r="C172" s="25"/>
      <c r="D172" s="25"/>
      <c r="E172" s="25"/>
      <c r="F172" s="25"/>
      <c r="G172" s="25"/>
      <c r="H172"/>
      <c r="I172"/>
      <c r="J172"/>
      <c r="K172"/>
      <c r="L172"/>
      <c r="M172"/>
      <c r="N172"/>
      <c r="O172"/>
      <c r="P172"/>
      <c r="Q172"/>
      <c r="R172"/>
      <c r="S172"/>
      <c r="T172"/>
    </row>
    <row r="173" spans="2:20" s="24" customFormat="1" ht="12.75" customHeight="1" x14ac:dyDescent="0.2">
      <c r="B173" s="25"/>
      <c r="C173" s="25"/>
      <c r="D173" s="25"/>
      <c r="E173" s="25"/>
      <c r="F173" s="25"/>
      <c r="G173" s="25"/>
      <c r="H173"/>
      <c r="I173"/>
      <c r="J173"/>
      <c r="K173"/>
      <c r="L173"/>
      <c r="M173"/>
      <c r="N173"/>
      <c r="O173"/>
      <c r="P173"/>
      <c r="Q173"/>
      <c r="R173"/>
      <c r="S173"/>
      <c r="T173"/>
    </row>
    <row r="174" spans="2:20" s="24" customFormat="1" ht="12.75" customHeight="1" x14ac:dyDescent="0.2">
      <c r="B174" s="25"/>
      <c r="C174" s="25"/>
      <c r="D174" s="25"/>
      <c r="E174" s="25"/>
      <c r="F174" s="25"/>
      <c r="G174" s="25"/>
      <c r="H174"/>
      <c r="I174"/>
      <c r="J174"/>
      <c r="K174"/>
      <c r="L174"/>
      <c r="M174"/>
      <c r="N174"/>
      <c r="O174"/>
      <c r="P174"/>
      <c r="Q174"/>
      <c r="R174"/>
      <c r="S174"/>
      <c r="T174"/>
    </row>
    <row r="175" spans="2:20" s="24" customFormat="1" ht="12.75" customHeight="1" x14ac:dyDescent="0.2">
      <c r="B175" s="25"/>
      <c r="C175" s="25"/>
      <c r="D175" s="25"/>
      <c r="E175" s="25"/>
      <c r="F175" s="25"/>
      <c r="G175" s="25"/>
      <c r="H175"/>
      <c r="I175"/>
      <c r="J175"/>
      <c r="K175"/>
      <c r="L175"/>
      <c r="M175"/>
      <c r="N175"/>
      <c r="O175"/>
      <c r="P175"/>
      <c r="Q175"/>
      <c r="R175"/>
      <c r="S175"/>
      <c r="T175"/>
    </row>
    <row r="176" spans="2:20" s="24" customFormat="1" ht="12.75" customHeight="1" x14ac:dyDescent="0.2">
      <c r="B176" s="25"/>
      <c r="C176" s="25"/>
      <c r="D176" s="25"/>
      <c r="E176" s="25"/>
      <c r="F176" s="25"/>
      <c r="G176" s="25"/>
      <c r="H176"/>
      <c r="I176"/>
      <c r="J176"/>
      <c r="K176"/>
      <c r="L176"/>
      <c r="M176"/>
      <c r="N176"/>
      <c r="O176"/>
      <c r="P176"/>
      <c r="Q176"/>
      <c r="R176"/>
      <c r="S176"/>
      <c r="T176"/>
    </row>
    <row r="177" spans="2:20" s="24" customFormat="1" ht="12.75" customHeight="1" x14ac:dyDescent="0.2">
      <c r="B177" s="25"/>
      <c r="C177" s="25"/>
      <c r="D177" s="25"/>
      <c r="E177" s="25"/>
      <c r="F177" s="25"/>
      <c r="G177" s="25"/>
      <c r="H177"/>
      <c r="I177"/>
      <c r="J177"/>
      <c r="K177"/>
      <c r="L177"/>
      <c r="M177"/>
      <c r="N177"/>
      <c r="O177"/>
      <c r="P177"/>
      <c r="Q177"/>
      <c r="R177"/>
      <c r="S177"/>
      <c r="T177"/>
    </row>
    <row r="178" spans="2:20" s="24" customFormat="1" ht="12.75" customHeight="1" x14ac:dyDescent="0.2">
      <c r="B178" s="25"/>
      <c r="C178" s="25"/>
      <c r="D178" s="25"/>
      <c r="E178" s="25"/>
      <c r="F178" s="25"/>
      <c r="G178" s="25"/>
      <c r="H178"/>
      <c r="I178"/>
      <c r="J178"/>
      <c r="K178"/>
      <c r="L178"/>
      <c r="M178"/>
      <c r="N178"/>
      <c r="O178"/>
      <c r="P178"/>
      <c r="Q178"/>
      <c r="R178"/>
      <c r="S178"/>
      <c r="T178"/>
    </row>
    <row r="179" spans="2:20" s="24" customFormat="1" ht="12.75" customHeight="1" x14ac:dyDescent="0.2">
      <c r="B179" s="25"/>
      <c r="C179" s="25"/>
      <c r="D179" s="25"/>
      <c r="E179" s="25"/>
      <c r="F179" s="25"/>
      <c r="G179" s="25"/>
      <c r="H179"/>
      <c r="I179"/>
      <c r="J179"/>
      <c r="K179"/>
      <c r="L179"/>
      <c r="M179"/>
      <c r="N179"/>
      <c r="O179"/>
      <c r="P179"/>
      <c r="Q179"/>
      <c r="R179"/>
      <c r="S179"/>
      <c r="T179"/>
    </row>
    <row r="180" spans="2:20" s="24" customFormat="1" ht="12.75" customHeight="1" x14ac:dyDescent="0.2">
      <c r="B180" s="25"/>
      <c r="C180" s="25"/>
      <c r="D180" s="25"/>
      <c r="E180" s="25"/>
      <c r="F180" s="25"/>
      <c r="G180" s="25"/>
      <c r="H180"/>
      <c r="I180"/>
      <c r="J180"/>
      <c r="K180"/>
      <c r="L180"/>
      <c r="M180"/>
      <c r="N180"/>
      <c r="O180"/>
      <c r="P180"/>
      <c r="Q180"/>
      <c r="R180"/>
      <c r="S180"/>
      <c r="T180"/>
    </row>
    <row r="181" spans="2:20" s="24" customFormat="1" ht="12.75" customHeight="1" x14ac:dyDescent="0.2">
      <c r="B181" s="25"/>
      <c r="C181" s="25"/>
      <c r="D181" s="25"/>
      <c r="E181" s="25"/>
      <c r="F181" s="25"/>
      <c r="G181" s="25"/>
      <c r="H181"/>
      <c r="I181"/>
      <c r="J181"/>
      <c r="K181"/>
      <c r="L181"/>
      <c r="M181"/>
      <c r="N181"/>
      <c r="O181"/>
      <c r="P181"/>
      <c r="Q181"/>
      <c r="R181"/>
      <c r="S181"/>
      <c r="T181"/>
    </row>
    <row r="182" spans="2:20" s="24" customFormat="1" ht="12.75" customHeight="1" x14ac:dyDescent="0.2">
      <c r="B182" s="25"/>
      <c r="C182" s="25"/>
      <c r="D182" s="25"/>
      <c r="E182" s="25"/>
      <c r="F182" s="25"/>
      <c r="G182" s="25"/>
      <c r="H182"/>
      <c r="I182"/>
      <c r="J182"/>
      <c r="K182"/>
      <c r="L182"/>
      <c r="M182"/>
      <c r="N182"/>
      <c r="O182"/>
      <c r="P182"/>
      <c r="Q182"/>
      <c r="R182"/>
      <c r="S182"/>
      <c r="T182"/>
    </row>
    <row r="183" spans="2:20" s="24" customFormat="1" ht="12.75" customHeight="1" x14ac:dyDescent="0.2">
      <c r="B183" s="25"/>
      <c r="C183" s="25"/>
      <c r="D183" s="25"/>
      <c r="E183" s="25"/>
      <c r="F183" s="25"/>
      <c r="G183" s="25"/>
      <c r="H183"/>
      <c r="I183"/>
      <c r="J183"/>
      <c r="K183"/>
      <c r="L183"/>
      <c r="M183"/>
      <c r="N183"/>
      <c r="O183"/>
      <c r="P183"/>
      <c r="Q183"/>
      <c r="R183"/>
      <c r="S183"/>
      <c r="T183"/>
    </row>
    <row r="184" spans="2:20" s="24" customFormat="1" ht="12.75" customHeight="1" x14ac:dyDescent="0.2">
      <c r="B184" s="25"/>
      <c r="C184" s="25"/>
      <c r="D184" s="25"/>
      <c r="E184" s="25"/>
      <c r="F184" s="25"/>
      <c r="G184" s="25"/>
      <c r="H184"/>
      <c r="I184"/>
      <c r="J184"/>
      <c r="K184"/>
      <c r="L184"/>
      <c r="M184"/>
      <c r="N184"/>
      <c r="O184"/>
      <c r="P184"/>
      <c r="Q184"/>
      <c r="R184"/>
      <c r="S184"/>
      <c r="T184"/>
    </row>
    <row r="185" spans="2:20" s="24" customFormat="1" ht="12.75" customHeight="1" x14ac:dyDescent="0.2">
      <c r="B185" s="25"/>
      <c r="C185" s="25"/>
      <c r="D185" s="25"/>
      <c r="E185" s="25"/>
      <c r="F185" s="25"/>
      <c r="G185" s="25"/>
      <c r="H185"/>
      <c r="I185"/>
      <c r="J185"/>
      <c r="K185"/>
      <c r="L185"/>
      <c r="M185"/>
      <c r="N185"/>
      <c r="O185"/>
      <c r="P185"/>
      <c r="Q185"/>
      <c r="R185"/>
      <c r="S185"/>
      <c r="T185"/>
    </row>
    <row r="186" spans="2:20" s="24" customFormat="1" ht="12.75" customHeight="1" x14ac:dyDescent="0.2">
      <c r="B186" s="25"/>
      <c r="C186" s="25"/>
      <c r="D186" s="25"/>
      <c r="E186" s="25"/>
      <c r="F186" s="25"/>
      <c r="G186" s="25"/>
      <c r="H186"/>
      <c r="I186"/>
      <c r="J186"/>
      <c r="K186"/>
      <c r="L186"/>
      <c r="M186"/>
      <c r="N186"/>
      <c r="O186"/>
      <c r="P186"/>
      <c r="Q186"/>
      <c r="R186"/>
      <c r="S186"/>
      <c r="T186"/>
    </row>
    <row r="187" spans="2:20" s="24" customFormat="1" ht="12.75" customHeight="1" x14ac:dyDescent="0.2">
      <c r="B187" s="25"/>
      <c r="C187" s="25"/>
      <c r="D187" s="25"/>
      <c r="E187" s="25"/>
      <c r="F187" s="25"/>
      <c r="G187" s="25"/>
      <c r="H187"/>
      <c r="I187"/>
      <c r="J187"/>
      <c r="K187"/>
      <c r="L187"/>
      <c r="M187"/>
      <c r="N187"/>
      <c r="O187"/>
      <c r="P187"/>
      <c r="Q187"/>
      <c r="R187"/>
      <c r="S187"/>
      <c r="T187"/>
    </row>
    <row r="188" spans="2:20" s="24" customFormat="1" ht="12.75" customHeight="1" x14ac:dyDescent="0.2">
      <c r="B188" s="25"/>
      <c r="C188" s="25"/>
      <c r="D188" s="25"/>
      <c r="E188" s="25"/>
      <c r="F188" s="25"/>
      <c r="G188" s="25"/>
      <c r="H188"/>
      <c r="I188"/>
      <c r="J188"/>
      <c r="K188"/>
      <c r="L188"/>
      <c r="M188"/>
      <c r="N188"/>
      <c r="O188"/>
      <c r="P188"/>
      <c r="Q188"/>
      <c r="R188"/>
      <c r="S188"/>
      <c r="T188"/>
    </row>
    <row r="189" spans="2:20" s="24" customFormat="1" ht="12.75" customHeight="1" x14ac:dyDescent="0.2">
      <c r="B189" s="25"/>
      <c r="C189" s="25"/>
      <c r="D189" s="25"/>
      <c r="E189" s="25"/>
      <c r="F189" s="25"/>
      <c r="G189" s="25"/>
      <c r="H189"/>
      <c r="I189"/>
      <c r="J189"/>
      <c r="K189"/>
      <c r="L189"/>
      <c r="M189"/>
      <c r="N189"/>
      <c r="O189"/>
      <c r="P189"/>
      <c r="Q189"/>
      <c r="R189"/>
      <c r="S189"/>
      <c r="T189"/>
    </row>
    <row r="190" spans="2:20" s="24" customFormat="1" ht="12.75" customHeight="1" x14ac:dyDescent="0.2">
      <c r="B190" s="25"/>
      <c r="C190" s="25"/>
      <c r="D190" s="25"/>
      <c r="E190" s="25"/>
      <c r="F190" s="25"/>
      <c r="G190" s="25"/>
      <c r="H190"/>
      <c r="I190"/>
      <c r="J190"/>
      <c r="K190"/>
      <c r="L190"/>
      <c r="M190"/>
      <c r="N190"/>
      <c r="O190"/>
      <c r="P190"/>
      <c r="Q190"/>
      <c r="R190"/>
      <c r="S190"/>
      <c r="T190"/>
    </row>
    <row r="191" spans="2:20" s="24" customFormat="1" ht="12.75" customHeight="1" x14ac:dyDescent="0.2">
      <c r="B191" s="25"/>
      <c r="C191" s="25"/>
      <c r="D191" s="25"/>
      <c r="E191" s="25"/>
      <c r="F191" s="25"/>
      <c r="G191" s="25"/>
      <c r="H191"/>
      <c r="I191"/>
      <c r="J191"/>
      <c r="K191"/>
      <c r="L191"/>
      <c r="M191"/>
      <c r="N191"/>
      <c r="O191"/>
      <c r="P191"/>
      <c r="Q191"/>
      <c r="R191"/>
      <c r="S191"/>
      <c r="T191"/>
    </row>
    <row r="192" spans="2:20" s="24" customFormat="1" ht="12.75" customHeight="1" x14ac:dyDescent="0.2">
      <c r="B192" s="25"/>
      <c r="C192" s="25"/>
      <c r="D192" s="25"/>
      <c r="E192" s="25"/>
      <c r="F192" s="25"/>
      <c r="G192" s="25"/>
      <c r="H192"/>
      <c r="I192"/>
      <c r="J192"/>
      <c r="K192"/>
      <c r="L192"/>
      <c r="M192"/>
      <c r="N192"/>
      <c r="O192"/>
      <c r="P192"/>
      <c r="Q192"/>
      <c r="R192"/>
      <c r="S192"/>
      <c r="T192"/>
    </row>
    <row r="193" spans="2:20" s="24" customFormat="1" ht="12.75" customHeight="1" x14ac:dyDescent="0.2">
      <c r="B193" s="25"/>
      <c r="C193" s="25"/>
      <c r="D193" s="25"/>
      <c r="E193" s="25"/>
      <c r="F193" s="25"/>
      <c r="G193" s="25"/>
      <c r="H193"/>
      <c r="I193"/>
      <c r="J193"/>
      <c r="K193"/>
      <c r="L193"/>
      <c r="M193"/>
      <c r="N193"/>
      <c r="O193"/>
      <c r="P193"/>
      <c r="Q193"/>
      <c r="R193"/>
      <c r="S193"/>
      <c r="T193"/>
    </row>
    <row r="194" spans="2:20" s="24" customFormat="1" ht="12.75" customHeight="1" x14ac:dyDescent="0.2">
      <c r="B194" s="25"/>
      <c r="C194" s="25"/>
      <c r="D194" s="25"/>
      <c r="E194" s="25"/>
      <c r="F194" s="25"/>
      <c r="G194" s="25"/>
      <c r="H194"/>
      <c r="I194"/>
      <c r="J194"/>
      <c r="K194"/>
      <c r="L194"/>
      <c r="M194"/>
      <c r="N194"/>
      <c r="O194"/>
      <c r="P194"/>
      <c r="Q194"/>
      <c r="R194"/>
      <c r="S194"/>
      <c r="T194"/>
    </row>
    <row r="195" spans="2:20" s="24" customFormat="1" ht="12.75" customHeight="1" x14ac:dyDescent="0.2">
      <c r="B195" s="25"/>
      <c r="C195" s="25"/>
      <c r="D195" s="25"/>
      <c r="E195" s="25"/>
      <c r="F195" s="25"/>
      <c r="G195" s="25"/>
      <c r="H195"/>
      <c r="I195"/>
      <c r="J195"/>
      <c r="K195"/>
      <c r="L195"/>
      <c r="M195"/>
      <c r="N195"/>
      <c r="O195"/>
      <c r="P195"/>
      <c r="Q195"/>
      <c r="R195"/>
      <c r="S195"/>
      <c r="T195"/>
    </row>
    <row r="196" spans="2:20" s="24" customFormat="1" ht="12.75" customHeight="1" x14ac:dyDescent="0.2">
      <c r="B196" s="25"/>
      <c r="C196" s="25"/>
      <c r="D196" s="25"/>
      <c r="E196" s="25"/>
      <c r="F196" s="25"/>
      <c r="G196" s="25"/>
      <c r="H196"/>
      <c r="I196"/>
      <c r="J196"/>
      <c r="K196"/>
      <c r="L196"/>
      <c r="M196"/>
      <c r="N196"/>
      <c r="O196"/>
      <c r="P196"/>
      <c r="Q196"/>
      <c r="R196"/>
      <c r="S196"/>
      <c r="T196"/>
    </row>
    <row r="197" spans="2:20" s="24" customFormat="1" ht="12.75" customHeight="1" x14ac:dyDescent="0.2">
      <c r="B197" s="25"/>
      <c r="C197" s="25"/>
      <c r="D197" s="25"/>
      <c r="E197" s="25"/>
      <c r="F197" s="25"/>
      <c r="G197" s="25"/>
      <c r="H197"/>
      <c r="I197"/>
      <c r="J197"/>
      <c r="K197"/>
      <c r="L197"/>
      <c r="M197"/>
      <c r="N197"/>
      <c r="O197"/>
      <c r="P197"/>
      <c r="Q197"/>
      <c r="R197"/>
      <c r="S197"/>
      <c r="T197"/>
    </row>
    <row r="198" spans="2:20" s="24" customFormat="1" ht="12.75" customHeight="1" x14ac:dyDescent="0.2">
      <c r="B198" s="25"/>
      <c r="C198" s="25"/>
      <c r="D198" s="25"/>
      <c r="E198" s="25"/>
      <c r="F198" s="25"/>
      <c r="G198" s="25"/>
      <c r="H198"/>
      <c r="I198"/>
      <c r="J198"/>
      <c r="K198"/>
      <c r="L198"/>
      <c r="M198"/>
      <c r="N198"/>
      <c r="O198"/>
      <c r="P198"/>
      <c r="Q198"/>
      <c r="R198"/>
      <c r="S198"/>
      <c r="T198"/>
    </row>
    <row r="199" spans="2:20" s="24" customFormat="1" ht="12.75" customHeight="1" x14ac:dyDescent="0.2">
      <c r="B199" s="25"/>
      <c r="C199" s="25"/>
      <c r="D199" s="25"/>
      <c r="E199" s="25"/>
      <c r="F199" s="25"/>
      <c r="G199" s="25"/>
      <c r="H199"/>
      <c r="I199"/>
      <c r="J199"/>
      <c r="K199"/>
      <c r="L199"/>
      <c r="M199"/>
      <c r="N199"/>
      <c r="O199"/>
      <c r="P199"/>
      <c r="Q199"/>
      <c r="R199"/>
      <c r="S199"/>
      <c r="T199"/>
    </row>
    <row r="200" spans="2:20" s="24" customFormat="1" ht="12.75" customHeight="1" x14ac:dyDescent="0.2">
      <c r="B200" s="25"/>
      <c r="C200" s="25"/>
      <c r="D200" s="25"/>
      <c r="E200" s="25"/>
      <c r="F200" s="25"/>
      <c r="G200" s="25"/>
      <c r="H200"/>
      <c r="I200"/>
      <c r="J200"/>
      <c r="K200"/>
      <c r="L200"/>
      <c r="M200"/>
      <c r="N200"/>
      <c r="O200"/>
      <c r="P200"/>
      <c r="Q200"/>
      <c r="R200"/>
      <c r="S200"/>
      <c r="T200"/>
    </row>
    <row r="201" spans="2:20" s="24" customFormat="1" ht="12.75" customHeight="1" x14ac:dyDescent="0.2">
      <c r="B201" s="25"/>
      <c r="C201" s="25"/>
      <c r="D201" s="25"/>
      <c r="E201" s="25"/>
      <c r="F201" s="25"/>
      <c r="G201" s="25"/>
      <c r="H201"/>
      <c r="I201"/>
      <c r="J201"/>
      <c r="K201"/>
      <c r="L201"/>
      <c r="M201"/>
      <c r="N201"/>
      <c r="O201"/>
      <c r="P201"/>
      <c r="Q201"/>
      <c r="R201"/>
      <c r="S201"/>
      <c r="T201"/>
    </row>
    <row r="202" spans="2:20" s="24" customFormat="1" ht="12.75" customHeight="1" x14ac:dyDescent="0.2">
      <c r="B202" s="25"/>
      <c r="C202" s="25"/>
      <c r="D202" s="25"/>
      <c r="E202" s="25"/>
      <c r="F202" s="25"/>
      <c r="G202" s="25"/>
      <c r="H202"/>
      <c r="I202"/>
      <c r="J202"/>
      <c r="K202"/>
      <c r="L202"/>
      <c r="M202"/>
      <c r="N202"/>
      <c r="O202"/>
      <c r="P202"/>
      <c r="Q202"/>
      <c r="R202"/>
      <c r="S202"/>
      <c r="T202"/>
    </row>
    <row r="203" spans="2:20" s="24" customFormat="1" ht="12.75" customHeight="1" x14ac:dyDescent="0.2">
      <c r="B203" s="25"/>
      <c r="C203" s="25"/>
      <c r="D203" s="25"/>
      <c r="E203" s="25"/>
      <c r="F203" s="25"/>
      <c r="G203" s="25"/>
      <c r="H203"/>
      <c r="I203"/>
      <c r="J203"/>
      <c r="K203"/>
      <c r="L203"/>
      <c r="M203"/>
      <c r="N203"/>
      <c r="O203"/>
      <c r="P203"/>
      <c r="Q203"/>
      <c r="R203"/>
      <c r="S203"/>
      <c r="T203"/>
    </row>
    <row r="204" spans="2:20" s="24" customFormat="1" ht="12.75" customHeight="1" x14ac:dyDescent="0.2">
      <c r="B204" s="25"/>
      <c r="C204" s="25"/>
      <c r="D204" s="25"/>
      <c r="E204" s="25"/>
      <c r="F204" s="25"/>
      <c r="G204" s="25"/>
      <c r="H204"/>
      <c r="I204"/>
      <c r="J204"/>
      <c r="K204"/>
      <c r="L204"/>
      <c r="M204"/>
      <c r="N204"/>
      <c r="O204"/>
      <c r="P204"/>
      <c r="Q204"/>
      <c r="R204"/>
      <c r="S204"/>
      <c r="T204"/>
    </row>
    <row r="205" spans="2:20" s="24" customFormat="1" ht="12.75" customHeight="1" x14ac:dyDescent="0.2">
      <c r="B205" s="25"/>
      <c r="C205" s="25"/>
      <c r="D205" s="25"/>
      <c r="E205" s="25"/>
      <c r="F205" s="25"/>
      <c r="G205" s="25"/>
      <c r="H205"/>
      <c r="I205"/>
      <c r="J205"/>
      <c r="K205"/>
      <c r="L205"/>
      <c r="M205"/>
      <c r="N205"/>
      <c r="O205"/>
      <c r="P205"/>
      <c r="Q205"/>
      <c r="R205"/>
      <c r="S205"/>
      <c r="T205"/>
    </row>
    <row r="206" spans="2:20" s="24" customFormat="1" ht="12.75" customHeight="1" x14ac:dyDescent="0.2">
      <c r="B206" s="25"/>
      <c r="C206" s="25"/>
      <c r="D206" s="25"/>
      <c r="E206" s="25"/>
      <c r="F206" s="25"/>
      <c r="G206" s="25"/>
      <c r="H206"/>
      <c r="I206"/>
      <c r="J206"/>
      <c r="K206"/>
      <c r="L206"/>
      <c r="M206"/>
      <c r="N206"/>
      <c r="O206"/>
      <c r="P206"/>
      <c r="Q206"/>
      <c r="R206"/>
      <c r="S206"/>
      <c r="T206"/>
    </row>
    <row r="207" spans="2:20" s="24" customFormat="1" ht="12.75" customHeight="1" x14ac:dyDescent="0.2">
      <c r="B207" s="25"/>
      <c r="C207" s="25"/>
      <c r="D207" s="25"/>
      <c r="E207" s="25"/>
      <c r="F207" s="25"/>
      <c r="G207" s="25"/>
      <c r="H207"/>
      <c r="I207"/>
      <c r="J207"/>
      <c r="K207"/>
      <c r="L207"/>
      <c r="M207"/>
      <c r="N207"/>
      <c r="O207"/>
      <c r="P207"/>
      <c r="Q207"/>
      <c r="R207"/>
      <c r="S207"/>
      <c r="T207"/>
    </row>
    <row r="208" spans="2:20" s="24" customFormat="1" ht="12.75" customHeight="1" x14ac:dyDescent="0.2">
      <c r="B208" s="25"/>
      <c r="C208" s="25"/>
      <c r="D208" s="25"/>
      <c r="E208" s="25"/>
      <c r="F208" s="25"/>
      <c r="G208" s="25"/>
      <c r="H208"/>
      <c r="I208"/>
      <c r="J208"/>
      <c r="K208"/>
      <c r="L208"/>
      <c r="M208"/>
      <c r="N208"/>
      <c r="O208"/>
      <c r="P208"/>
      <c r="Q208"/>
      <c r="R208"/>
      <c r="S208"/>
      <c r="T208"/>
    </row>
    <row r="209" spans="2:20" s="24" customFormat="1" ht="12.75" customHeight="1" x14ac:dyDescent="0.2">
      <c r="B209" s="25"/>
      <c r="C209" s="25"/>
      <c r="D209" s="25"/>
      <c r="E209" s="25"/>
      <c r="F209" s="25"/>
      <c r="G209" s="25"/>
      <c r="H209"/>
      <c r="I209"/>
      <c r="J209"/>
      <c r="K209"/>
      <c r="L209"/>
      <c r="M209"/>
      <c r="N209"/>
      <c r="O209"/>
      <c r="P209"/>
      <c r="Q209"/>
      <c r="R209"/>
      <c r="S209"/>
      <c r="T209"/>
    </row>
    <row r="210" spans="2:20" s="24" customFormat="1" ht="12.75" customHeight="1" x14ac:dyDescent="0.2">
      <c r="B210" s="25"/>
      <c r="C210" s="25"/>
      <c r="D210" s="25"/>
      <c r="E210" s="25"/>
      <c r="F210" s="25"/>
      <c r="G210" s="25"/>
      <c r="H210"/>
      <c r="I210"/>
      <c r="J210"/>
      <c r="K210"/>
      <c r="L210"/>
      <c r="M210"/>
      <c r="N210"/>
      <c r="O210"/>
      <c r="P210"/>
      <c r="Q210"/>
      <c r="R210"/>
      <c r="S210"/>
      <c r="T210"/>
    </row>
    <row r="211" spans="2:20" s="24" customFormat="1" ht="12.75" customHeight="1" x14ac:dyDescent="0.2">
      <c r="B211" s="25"/>
      <c r="C211" s="25"/>
      <c r="D211" s="25"/>
      <c r="E211" s="25"/>
      <c r="F211" s="25"/>
      <c r="G211" s="25"/>
      <c r="H211"/>
      <c r="I211"/>
      <c r="J211"/>
      <c r="K211"/>
      <c r="L211"/>
      <c r="M211"/>
      <c r="N211"/>
      <c r="O211"/>
      <c r="P211"/>
      <c r="Q211"/>
      <c r="R211"/>
      <c r="S211"/>
      <c r="T211"/>
    </row>
  </sheetData>
  <mergeCells count="8">
    <mergeCell ref="C60:G60"/>
    <mergeCell ref="A87:E88"/>
    <mergeCell ref="A1:E1"/>
    <mergeCell ref="A3:G3"/>
    <mergeCell ref="C5:G5"/>
    <mergeCell ref="A30:G30"/>
    <mergeCell ref="C32:G32"/>
    <mergeCell ref="A58:G58"/>
  </mergeCells>
  <hyperlinks>
    <hyperlink ref="G1" location="Contents!A1" display="back to contents"/>
  </hyperlinks>
  <pageMargins left="0.75" right="0.75" top="0.53" bottom="0.43" header="0.25" footer="0.19"/>
  <pageSetup paperSize="9" scale="5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E11" sqref="E11"/>
    </sheetView>
  </sheetViews>
  <sheetFormatPr defaultRowHeight="12.75" x14ac:dyDescent="0.2"/>
  <sheetData>
    <row r="1" spans="1:8" x14ac:dyDescent="0.2">
      <c r="A1" t="s">
        <v>4</v>
      </c>
      <c r="B1" t="s">
        <v>5</v>
      </c>
      <c r="C1" t="s">
        <v>6</v>
      </c>
      <c r="D1" t="s">
        <v>7</v>
      </c>
      <c r="E1" t="s">
        <v>8</v>
      </c>
      <c r="F1" t="s">
        <v>9</v>
      </c>
      <c r="G1" t="s">
        <v>10</v>
      </c>
      <c r="H1" t="s">
        <v>33</v>
      </c>
    </row>
    <row r="2" spans="1:8" x14ac:dyDescent="0.2">
      <c r="A2">
        <v>2001</v>
      </c>
      <c r="B2">
        <v>1414.6</v>
      </c>
      <c r="C2">
        <v>1752.1</v>
      </c>
      <c r="D2">
        <v>1532.3</v>
      </c>
      <c r="E2">
        <v>1371.1</v>
      </c>
      <c r="F2">
        <v>1318.9</v>
      </c>
      <c r="G2">
        <v>1075.5</v>
      </c>
      <c r="H2" t="s">
        <v>34</v>
      </c>
    </row>
    <row r="3" spans="1:8" x14ac:dyDescent="0.2">
      <c r="A3">
        <v>2002</v>
      </c>
      <c r="B3">
        <v>1442.2</v>
      </c>
      <c r="C3">
        <v>1807.6</v>
      </c>
      <c r="D3">
        <v>1562.3</v>
      </c>
      <c r="E3">
        <v>1404.9</v>
      </c>
      <c r="F3">
        <v>1307.8</v>
      </c>
      <c r="G3">
        <v>1117.0999999999999</v>
      </c>
      <c r="H3" t="s">
        <v>34</v>
      </c>
    </row>
    <row r="4" spans="1:8" x14ac:dyDescent="0.2">
      <c r="A4">
        <v>2003</v>
      </c>
      <c r="B4">
        <v>1448.3</v>
      </c>
      <c r="C4">
        <v>1813.1</v>
      </c>
      <c r="D4">
        <v>1578.5</v>
      </c>
      <c r="E4">
        <v>1418.1</v>
      </c>
      <c r="F4">
        <v>1306.0999999999999</v>
      </c>
      <c r="G4">
        <v>1127.9000000000001</v>
      </c>
      <c r="H4" t="s">
        <v>34</v>
      </c>
    </row>
    <row r="5" spans="1:8" x14ac:dyDescent="0.2">
      <c r="A5">
        <v>2004</v>
      </c>
      <c r="B5">
        <v>1374.1</v>
      </c>
      <c r="C5">
        <v>1733.6</v>
      </c>
      <c r="D5">
        <v>1482.6</v>
      </c>
      <c r="E5">
        <v>1370.7</v>
      </c>
      <c r="F5">
        <v>1238.2</v>
      </c>
      <c r="G5">
        <v>1053.2</v>
      </c>
      <c r="H5" t="s">
        <v>34</v>
      </c>
    </row>
    <row r="6" spans="1:8" x14ac:dyDescent="0.2">
      <c r="A6">
        <v>2005</v>
      </c>
      <c r="B6">
        <v>1341.5</v>
      </c>
      <c r="C6">
        <v>1699.2</v>
      </c>
      <c r="D6">
        <v>1455.6</v>
      </c>
      <c r="E6">
        <v>1327.2</v>
      </c>
      <c r="F6">
        <v>1213.5999999999999</v>
      </c>
      <c r="G6">
        <v>1031.7</v>
      </c>
      <c r="H6" t="s">
        <v>34</v>
      </c>
    </row>
    <row r="7" spans="1:8" x14ac:dyDescent="0.2">
      <c r="A7">
        <v>2006</v>
      </c>
      <c r="B7">
        <v>1302.0999999999999</v>
      </c>
      <c r="C7">
        <v>1672.4</v>
      </c>
      <c r="D7">
        <v>1427.2</v>
      </c>
      <c r="E7">
        <v>1298.5999999999999</v>
      </c>
      <c r="F7">
        <v>1161.3</v>
      </c>
      <c r="G7">
        <v>982.4</v>
      </c>
      <c r="H7" t="s">
        <v>34</v>
      </c>
    </row>
    <row r="8" spans="1:8" x14ac:dyDescent="0.2">
      <c r="A8">
        <v>2007</v>
      </c>
      <c r="B8">
        <v>1309</v>
      </c>
      <c r="C8">
        <v>1672.8</v>
      </c>
      <c r="D8">
        <v>1441.1</v>
      </c>
      <c r="E8">
        <v>1308.3</v>
      </c>
      <c r="F8">
        <v>1170</v>
      </c>
      <c r="G8">
        <v>985.5</v>
      </c>
      <c r="H8" t="s">
        <v>34</v>
      </c>
    </row>
    <row r="9" spans="1:8" x14ac:dyDescent="0.2">
      <c r="A9">
        <v>2008</v>
      </c>
      <c r="B9">
        <v>1286.8</v>
      </c>
      <c r="C9">
        <v>1651</v>
      </c>
      <c r="D9">
        <v>1421.8</v>
      </c>
      <c r="E9">
        <v>1308.5</v>
      </c>
      <c r="F9">
        <v>1131.3</v>
      </c>
      <c r="G9">
        <v>966.8</v>
      </c>
      <c r="H9" t="s">
        <v>34</v>
      </c>
    </row>
    <row r="10" spans="1:8" x14ac:dyDescent="0.2">
      <c r="A10">
        <v>2009</v>
      </c>
      <c r="B10">
        <v>1224.9000000000001</v>
      </c>
      <c r="C10">
        <v>1581.4</v>
      </c>
      <c r="D10">
        <v>1361</v>
      </c>
      <c r="E10">
        <v>1229.3</v>
      </c>
      <c r="F10">
        <v>1081.5</v>
      </c>
      <c r="G10">
        <v>922.8</v>
      </c>
      <c r="H10" t="s">
        <v>34</v>
      </c>
    </row>
    <row r="11" spans="1:8" x14ac:dyDescent="0.2">
      <c r="A11">
        <v>2010</v>
      </c>
      <c r="B11">
        <v>1198.8</v>
      </c>
      <c r="C11">
        <v>1554.2</v>
      </c>
      <c r="D11">
        <v>1315.5</v>
      </c>
      <c r="E11">
        <v>1199.9000000000001</v>
      </c>
      <c r="F11">
        <v>1070.5</v>
      </c>
      <c r="G11">
        <v>905.7</v>
      </c>
      <c r="H11" t="s">
        <v>34</v>
      </c>
    </row>
    <row r="12" spans="1:8" x14ac:dyDescent="0.2">
      <c r="A12">
        <v>2011</v>
      </c>
      <c r="B12">
        <v>1164.2</v>
      </c>
      <c r="C12">
        <v>1529.3</v>
      </c>
      <c r="D12">
        <v>1296.2</v>
      </c>
      <c r="E12">
        <v>1140.3</v>
      </c>
      <c r="F12">
        <v>1020</v>
      </c>
      <c r="G12">
        <v>893.6</v>
      </c>
      <c r="H12" t="s">
        <v>34</v>
      </c>
    </row>
    <row r="13" spans="1:8" x14ac:dyDescent="0.2">
      <c r="A13">
        <v>2012</v>
      </c>
      <c r="B13">
        <v>1173.3</v>
      </c>
      <c r="C13">
        <v>1563.5</v>
      </c>
      <c r="D13">
        <v>1299.0999999999999</v>
      </c>
      <c r="E13">
        <v>1161.3</v>
      </c>
      <c r="F13">
        <v>1023.6</v>
      </c>
      <c r="G13">
        <v>892.5</v>
      </c>
      <c r="H13" t="s">
        <v>34</v>
      </c>
    </row>
    <row r="14" spans="1:8" x14ac:dyDescent="0.2">
      <c r="A14">
        <v>2013</v>
      </c>
      <c r="B14">
        <v>1152.3</v>
      </c>
      <c r="C14">
        <v>1524.1</v>
      </c>
      <c r="D14">
        <v>1295.0999999999999</v>
      </c>
      <c r="E14">
        <v>1118.9000000000001</v>
      </c>
      <c r="F14">
        <v>1020</v>
      </c>
      <c r="G14">
        <v>880.6</v>
      </c>
      <c r="H14" t="s">
        <v>34</v>
      </c>
    </row>
    <row r="15" spans="1:8" x14ac:dyDescent="0.2">
      <c r="A15">
        <v>2014</v>
      </c>
      <c r="B15">
        <v>1116.9000000000001</v>
      </c>
      <c r="C15">
        <v>1509.6</v>
      </c>
      <c r="D15">
        <v>1224.0999999999999</v>
      </c>
      <c r="E15">
        <v>1093.7</v>
      </c>
      <c r="F15">
        <v>989.4</v>
      </c>
      <c r="G15">
        <v>826.9</v>
      </c>
      <c r="H15" t="s">
        <v>34</v>
      </c>
    </row>
    <row r="16" spans="1:8" x14ac:dyDescent="0.2">
      <c r="A16">
        <v>2015</v>
      </c>
      <c r="B16">
        <v>1177.3</v>
      </c>
      <c r="C16">
        <v>1584.1</v>
      </c>
      <c r="D16">
        <v>1290.9000000000001</v>
      </c>
      <c r="E16">
        <v>1172.5</v>
      </c>
      <c r="F16">
        <v>1024.9000000000001</v>
      </c>
      <c r="G16">
        <v>881.4</v>
      </c>
      <c r="H16" t="s">
        <v>34</v>
      </c>
    </row>
    <row r="17" spans="1:8" x14ac:dyDescent="0.2">
      <c r="A17">
        <v>2016</v>
      </c>
      <c r="B17">
        <v>1136.4000000000001</v>
      </c>
      <c r="C17">
        <v>1543.6</v>
      </c>
      <c r="D17">
        <v>1267.5999999999999</v>
      </c>
      <c r="E17">
        <v>1133.5999999999999</v>
      </c>
      <c r="F17">
        <v>978.1</v>
      </c>
      <c r="G17">
        <v>834.1</v>
      </c>
      <c r="H17" t="s">
        <v>34</v>
      </c>
    </row>
    <row r="18" spans="1:8" x14ac:dyDescent="0.2">
      <c r="A18">
        <v>2017</v>
      </c>
      <c r="B18">
        <v>1142.9000000000001</v>
      </c>
      <c r="C18">
        <v>1584.6</v>
      </c>
      <c r="D18">
        <v>1269</v>
      </c>
      <c r="E18">
        <v>1133.7</v>
      </c>
      <c r="F18">
        <v>976.4</v>
      </c>
      <c r="G18">
        <v>838.5</v>
      </c>
      <c r="H18" t="s">
        <v>34</v>
      </c>
    </row>
    <row r="19" spans="1:8" x14ac:dyDescent="0.2">
      <c r="A19">
        <v>2001</v>
      </c>
      <c r="B19">
        <v>1734.6</v>
      </c>
      <c r="C19">
        <v>2226.9</v>
      </c>
      <c r="D19">
        <v>1909.4</v>
      </c>
      <c r="E19">
        <v>1672.5</v>
      </c>
      <c r="F19">
        <v>1558.2</v>
      </c>
      <c r="G19">
        <v>1307.2</v>
      </c>
      <c r="H19" t="s">
        <v>35</v>
      </c>
    </row>
    <row r="20" spans="1:8" x14ac:dyDescent="0.2">
      <c r="A20">
        <v>2002</v>
      </c>
      <c r="B20">
        <v>1776.7</v>
      </c>
      <c r="C20">
        <v>2286.3000000000002</v>
      </c>
      <c r="D20">
        <v>1999</v>
      </c>
      <c r="E20">
        <v>1710.9</v>
      </c>
      <c r="F20">
        <v>1590.7</v>
      </c>
      <c r="G20">
        <v>1313.4</v>
      </c>
      <c r="H20" t="s">
        <v>35</v>
      </c>
    </row>
    <row r="21" spans="1:8" x14ac:dyDescent="0.2">
      <c r="A21">
        <v>2003</v>
      </c>
      <c r="B21">
        <v>1785.1</v>
      </c>
      <c r="C21">
        <v>2311</v>
      </c>
      <c r="D21">
        <v>1979</v>
      </c>
      <c r="E21">
        <v>1753.4</v>
      </c>
      <c r="F21">
        <v>1565.7</v>
      </c>
      <c r="G21">
        <v>1353.7</v>
      </c>
      <c r="H21" t="s">
        <v>35</v>
      </c>
    </row>
    <row r="22" spans="1:8" x14ac:dyDescent="0.2">
      <c r="A22">
        <v>2004</v>
      </c>
      <c r="B22">
        <v>1673.6</v>
      </c>
      <c r="C22">
        <v>2172.4</v>
      </c>
      <c r="D22">
        <v>1847.2</v>
      </c>
      <c r="E22">
        <v>1673.5</v>
      </c>
      <c r="F22">
        <v>1464.4</v>
      </c>
      <c r="G22">
        <v>1254.7</v>
      </c>
      <c r="H22" t="s">
        <v>35</v>
      </c>
    </row>
    <row r="23" spans="1:8" x14ac:dyDescent="0.2">
      <c r="A23">
        <v>2005</v>
      </c>
      <c r="B23">
        <v>1619.1</v>
      </c>
      <c r="C23">
        <v>2112.6999999999998</v>
      </c>
      <c r="D23">
        <v>1778.5</v>
      </c>
      <c r="E23">
        <v>1596.9</v>
      </c>
      <c r="F23">
        <v>1422.8</v>
      </c>
      <c r="G23">
        <v>1241.5999999999999</v>
      </c>
      <c r="H23" t="s">
        <v>35</v>
      </c>
    </row>
    <row r="24" spans="1:8" x14ac:dyDescent="0.2">
      <c r="A24">
        <v>2006</v>
      </c>
      <c r="B24">
        <v>1562.4</v>
      </c>
      <c r="C24">
        <v>2077.1</v>
      </c>
      <c r="D24">
        <v>1747.7</v>
      </c>
      <c r="E24">
        <v>1548.9</v>
      </c>
      <c r="F24">
        <v>1348</v>
      </c>
      <c r="G24">
        <v>1161.5</v>
      </c>
      <c r="H24" t="s">
        <v>35</v>
      </c>
    </row>
    <row r="25" spans="1:8" x14ac:dyDescent="0.2">
      <c r="A25">
        <v>2007</v>
      </c>
      <c r="B25">
        <v>1577.5</v>
      </c>
      <c r="C25">
        <v>2113.3000000000002</v>
      </c>
      <c r="D25">
        <v>1763.6</v>
      </c>
      <c r="E25">
        <v>1558.5</v>
      </c>
      <c r="F25">
        <v>1377.3</v>
      </c>
      <c r="G25">
        <v>1155</v>
      </c>
      <c r="H25" t="s">
        <v>35</v>
      </c>
    </row>
    <row r="26" spans="1:8" x14ac:dyDescent="0.2">
      <c r="A26">
        <v>2008</v>
      </c>
      <c r="B26">
        <v>1524.7</v>
      </c>
      <c r="C26">
        <v>2009.1</v>
      </c>
      <c r="D26">
        <v>1701.3</v>
      </c>
      <c r="E26">
        <v>1543.2</v>
      </c>
      <c r="F26">
        <v>1315.7</v>
      </c>
      <c r="G26">
        <v>1140.3</v>
      </c>
      <c r="H26" t="s">
        <v>35</v>
      </c>
    </row>
    <row r="27" spans="1:8" x14ac:dyDescent="0.2">
      <c r="A27">
        <v>2009</v>
      </c>
      <c r="B27">
        <v>1450.3</v>
      </c>
      <c r="C27">
        <v>1950.6</v>
      </c>
      <c r="D27">
        <v>1618.8</v>
      </c>
      <c r="E27">
        <v>1418.1</v>
      </c>
      <c r="F27">
        <v>1265.8</v>
      </c>
      <c r="G27">
        <v>1096.0999999999999</v>
      </c>
      <c r="H27" t="s">
        <v>35</v>
      </c>
    </row>
    <row r="28" spans="1:8" x14ac:dyDescent="0.2">
      <c r="A28">
        <v>2010</v>
      </c>
      <c r="B28">
        <v>1423.8</v>
      </c>
      <c r="C28">
        <v>1886.5</v>
      </c>
      <c r="D28">
        <v>1583.2</v>
      </c>
      <c r="E28">
        <v>1418.3</v>
      </c>
      <c r="F28">
        <v>1251</v>
      </c>
      <c r="G28">
        <v>1071.7</v>
      </c>
      <c r="H28" t="s">
        <v>35</v>
      </c>
    </row>
    <row r="29" spans="1:8" x14ac:dyDescent="0.2">
      <c r="A29">
        <v>2011</v>
      </c>
      <c r="B29">
        <v>1377.7</v>
      </c>
      <c r="C29">
        <v>1873.3</v>
      </c>
      <c r="D29">
        <v>1545.5</v>
      </c>
      <c r="E29">
        <v>1379.4</v>
      </c>
      <c r="F29">
        <v>1181.5</v>
      </c>
      <c r="G29">
        <v>1015.5</v>
      </c>
      <c r="H29" t="s">
        <v>35</v>
      </c>
    </row>
    <row r="30" spans="1:8" x14ac:dyDescent="0.2">
      <c r="A30">
        <v>2012</v>
      </c>
      <c r="B30">
        <v>1356.1</v>
      </c>
      <c r="C30">
        <v>1841.6</v>
      </c>
      <c r="D30">
        <v>1521.6</v>
      </c>
      <c r="E30">
        <v>1371.4</v>
      </c>
      <c r="F30">
        <v>1148.8</v>
      </c>
      <c r="G30">
        <v>1011.8</v>
      </c>
      <c r="H30" t="s">
        <v>35</v>
      </c>
    </row>
    <row r="31" spans="1:8" x14ac:dyDescent="0.2">
      <c r="A31">
        <v>2013</v>
      </c>
      <c r="B31">
        <v>1346.2</v>
      </c>
      <c r="C31">
        <v>1819.7</v>
      </c>
      <c r="D31">
        <v>1549.2</v>
      </c>
      <c r="E31">
        <v>1311.9</v>
      </c>
      <c r="F31">
        <v>1195.5</v>
      </c>
      <c r="G31">
        <v>977.3</v>
      </c>
      <c r="H31" t="s">
        <v>35</v>
      </c>
    </row>
    <row r="32" spans="1:8" x14ac:dyDescent="0.2">
      <c r="A32">
        <v>2014</v>
      </c>
      <c r="B32">
        <v>1309.5</v>
      </c>
      <c r="C32">
        <v>1804.3</v>
      </c>
      <c r="D32">
        <v>1459.9</v>
      </c>
      <c r="E32">
        <v>1284.2</v>
      </c>
      <c r="F32">
        <v>1147.3</v>
      </c>
      <c r="G32">
        <v>950.1</v>
      </c>
      <c r="H32" t="s">
        <v>35</v>
      </c>
    </row>
    <row r="33" spans="1:8" x14ac:dyDescent="0.2">
      <c r="A33">
        <v>2015</v>
      </c>
      <c r="B33">
        <v>1372.3</v>
      </c>
      <c r="C33">
        <v>1863</v>
      </c>
      <c r="D33">
        <v>1547.1</v>
      </c>
      <c r="E33">
        <v>1356.8</v>
      </c>
      <c r="F33">
        <v>1179</v>
      </c>
      <c r="G33">
        <v>1021.3</v>
      </c>
      <c r="H33" t="s">
        <v>35</v>
      </c>
    </row>
    <row r="34" spans="1:8" x14ac:dyDescent="0.2">
      <c r="A34">
        <v>2016</v>
      </c>
      <c r="B34">
        <v>1326.5</v>
      </c>
      <c r="C34">
        <v>1849.4</v>
      </c>
      <c r="D34">
        <v>1509.5</v>
      </c>
      <c r="E34">
        <v>1338</v>
      </c>
      <c r="F34">
        <v>1114.2</v>
      </c>
      <c r="G34">
        <v>941</v>
      </c>
      <c r="H34" t="s">
        <v>35</v>
      </c>
    </row>
    <row r="35" spans="1:8" x14ac:dyDescent="0.2">
      <c r="A35">
        <v>2017</v>
      </c>
      <c r="B35">
        <v>1329</v>
      </c>
      <c r="C35">
        <v>1880.5</v>
      </c>
      <c r="D35">
        <v>1487</v>
      </c>
      <c r="E35">
        <v>1333.3</v>
      </c>
      <c r="F35">
        <v>1107.8</v>
      </c>
      <c r="G35">
        <v>966.9</v>
      </c>
      <c r="H35" t="s">
        <v>35</v>
      </c>
    </row>
    <row r="36" spans="1:8" x14ac:dyDescent="0.2">
      <c r="A36">
        <v>2001</v>
      </c>
      <c r="B36">
        <v>1195.0999999999999</v>
      </c>
      <c r="C36">
        <v>1421.5</v>
      </c>
      <c r="D36">
        <v>1278.4000000000001</v>
      </c>
      <c r="E36">
        <v>1169.5</v>
      </c>
      <c r="F36">
        <v>1150.7</v>
      </c>
      <c r="G36">
        <v>922.2</v>
      </c>
      <c r="H36" t="s">
        <v>36</v>
      </c>
    </row>
    <row r="37" spans="1:8" x14ac:dyDescent="0.2">
      <c r="A37">
        <v>2002</v>
      </c>
      <c r="B37">
        <v>1218.3</v>
      </c>
      <c r="C37">
        <v>1480.5</v>
      </c>
      <c r="D37">
        <v>1277.3</v>
      </c>
      <c r="E37">
        <v>1198.7</v>
      </c>
      <c r="F37">
        <v>1126.2</v>
      </c>
      <c r="G37">
        <v>986.5</v>
      </c>
      <c r="H37" t="s">
        <v>36</v>
      </c>
    </row>
    <row r="38" spans="1:8" x14ac:dyDescent="0.2">
      <c r="A38">
        <v>2003</v>
      </c>
      <c r="B38">
        <v>1229.5999999999999</v>
      </c>
      <c r="C38">
        <v>1474.9</v>
      </c>
      <c r="D38">
        <v>1326.4</v>
      </c>
      <c r="E38">
        <v>1206.9000000000001</v>
      </c>
      <c r="F38">
        <v>1141</v>
      </c>
      <c r="G38">
        <v>984.4</v>
      </c>
      <c r="H38" t="s">
        <v>36</v>
      </c>
    </row>
    <row r="39" spans="1:8" x14ac:dyDescent="0.2">
      <c r="A39">
        <v>2004</v>
      </c>
      <c r="B39">
        <v>1171</v>
      </c>
      <c r="C39">
        <v>1424.1</v>
      </c>
      <c r="D39">
        <v>1241.3</v>
      </c>
      <c r="E39">
        <v>1176.4000000000001</v>
      </c>
      <c r="F39">
        <v>1087.9000000000001</v>
      </c>
      <c r="G39">
        <v>913.6</v>
      </c>
      <c r="H39" t="s">
        <v>36</v>
      </c>
    </row>
    <row r="40" spans="1:8" x14ac:dyDescent="0.2">
      <c r="A40">
        <v>2005</v>
      </c>
      <c r="B40">
        <v>1149.7</v>
      </c>
      <c r="C40">
        <v>1396.2</v>
      </c>
      <c r="D40">
        <v>1238.0999999999999</v>
      </c>
      <c r="E40">
        <v>1143.2</v>
      </c>
      <c r="F40">
        <v>1068.4000000000001</v>
      </c>
      <c r="G40">
        <v>900.1</v>
      </c>
      <c r="H40" t="s">
        <v>36</v>
      </c>
    </row>
    <row r="41" spans="1:8" x14ac:dyDescent="0.2">
      <c r="A41">
        <v>2006</v>
      </c>
      <c r="B41">
        <v>1119.7</v>
      </c>
      <c r="C41">
        <v>1382</v>
      </c>
      <c r="D41">
        <v>1204.4000000000001</v>
      </c>
      <c r="E41">
        <v>1122.8</v>
      </c>
      <c r="F41">
        <v>1031.0999999999999</v>
      </c>
      <c r="G41">
        <v>867.8</v>
      </c>
      <c r="H41" t="s">
        <v>36</v>
      </c>
    </row>
    <row r="42" spans="1:8" x14ac:dyDescent="0.2">
      <c r="A42">
        <v>2007</v>
      </c>
      <c r="B42">
        <v>1120.4000000000001</v>
      </c>
      <c r="C42">
        <v>1358.4</v>
      </c>
      <c r="D42">
        <v>1218.5</v>
      </c>
      <c r="E42">
        <v>1133.5</v>
      </c>
      <c r="F42">
        <v>1030.8</v>
      </c>
      <c r="G42">
        <v>868.6</v>
      </c>
      <c r="H42" t="s">
        <v>36</v>
      </c>
    </row>
    <row r="43" spans="1:8" x14ac:dyDescent="0.2">
      <c r="A43">
        <v>2008</v>
      </c>
      <c r="B43">
        <v>1115.4000000000001</v>
      </c>
      <c r="C43">
        <v>1389.5</v>
      </c>
      <c r="D43">
        <v>1222.3</v>
      </c>
      <c r="E43">
        <v>1136.0999999999999</v>
      </c>
      <c r="F43">
        <v>1002.2</v>
      </c>
      <c r="G43">
        <v>848.3</v>
      </c>
      <c r="H43" t="s">
        <v>36</v>
      </c>
    </row>
    <row r="44" spans="1:8" x14ac:dyDescent="0.2">
      <c r="A44">
        <v>2009</v>
      </c>
      <c r="B44">
        <v>1060.8</v>
      </c>
      <c r="C44">
        <v>1321.9</v>
      </c>
      <c r="D44">
        <v>1169.7</v>
      </c>
      <c r="E44">
        <v>1080.8</v>
      </c>
      <c r="F44">
        <v>950.6</v>
      </c>
      <c r="G44">
        <v>807.3</v>
      </c>
      <c r="H44" t="s">
        <v>36</v>
      </c>
    </row>
    <row r="45" spans="1:8" x14ac:dyDescent="0.2">
      <c r="A45">
        <v>2010</v>
      </c>
      <c r="B45">
        <v>1036.5</v>
      </c>
      <c r="C45">
        <v>1308.2</v>
      </c>
      <c r="D45">
        <v>1122.7</v>
      </c>
      <c r="E45">
        <v>1041.5</v>
      </c>
      <c r="F45">
        <v>943.1</v>
      </c>
      <c r="G45">
        <v>796.3</v>
      </c>
      <c r="H45" t="s">
        <v>36</v>
      </c>
    </row>
    <row r="46" spans="1:8" x14ac:dyDescent="0.2">
      <c r="A46">
        <v>2011</v>
      </c>
      <c r="B46">
        <v>1006.5</v>
      </c>
      <c r="C46">
        <v>1282.4000000000001</v>
      </c>
      <c r="D46">
        <v>1115.5999999999999</v>
      </c>
      <c r="E46">
        <v>973</v>
      </c>
      <c r="F46">
        <v>894.9</v>
      </c>
      <c r="G46">
        <v>800</v>
      </c>
      <c r="H46" t="s">
        <v>36</v>
      </c>
    </row>
    <row r="47" spans="1:8" x14ac:dyDescent="0.2">
      <c r="A47">
        <v>2012</v>
      </c>
      <c r="B47">
        <v>1033.2</v>
      </c>
      <c r="C47">
        <v>1346.9</v>
      </c>
      <c r="D47">
        <v>1132.8</v>
      </c>
      <c r="E47">
        <v>1007.7</v>
      </c>
      <c r="F47">
        <v>920.7</v>
      </c>
      <c r="G47">
        <v>805.2</v>
      </c>
      <c r="H47" t="s">
        <v>36</v>
      </c>
    </row>
    <row r="48" spans="1:8" x14ac:dyDescent="0.2">
      <c r="A48">
        <v>2013</v>
      </c>
      <c r="B48">
        <v>1005.6</v>
      </c>
      <c r="C48">
        <v>1296.9000000000001</v>
      </c>
      <c r="D48">
        <v>1115.7</v>
      </c>
      <c r="E48">
        <v>970.1</v>
      </c>
      <c r="F48">
        <v>892.8</v>
      </c>
      <c r="G48">
        <v>802.7</v>
      </c>
      <c r="H48" t="s">
        <v>36</v>
      </c>
    </row>
    <row r="49" spans="1:8" x14ac:dyDescent="0.2">
      <c r="A49">
        <v>2014</v>
      </c>
      <c r="B49">
        <v>970.9</v>
      </c>
      <c r="C49">
        <v>1285.2</v>
      </c>
      <c r="D49">
        <v>1054.2</v>
      </c>
      <c r="E49">
        <v>952.5</v>
      </c>
      <c r="F49">
        <v>865.6</v>
      </c>
      <c r="G49">
        <v>732.7</v>
      </c>
      <c r="H49" t="s">
        <v>36</v>
      </c>
    </row>
    <row r="50" spans="1:8" x14ac:dyDescent="0.2">
      <c r="A50">
        <v>2015</v>
      </c>
      <c r="B50">
        <v>1025.5</v>
      </c>
      <c r="C50">
        <v>1361.9</v>
      </c>
      <c r="D50">
        <v>1108.9000000000001</v>
      </c>
      <c r="E50">
        <v>1023.7</v>
      </c>
      <c r="F50">
        <v>903.8</v>
      </c>
      <c r="G50">
        <v>774.2</v>
      </c>
      <c r="H50" t="s">
        <v>36</v>
      </c>
    </row>
    <row r="51" spans="1:8" x14ac:dyDescent="0.2">
      <c r="A51">
        <v>2016</v>
      </c>
      <c r="B51">
        <v>988.5</v>
      </c>
      <c r="C51">
        <v>1304.9000000000001</v>
      </c>
      <c r="D51">
        <v>1085.7</v>
      </c>
      <c r="E51">
        <v>978.7</v>
      </c>
      <c r="F51">
        <v>869.7</v>
      </c>
      <c r="G51">
        <v>751.7</v>
      </c>
      <c r="H51" t="s">
        <v>36</v>
      </c>
    </row>
    <row r="52" spans="1:8" x14ac:dyDescent="0.2">
      <c r="A52">
        <v>2017</v>
      </c>
      <c r="B52">
        <v>997.4</v>
      </c>
      <c r="C52">
        <v>1356.2</v>
      </c>
      <c r="D52">
        <v>1102.8</v>
      </c>
      <c r="E52">
        <v>977.9</v>
      </c>
      <c r="F52">
        <v>869.8</v>
      </c>
      <c r="G52">
        <v>742.5</v>
      </c>
      <c r="H5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O37" sqref="O37"/>
    </sheetView>
  </sheetViews>
  <sheetFormatPr defaultRowHeight="15" x14ac:dyDescent="0.2"/>
  <cols>
    <col min="2" max="2" width="4.140625" style="37" customWidth="1"/>
    <col min="3" max="8" width="9.140625" style="3"/>
    <col min="9" max="9" width="3.28515625" style="29" customWidth="1"/>
    <col min="10" max="14" width="9.140625" style="3"/>
  </cols>
  <sheetData>
    <row r="1" spans="1:20" x14ac:dyDescent="0.2">
      <c r="A1" s="69" t="s">
        <v>26</v>
      </c>
      <c r="B1" s="25"/>
      <c r="I1" s="3"/>
    </row>
    <row r="2" spans="1:20" ht="15.75" x14ac:dyDescent="0.25">
      <c r="A2" s="40"/>
      <c r="B2" s="60"/>
      <c r="C2" s="70" t="s">
        <v>19</v>
      </c>
      <c r="D2" s="70"/>
      <c r="E2" s="70"/>
      <c r="F2" s="70"/>
      <c r="G2" s="70"/>
      <c r="H2" s="71"/>
      <c r="I2" s="72"/>
      <c r="J2" s="70" t="s">
        <v>29</v>
      </c>
      <c r="K2" s="41"/>
      <c r="L2" s="41"/>
      <c r="M2" s="41"/>
      <c r="N2" s="42"/>
      <c r="O2" s="73" t="s">
        <v>30</v>
      </c>
    </row>
    <row r="3" spans="1:20" ht="51" x14ac:dyDescent="0.2">
      <c r="A3" s="43" t="s">
        <v>25</v>
      </c>
      <c r="B3" s="57"/>
      <c r="C3" s="9" t="s">
        <v>5</v>
      </c>
      <c r="D3" s="9" t="s">
        <v>6</v>
      </c>
      <c r="E3" s="10" t="s">
        <v>7</v>
      </c>
      <c r="F3" s="10" t="s">
        <v>8</v>
      </c>
      <c r="G3" s="10" t="s">
        <v>9</v>
      </c>
      <c r="H3" s="44" t="s">
        <v>10</v>
      </c>
      <c r="I3" s="57"/>
      <c r="J3" s="9" t="s">
        <v>6</v>
      </c>
      <c r="K3" s="10" t="s">
        <v>7</v>
      </c>
      <c r="L3" s="10" t="s">
        <v>8</v>
      </c>
      <c r="M3" s="10" t="s">
        <v>9</v>
      </c>
      <c r="N3" s="44" t="s">
        <v>10</v>
      </c>
      <c r="O3" s="9" t="s">
        <v>6</v>
      </c>
      <c r="P3" s="10" t="s">
        <v>7</v>
      </c>
      <c r="Q3" s="10" t="s">
        <v>8</v>
      </c>
      <c r="R3" s="10" t="s">
        <v>9</v>
      </c>
      <c r="S3" s="44" t="s">
        <v>10</v>
      </c>
    </row>
    <row r="4" spans="1:20" ht="12.75" x14ac:dyDescent="0.2">
      <c r="A4" s="45">
        <v>2001</v>
      </c>
      <c r="B4" s="61"/>
      <c r="C4" s="46">
        <v>100</v>
      </c>
      <c r="D4" s="46">
        <v>100</v>
      </c>
      <c r="E4" s="46">
        <v>100</v>
      </c>
      <c r="F4" s="46">
        <v>100</v>
      </c>
      <c r="G4" s="46">
        <v>100</v>
      </c>
      <c r="H4" s="62">
        <v>100</v>
      </c>
      <c r="I4" s="58"/>
      <c r="J4" s="48"/>
      <c r="K4" s="48"/>
      <c r="L4" s="48"/>
      <c r="M4" s="48"/>
      <c r="N4" s="49"/>
    </row>
    <row r="5" spans="1:20" ht="12.75" x14ac:dyDescent="0.2">
      <c r="A5" s="45">
        <v>2002</v>
      </c>
      <c r="B5" s="61"/>
      <c r="C5" s="46">
        <f>100*'Table 7'!B35/'Table 7'!$B$34</f>
        <v>102.42707252392483</v>
      </c>
      <c r="D5" s="46">
        <f>100*'Table 7'!C35/'Table 7'!$C$34</f>
        <v>102.66738515425031</v>
      </c>
      <c r="E5" s="46">
        <f>100*'Table 7'!D35/'Table 7'!$D$34</f>
        <v>104.6925735833246</v>
      </c>
      <c r="F5" s="46">
        <f>100*'Table 7'!E35/'Table 7'!$E$34</f>
        <v>102.29596412556054</v>
      </c>
      <c r="G5" s="46">
        <f>100*'Table 7'!F35/'Table 7'!$F$34</f>
        <v>102.0857399563599</v>
      </c>
      <c r="H5" s="62">
        <f>100*'Table 7'!G35/'Table 7'!$G$34</f>
        <v>100.47429620563035</v>
      </c>
      <c r="I5" s="58"/>
      <c r="J5" s="47"/>
      <c r="K5" s="47"/>
      <c r="L5" s="48"/>
      <c r="M5" s="48"/>
      <c r="N5" s="49"/>
    </row>
    <row r="6" spans="1:20" ht="12.75" x14ac:dyDescent="0.2">
      <c r="A6" s="45">
        <v>2003</v>
      </c>
      <c r="B6" s="61"/>
      <c r="C6" s="46">
        <f>100*'Table 7'!B36/'Table 7'!$B$34</f>
        <v>102.91133402513549</v>
      </c>
      <c r="D6" s="46">
        <f>100*'Table 7'!C36/'Table 7'!$C$34</f>
        <v>103.77655036148906</v>
      </c>
      <c r="E6" s="46">
        <f>100*'Table 7'!D36/'Table 7'!$D$34</f>
        <v>103.64512412276108</v>
      </c>
      <c r="F6" s="46">
        <f>100*'Table 7'!E36/'Table 7'!$E$34</f>
        <v>104.83707025411061</v>
      </c>
      <c r="G6" s="46">
        <f>100*'Table 7'!F36/'Table 7'!$F$34</f>
        <v>100.48132460531382</v>
      </c>
      <c r="H6" s="62">
        <f>100*'Table 7'!G36/'Table 7'!$G$34</f>
        <v>103.55722154222767</v>
      </c>
      <c r="I6" s="58"/>
      <c r="J6" s="48"/>
      <c r="K6" s="48"/>
      <c r="L6" s="48"/>
      <c r="M6" s="48"/>
      <c r="N6" s="49"/>
    </row>
    <row r="7" spans="1:20" x14ac:dyDescent="0.2">
      <c r="A7" s="45">
        <v>2004</v>
      </c>
      <c r="B7" s="61"/>
      <c r="C7" s="46">
        <f>100*'Table 7'!B37/'Table 7'!$B$34</f>
        <v>96.483339098351209</v>
      </c>
      <c r="D7" s="46">
        <f>100*'Table 7'!C37/'Table 7'!$C$34</f>
        <v>97.552651668238354</v>
      </c>
      <c r="E7" s="46">
        <f>100*'Table 7'!D37/'Table 7'!$D$34</f>
        <v>96.74243217764743</v>
      </c>
      <c r="F7" s="46">
        <f>100*'Table 7'!E37/'Table 7'!$E$34</f>
        <v>100.05979073243647</v>
      </c>
      <c r="G7" s="46">
        <f>100*'Table 7'!F37/'Table 7'!$F$34</f>
        <v>93.980233602875103</v>
      </c>
      <c r="H7" s="62">
        <f>100*'Table 7'!G37/'Table 7'!$G$34</f>
        <v>95.983782129742963</v>
      </c>
      <c r="I7" s="58"/>
      <c r="J7" s="50"/>
      <c r="K7" s="50"/>
      <c r="L7" s="50"/>
      <c r="M7" s="50"/>
      <c r="N7" s="51"/>
      <c r="O7">
        <v>100</v>
      </c>
      <c r="P7">
        <v>100</v>
      </c>
      <c r="Q7">
        <v>100</v>
      </c>
      <c r="R7">
        <v>100</v>
      </c>
      <c r="S7">
        <v>100</v>
      </c>
    </row>
    <row r="8" spans="1:20" x14ac:dyDescent="0.2">
      <c r="A8" s="45">
        <v>2005</v>
      </c>
      <c r="B8" s="61"/>
      <c r="C8" s="46">
        <f>100*'Table 7'!B38/'Table 7'!$B$34</f>
        <v>93.341404358353515</v>
      </c>
      <c r="D8" s="46">
        <f>100*'Table 7'!C38/'Table 7'!$C$34</f>
        <v>94.871794871794862</v>
      </c>
      <c r="E8" s="46">
        <f>100*'Table 7'!D38/'Table 7'!$D$34</f>
        <v>93.144443280611711</v>
      </c>
      <c r="F8" s="46">
        <f>100*'Table 7'!E38/'Table 7'!$E$34</f>
        <v>95.479820627802695</v>
      </c>
      <c r="G8" s="46">
        <f>100*'Table 7'!F38/'Table 7'!$F$34</f>
        <v>91.310486458734431</v>
      </c>
      <c r="H8" s="62">
        <f>100*'Table 7'!G38/'Table 7'!$G$34</f>
        <v>94.981640146878817</v>
      </c>
      <c r="I8" s="58"/>
      <c r="J8" s="50"/>
      <c r="K8" s="50"/>
      <c r="L8" s="50"/>
      <c r="M8" s="50"/>
      <c r="N8" s="51"/>
      <c r="O8">
        <f>100*D8/$D$7</f>
        <v>97.251887313570236</v>
      </c>
      <c r="P8">
        <f>100*E8/$E$7</f>
        <v>96.28085751407535</v>
      </c>
      <c r="Q8">
        <f>100*F8/$F$7</f>
        <v>95.422766656707509</v>
      </c>
      <c r="R8">
        <f>100*G8/$G$7</f>
        <v>97.159246107620874</v>
      </c>
      <c r="S8">
        <f>100*H8/$H$7</f>
        <v>98.955925719295436</v>
      </c>
    </row>
    <row r="9" spans="1:20" x14ac:dyDescent="0.2">
      <c r="A9" s="45">
        <v>2006</v>
      </c>
      <c r="B9" s="61"/>
      <c r="C9" s="46">
        <f>100*'Table 7'!B39/'Table 7'!$B$34</f>
        <v>90.072639225181604</v>
      </c>
      <c r="D9" s="46">
        <f>100*'Table 7'!C39/'Table 7'!$C$34</f>
        <v>93.273159998203781</v>
      </c>
      <c r="E9" s="46">
        <f>100*'Table 7'!D39/'Table 7'!$D$34</f>
        <v>91.531371111343873</v>
      </c>
      <c r="F9" s="46">
        <f>100*'Table 7'!E39/'Table 7'!$E$34</f>
        <v>92.609865470852014</v>
      </c>
      <c r="G9" s="46">
        <f>100*'Table 7'!F39/'Table 7'!$F$34</f>
        <v>86.510075728404573</v>
      </c>
      <c r="H9" s="62">
        <f>100*'Table 7'!G39/'Table 7'!$G$34</f>
        <v>88.854039167686651</v>
      </c>
      <c r="I9" s="58"/>
      <c r="J9" s="50"/>
      <c r="K9" s="50"/>
      <c r="L9" s="50"/>
      <c r="M9" s="50"/>
      <c r="N9" s="51"/>
      <c r="O9">
        <f t="shared" ref="O9:O13" si="0">100*D9/$D$7</f>
        <v>95.613146750138085</v>
      </c>
      <c r="P9">
        <f t="shared" ref="P9:P13" si="1">100*E9/$E$7</f>
        <v>94.613469034213935</v>
      </c>
      <c r="Q9">
        <f t="shared" ref="Q9:Q13" si="2">100*F9/$F$7</f>
        <v>92.554526441589488</v>
      </c>
      <c r="R9">
        <f t="shared" ref="R9:R13" si="3">100*G9/$G$7</f>
        <v>92.051352089593024</v>
      </c>
      <c r="S9">
        <f t="shared" ref="S9:S13" si="4">100*H9/$H$7</f>
        <v>92.571929544911114</v>
      </c>
    </row>
    <row r="10" spans="1:20" ht="12.75" x14ac:dyDescent="0.2">
      <c r="A10" s="45">
        <v>2007</v>
      </c>
      <c r="B10" s="61"/>
      <c r="C10" s="46">
        <f>100*'Table 7'!B40/'Table 7'!$B$34</f>
        <v>90.943156923786475</v>
      </c>
      <c r="D10" s="46">
        <f>100*'Table 7'!C40/'Table 7'!$C$34</f>
        <v>94.898738156181253</v>
      </c>
      <c r="E10" s="46">
        <f>100*'Table 7'!D40/'Table 7'!$D$34</f>
        <v>92.364093432491885</v>
      </c>
      <c r="F10" s="46">
        <f>100*'Table 7'!E40/'Table 7'!$E$34</f>
        <v>93.183856502242151</v>
      </c>
      <c r="G10" s="46">
        <f>100*'Table 7'!F40/'Table 7'!$F$34</f>
        <v>88.390450519830566</v>
      </c>
      <c r="H10" s="62">
        <f>100*'Table 7'!G40/'Table 7'!$G$34</f>
        <v>88.356793145654834</v>
      </c>
      <c r="I10" s="58"/>
      <c r="J10" s="48"/>
      <c r="K10" s="48"/>
      <c r="L10" s="48"/>
      <c r="M10" s="48"/>
      <c r="N10" s="49"/>
      <c r="O10">
        <f t="shared" si="0"/>
        <v>97.279506536549448</v>
      </c>
      <c r="P10">
        <f t="shared" si="1"/>
        <v>95.474231268947591</v>
      </c>
      <c r="Q10">
        <f t="shared" si="2"/>
        <v>93.128174484613083</v>
      </c>
      <c r="R10">
        <f t="shared" si="3"/>
        <v>94.0521715378312</v>
      </c>
      <c r="S10">
        <f t="shared" si="4"/>
        <v>92.053877420897422</v>
      </c>
    </row>
    <row r="11" spans="1:20" x14ac:dyDescent="0.2">
      <c r="A11" s="45">
        <v>2008</v>
      </c>
      <c r="B11" s="61"/>
      <c r="C11" s="46">
        <f>100*'Table 7'!B41/'Table 7'!$B$34</f>
        <v>87.899227487605216</v>
      </c>
      <c r="D11" s="46">
        <f>100*'Table 7'!C41/'Table 7'!$C$34</f>
        <v>90.219587767748891</v>
      </c>
      <c r="E11" s="46">
        <f>100*'Table 7'!D41/'Table 7'!$D$34</f>
        <v>89.101288362836485</v>
      </c>
      <c r="F11" s="46">
        <f>100*'Table 7'!E41/'Table 7'!$E$34</f>
        <v>92.269058295964129</v>
      </c>
      <c r="G11" s="46">
        <f>100*'Table 7'!F41/'Table 7'!$F$34</f>
        <v>84.437171094853028</v>
      </c>
      <c r="H11" s="62">
        <f>100*'Table 7'!G41/'Table 7'!$G$34</f>
        <v>87.232252141982855</v>
      </c>
      <c r="I11" s="58"/>
      <c r="J11" s="50"/>
      <c r="K11" s="50"/>
      <c r="L11" s="50"/>
      <c r="M11" s="50"/>
      <c r="N11" s="51"/>
      <c r="O11">
        <f t="shared" si="0"/>
        <v>92.482968145829503</v>
      </c>
      <c r="P11">
        <f t="shared" si="1"/>
        <v>92.101559116500624</v>
      </c>
      <c r="Q11">
        <f t="shared" si="2"/>
        <v>92.213922916044226</v>
      </c>
      <c r="R11">
        <f t="shared" si="3"/>
        <v>89.845670581808236</v>
      </c>
      <c r="S11">
        <f t="shared" si="4"/>
        <v>90.882282617358726</v>
      </c>
    </row>
    <row r="12" spans="1:20" ht="12.75" x14ac:dyDescent="0.2">
      <c r="A12" s="45">
        <v>2009</v>
      </c>
      <c r="B12" s="61"/>
      <c r="C12" s="46">
        <f>100*'Table 7'!B42/'Table 7'!$B$34</f>
        <v>83.610054191168004</v>
      </c>
      <c r="D12" s="46">
        <f>100*'Table 7'!C42/'Table 7'!$C$34</f>
        <v>87.592617540078137</v>
      </c>
      <c r="E12" s="46">
        <f>100*'Table 7'!D42/'Table 7'!$D$34</f>
        <v>84.78055933801194</v>
      </c>
      <c r="F12" s="46">
        <f>100*'Table 7'!E42/'Table 7'!$E$34</f>
        <v>84.789237668161434</v>
      </c>
      <c r="G12" s="46">
        <f>100*'Table 7'!F42/'Table 7'!$F$34</f>
        <v>81.234758054165056</v>
      </c>
      <c r="H12" s="62">
        <f>100*'Table 7'!G42/'Table 7'!$G$34</f>
        <v>83.850979192166449</v>
      </c>
      <c r="I12" s="58"/>
      <c r="J12" s="31"/>
      <c r="K12" s="30"/>
      <c r="L12" s="30"/>
      <c r="M12" s="30"/>
      <c r="N12" s="52"/>
      <c r="O12">
        <f t="shared" si="0"/>
        <v>89.790093905358134</v>
      </c>
      <c r="P12">
        <f t="shared" si="1"/>
        <v>87.635339974014713</v>
      </c>
      <c r="Q12">
        <f t="shared" si="2"/>
        <v>84.738571855392891</v>
      </c>
      <c r="R12">
        <f t="shared" si="3"/>
        <v>86.438131658016943</v>
      </c>
      <c r="S12">
        <f t="shared" si="4"/>
        <v>87.359528174065503</v>
      </c>
    </row>
    <row r="13" spans="1:20" x14ac:dyDescent="0.2">
      <c r="A13" s="45">
        <v>2010</v>
      </c>
      <c r="B13" s="61"/>
      <c r="C13" s="46">
        <f>100*'Table 7'!B43/'Table 7'!$B$34</f>
        <v>82.082324455205821</v>
      </c>
      <c r="D13" s="46">
        <f>100*'Table 7'!C43/'Table 7'!$C$34</f>
        <v>84.714176658134619</v>
      </c>
      <c r="E13" s="46">
        <f>100*'Table 7'!D43/'Table 7'!$D$34</f>
        <v>82.916099298208863</v>
      </c>
      <c r="F13" s="46">
        <f>100*'Table 7'!E43/'Table 7'!$E$34</f>
        <v>84.801195814648736</v>
      </c>
      <c r="G13" s="46">
        <f>100*'Table 7'!F43/'Table 7'!$F$34</f>
        <v>80.284944166345781</v>
      </c>
      <c r="H13" s="62">
        <f>100*'Table 7'!G43/'Table 7'!$G$34</f>
        <v>81.984394124847</v>
      </c>
      <c r="I13" s="58"/>
      <c r="J13" s="53"/>
      <c r="K13" s="53"/>
      <c r="L13" s="53"/>
      <c r="M13" s="53"/>
      <c r="N13" s="53"/>
      <c r="O13">
        <f t="shared" si="0"/>
        <v>86.839440250414285</v>
      </c>
      <c r="P13">
        <f t="shared" si="1"/>
        <v>85.708098744045046</v>
      </c>
      <c r="Q13">
        <f t="shared" si="2"/>
        <v>84.750522856289237</v>
      </c>
      <c r="R13">
        <f t="shared" si="3"/>
        <v>85.427478830920521</v>
      </c>
      <c r="S13">
        <f t="shared" si="4"/>
        <v>85.414840200844822</v>
      </c>
      <c r="T13">
        <f>O13-S13</f>
        <v>1.4246000495694631</v>
      </c>
    </row>
    <row r="14" spans="1:20" x14ac:dyDescent="0.2">
      <c r="A14" s="45">
        <v>2011</v>
      </c>
      <c r="B14" s="61"/>
      <c r="C14" s="46">
        <f>100*'Table 7'!B44/'Table 7'!$B$34</f>
        <v>79.424651216418781</v>
      </c>
      <c r="D14" s="46">
        <f>100*'Table 7'!C44/'Table 7'!$C$34</f>
        <v>84.121424401634556</v>
      </c>
      <c r="E14" s="46">
        <f>100*'Table 7'!D44/'Table 7'!$D$34</f>
        <v>80.941657065046613</v>
      </c>
      <c r="F14" s="46">
        <f>100*'Table 7'!E44/'Table 7'!$E$34</f>
        <v>82.47533632286995</v>
      </c>
      <c r="G14" s="46">
        <f>100*'Table 7'!F44/'Table 7'!$F$34</f>
        <v>75.824669490437685</v>
      </c>
      <c r="H14" s="62">
        <f>100*'Table 7'!G44/'Table 7'!$G$34</f>
        <v>77.685128518971851</v>
      </c>
      <c r="I14" s="58"/>
      <c r="J14" s="53">
        <v>100</v>
      </c>
      <c r="K14" s="53">
        <v>100</v>
      </c>
      <c r="L14" s="53">
        <v>100</v>
      </c>
      <c r="M14" s="53">
        <v>100</v>
      </c>
      <c r="N14" s="53">
        <v>100</v>
      </c>
    </row>
    <row r="15" spans="1:20" x14ac:dyDescent="0.2">
      <c r="A15" s="45">
        <v>2012</v>
      </c>
      <c r="B15" s="61"/>
      <c r="C15" s="46">
        <f>100*'Table 7'!B45/'Table 7'!$B$34</f>
        <v>78.179407356162812</v>
      </c>
      <c r="D15" s="46">
        <f>100*'Table 7'!C45/'Table 7'!$C$34</f>
        <v>82.697920876554846</v>
      </c>
      <c r="E15" s="46">
        <f>100*'Table 7'!D45/'Table 7'!$D$34</f>
        <v>79.689954959673187</v>
      </c>
      <c r="F15" s="46">
        <f>100*'Table 7'!E45/'Table 7'!$E$34</f>
        <v>81.997010463378174</v>
      </c>
      <c r="G15" s="46">
        <f>100*'Table 7'!F45/'Table 7'!$F$34</f>
        <v>73.726094211269412</v>
      </c>
      <c r="H15" s="62">
        <f>100*'Table 7'!G45/'Table 7'!$G$34</f>
        <v>77.402080783353725</v>
      </c>
      <c r="I15" s="58"/>
      <c r="J15" s="53">
        <f>100*'Table 7'!C45/'Table 7'!$C$44</f>
        <v>98.307799071157845</v>
      </c>
      <c r="K15" s="53">
        <f>100*'Table 7'!D45/'Table 7'!$D$44</f>
        <v>98.453574894856033</v>
      </c>
      <c r="L15" s="53">
        <f>100*'Table 7'!E45/'Table 7'!$E$44</f>
        <v>99.42003769754966</v>
      </c>
      <c r="M15" s="53">
        <f>100*'Table 7'!F45/'Table 7'!$F$44</f>
        <v>97.232331781633519</v>
      </c>
      <c r="N15" s="54">
        <f>100*'Table 7'!G45/'Table 7'!$G$44</f>
        <v>99.635647464303304</v>
      </c>
    </row>
    <row r="16" spans="1:20" x14ac:dyDescent="0.2">
      <c r="A16" s="45">
        <v>2013</v>
      </c>
      <c r="B16" s="61"/>
      <c r="C16" s="46">
        <f>100*'Table 7'!B46/'Table 7'!$B$34</f>
        <v>77.60867058687883</v>
      </c>
      <c r="D16" s="46">
        <f>100*'Table 7'!C46/'Table 7'!$C$34</f>
        <v>81.714490996452469</v>
      </c>
      <c r="E16" s="46">
        <f>100*'Table 7'!D46/'Table 7'!$D$34</f>
        <v>81.135435215250865</v>
      </c>
      <c r="F16" s="46">
        <f>100*'Table 7'!E46/'Table 7'!$E$34</f>
        <v>78.439461883408072</v>
      </c>
      <c r="G16" s="46">
        <f>100*'Table 7'!F46/'Table 7'!$F$34</f>
        <v>76.72314208702349</v>
      </c>
      <c r="H16" s="62">
        <f>100*'Table 7'!G46/'Table 7'!$G$34</f>
        <v>74.762851897184817</v>
      </c>
      <c r="I16" s="58"/>
      <c r="J16" s="53">
        <f>100*'Table 7'!C46/'Table 7'!$C$44</f>
        <v>97.13873912347195</v>
      </c>
      <c r="K16" s="53">
        <f>100*'Table 7'!D46/'Table 7'!$D$44</f>
        <v>100.23940472339049</v>
      </c>
      <c r="L16" s="53">
        <f>100*'Table 7'!E46/'Table 7'!$E$44</f>
        <v>95.106568073075238</v>
      </c>
      <c r="M16" s="53">
        <f>100*'Table 7'!F46/'Table 7'!$F$44</f>
        <v>101.18493440541684</v>
      </c>
      <c r="N16" s="54">
        <f>100*'Table 7'!G46/'Table 7'!$G$44</f>
        <v>96.238306253077297</v>
      </c>
    </row>
    <row r="17" spans="1:19" x14ac:dyDescent="0.2">
      <c r="A17" s="45">
        <v>2014</v>
      </c>
      <c r="B17" s="61"/>
      <c r="C17" s="46">
        <f>100*'Table 7'!B47/'Table 7'!$B$34</f>
        <v>75.492909028017991</v>
      </c>
      <c r="D17" s="46">
        <f>100*'Table 7'!C47/'Table 7'!$C$34</f>
        <v>81.022946697202386</v>
      </c>
      <c r="E17" s="46">
        <f>100*'Table 7'!D47/'Table 7'!$D$34</f>
        <v>76.45857337383471</v>
      </c>
      <c r="F17" s="46">
        <f>100*'Table 7'!E47/'Table 7'!$E$34</f>
        <v>76.783258594917783</v>
      </c>
      <c r="G17" s="46">
        <f>100*'Table 7'!F47/'Table 7'!$F$34</f>
        <v>73.629829290206644</v>
      </c>
      <c r="H17" s="62">
        <f>100*'Table 7'!G47/'Table 7'!$G$34</f>
        <v>72.682068543451649</v>
      </c>
      <c r="I17" s="58"/>
      <c r="J17" s="53">
        <f>100*'Table 7'!C47/'Table 7'!$C$44</f>
        <v>96.31666043879784</v>
      </c>
      <c r="K17" s="53">
        <f>100*'Table 7'!D47/'Table 7'!$D$44</f>
        <v>94.461339372371398</v>
      </c>
      <c r="L17" s="53">
        <f>100*'Table 7'!E47/'Table 7'!$E$44</f>
        <v>93.098448600840939</v>
      </c>
      <c r="M17" s="53">
        <f>100*'Table 7'!F47/'Table 7'!$F$44</f>
        <v>97.105374523910285</v>
      </c>
      <c r="N17" s="54">
        <f>100*'Table 7'!G47/'Table 7'!$G$44</f>
        <v>93.559822747415069</v>
      </c>
    </row>
    <row r="18" spans="1:19" x14ac:dyDescent="0.2">
      <c r="A18" s="45">
        <v>2015</v>
      </c>
      <c r="B18" s="61"/>
      <c r="C18" s="46">
        <f>100*'Table 7'!B48/'Table 7'!$B$34</f>
        <v>79.113340251354785</v>
      </c>
      <c r="D18" s="46">
        <f>100*'Table 7'!C48/'Table 7'!$C$34</f>
        <v>83.658898019668598</v>
      </c>
      <c r="E18" s="46">
        <f>100*'Table 7'!D48/'Table 7'!$D$34</f>
        <v>81.025453021891693</v>
      </c>
      <c r="F18" s="46">
        <f>100*'Table 7'!E48/'Table 7'!$E$34</f>
        <v>81.124065769805682</v>
      </c>
      <c r="G18" s="46">
        <f>100*'Table 7'!F48/'Table 7'!$F$34</f>
        <v>75.664227955333075</v>
      </c>
      <c r="H18" s="62">
        <f>100*'Table 7'!G48/'Table 7'!$G$34</f>
        <v>78.128824969400242</v>
      </c>
      <c r="I18" s="58"/>
      <c r="J18" s="53">
        <f>100*'Table 7'!C48/'Table 7'!$C$44</f>
        <v>99.450168152458232</v>
      </c>
      <c r="K18" s="53">
        <f>100*'Table 7'!D48/'Table 7'!$D$44</f>
        <v>100.10352636687156</v>
      </c>
      <c r="L18" s="53">
        <f>100*'Table 7'!E48/'Table 7'!$E$44</f>
        <v>98.361606495577774</v>
      </c>
      <c r="M18" s="53">
        <f>100*'Table 7'!F48/'Table 7'!$F$44</f>
        <v>99.788404570461282</v>
      </c>
      <c r="N18" s="54">
        <f>100*'Table 7'!G48/'Table 7'!$G$44</f>
        <v>100.57114721811915</v>
      </c>
    </row>
    <row r="19" spans="1:19" x14ac:dyDescent="0.2">
      <c r="A19" s="45">
        <v>2016</v>
      </c>
      <c r="B19" s="61"/>
      <c r="C19" s="46">
        <f>100*'Table 7'!B49/'Table 7'!$B$34</f>
        <v>76.472962066182404</v>
      </c>
      <c r="D19" s="46">
        <f>100*'Table 7'!C49/'Table 7'!$C$34</f>
        <v>83.048183573577617</v>
      </c>
      <c r="E19" s="46">
        <f>100*'Table 7'!D49/'Table 7'!$D$34</f>
        <v>79.056248036032258</v>
      </c>
      <c r="F19" s="46">
        <f>100*'Table 7'!E49/'Table 7'!$E$34</f>
        <v>80</v>
      </c>
      <c r="G19" s="46">
        <f>100*'Table 7'!F49/'Table 7'!$F$34</f>
        <v>71.505583365421643</v>
      </c>
      <c r="H19" s="62">
        <f>100*'Table 7'!G49/'Table 7'!$G$34</f>
        <v>71.985924112607094</v>
      </c>
      <c r="I19" s="58"/>
      <c r="J19" s="53">
        <f>100*'Table 7'!C49/'Table 7'!$C$44</f>
        <v>98.724176586772003</v>
      </c>
      <c r="K19" s="53">
        <f>100*'Table 7'!D49/'Table 7'!$D$44</f>
        <v>97.670656745389834</v>
      </c>
      <c r="L19" s="53">
        <f>100*'Table 7'!E49/'Table 7'!$E$44</f>
        <v>96.998695084819474</v>
      </c>
      <c r="M19" s="53">
        <f>100*'Table 7'!F49/'Table 7'!$F$44</f>
        <v>94.303851036817605</v>
      </c>
      <c r="N19" s="54">
        <f>100*'Table 7'!G49/'Table 7'!$G$44</f>
        <v>92.663712456917779</v>
      </c>
    </row>
    <row r="20" spans="1:19" x14ac:dyDescent="0.2">
      <c r="A20" s="55">
        <v>2017</v>
      </c>
      <c r="B20" s="63"/>
      <c r="C20" s="8">
        <f>100*'Table 7'!B50/'Table 7'!$B$34</f>
        <v>76.617087512971295</v>
      </c>
      <c r="D20" s="8">
        <f>100*'Table 7'!C50/'Table 7'!$C$34</f>
        <v>84.44474381427095</v>
      </c>
      <c r="E20" s="8">
        <f>100*'Table 7'!D50/'Table 7'!$D$34</f>
        <v>77.877867392898295</v>
      </c>
      <c r="F20" s="8">
        <f>100*'Table 7'!E50/'Table 7'!$E$34</f>
        <v>79.718983557548583</v>
      </c>
      <c r="G20" s="8">
        <f>100*'Table 7'!F50/'Table 7'!$F$34</f>
        <v>71.09485303555384</v>
      </c>
      <c r="H20" s="64">
        <f>100*'Table 7'!G50/'Table 7'!$G$34</f>
        <v>73.967258261933907</v>
      </c>
      <c r="I20" s="59"/>
      <c r="J20" s="53">
        <f>100*'Table 7'!C50/'Table 7'!$C$44</f>
        <v>100.38434847595153</v>
      </c>
      <c r="K20" s="53">
        <f>100*'Table 7'!D50/'Table 7'!$D$44</f>
        <v>96.214817211258492</v>
      </c>
      <c r="L20" s="53">
        <f>100*'Table 7'!E50/'Table 7'!$E$44</f>
        <v>96.657967232129906</v>
      </c>
      <c r="M20" s="53">
        <f>100*'Table 7'!F50/'Table 7'!$F$44</f>
        <v>93.76216673719847</v>
      </c>
      <c r="N20" s="54">
        <f>100*'Table 7'!G50/'Table 7'!$G$44</f>
        <v>95.21418020679468</v>
      </c>
      <c r="O20">
        <f>J20-N20</f>
        <v>5.1701682691568465</v>
      </c>
    </row>
    <row r="21" spans="1:19" x14ac:dyDescent="0.2">
      <c r="A21" s="39"/>
      <c r="B21" s="16"/>
      <c r="I21" s="3"/>
    </row>
    <row r="22" spans="1:19" x14ac:dyDescent="0.2">
      <c r="A22" s="39"/>
      <c r="B22" s="32"/>
      <c r="I22" s="3"/>
    </row>
    <row r="23" spans="1:19" x14ac:dyDescent="0.2">
      <c r="A23" s="69" t="s">
        <v>27</v>
      </c>
      <c r="B23" s="5"/>
      <c r="I23" s="3"/>
    </row>
    <row r="24" spans="1:19" ht="15.75" x14ac:dyDescent="0.25">
      <c r="A24" s="65"/>
      <c r="B24" s="66"/>
      <c r="C24" s="70" t="s">
        <v>19</v>
      </c>
      <c r="D24" s="70"/>
      <c r="E24" s="70"/>
      <c r="F24" s="70"/>
      <c r="G24" s="70"/>
      <c r="H24" s="70"/>
      <c r="I24" s="71"/>
      <c r="J24" s="70" t="s">
        <v>29</v>
      </c>
      <c r="K24" s="70"/>
      <c r="L24" s="41"/>
      <c r="M24" s="41"/>
      <c r="N24" s="42"/>
      <c r="O24" s="73" t="s">
        <v>30</v>
      </c>
    </row>
    <row r="25" spans="1:19" ht="51" x14ac:dyDescent="0.2">
      <c r="A25" s="45" t="s">
        <v>25</v>
      </c>
      <c r="B25" s="57"/>
      <c r="C25" s="9" t="s">
        <v>5</v>
      </c>
      <c r="D25" s="9" t="s">
        <v>6</v>
      </c>
      <c r="E25" s="10" t="s">
        <v>7</v>
      </c>
      <c r="F25" s="10" t="s">
        <v>8</v>
      </c>
      <c r="G25" s="10" t="s">
        <v>9</v>
      </c>
      <c r="H25" s="10" t="s">
        <v>10</v>
      </c>
      <c r="I25" s="52"/>
      <c r="J25" s="9" t="s">
        <v>6</v>
      </c>
      <c r="K25" s="10" t="s">
        <v>7</v>
      </c>
      <c r="L25" s="10" t="s">
        <v>8</v>
      </c>
      <c r="M25" s="10" t="s">
        <v>9</v>
      </c>
      <c r="N25" s="44" t="s">
        <v>10</v>
      </c>
      <c r="O25" s="9" t="s">
        <v>6</v>
      </c>
      <c r="P25" s="10" t="s">
        <v>7</v>
      </c>
      <c r="Q25" s="10" t="s">
        <v>8</v>
      </c>
      <c r="R25" s="10" t="s">
        <v>9</v>
      </c>
      <c r="S25" s="44" t="s">
        <v>10</v>
      </c>
    </row>
    <row r="26" spans="1:19" x14ac:dyDescent="0.2">
      <c r="A26" s="45">
        <v>2001</v>
      </c>
      <c r="B26" s="61"/>
      <c r="C26" s="53">
        <v>100</v>
      </c>
      <c r="D26" s="53">
        <v>100</v>
      </c>
      <c r="E26" s="53">
        <v>100</v>
      </c>
      <c r="F26" s="53">
        <v>100</v>
      </c>
      <c r="G26" s="53">
        <v>100</v>
      </c>
      <c r="H26" s="53">
        <v>100</v>
      </c>
      <c r="I26" s="51"/>
      <c r="J26" s="50"/>
      <c r="K26" s="50"/>
      <c r="L26" s="50"/>
      <c r="M26" s="50"/>
      <c r="N26" s="51"/>
    </row>
    <row r="27" spans="1:19" x14ac:dyDescent="0.2">
      <c r="A27" s="45">
        <v>2002</v>
      </c>
      <c r="B27" s="61"/>
      <c r="C27" s="53">
        <f>100*'Table 7'!B63/'Table 7'!$B$62</f>
        <v>101.94126014559451</v>
      </c>
      <c r="D27" s="53">
        <f>100*'Table 7'!C63/'Table 7'!$C$62</f>
        <v>104.15054519873374</v>
      </c>
      <c r="E27" s="53">
        <f>100*'Table 7'!D63/'Table 7'!$D$62</f>
        <v>99.913954943679599</v>
      </c>
      <c r="F27" s="53">
        <f>100*'Table 7'!E63/'Table 7'!$E$62</f>
        <v>102.49679350149637</v>
      </c>
      <c r="G27" s="53">
        <f>100*'Table 7'!F63/'Table 7'!$F$62</f>
        <v>97.870861214912651</v>
      </c>
      <c r="H27" s="53">
        <f>100*'Table 7'!G63/'Table 7'!$G$62</f>
        <v>106.97245716764259</v>
      </c>
      <c r="I27" s="51"/>
      <c r="J27" s="50"/>
      <c r="K27" s="50"/>
      <c r="L27" s="50"/>
      <c r="M27" s="50"/>
      <c r="N27" s="51"/>
    </row>
    <row r="28" spans="1:19" x14ac:dyDescent="0.2">
      <c r="A28" s="45">
        <v>2003</v>
      </c>
      <c r="B28" s="61"/>
      <c r="C28" s="53">
        <f>100*'Table 7'!B64/'Table 7'!$B$62</f>
        <v>102.88678771650908</v>
      </c>
      <c r="D28" s="53">
        <f>100*'Table 7'!C64/'Table 7'!$C$62</f>
        <v>103.75659514597257</v>
      </c>
      <c r="E28" s="53">
        <f>100*'Table 7'!D64/'Table 7'!$D$62</f>
        <v>103.75469336670838</v>
      </c>
      <c r="F28" s="53">
        <f>100*'Table 7'!E64/'Table 7'!$E$62</f>
        <v>103.19794784095768</v>
      </c>
      <c r="G28" s="53">
        <f>100*'Table 7'!F64/'Table 7'!$F$62</f>
        <v>99.157034848353177</v>
      </c>
      <c r="H28" s="53">
        <f>100*'Table 7'!G64/'Table 7'!$G$62</f>
        <v>106.7447408371286</v>
      </c>
      <c r="I28" s="51"/>
      <c r="J28" s="50"/>
      <c r="K28" s="50"/>
      <c r="L28" s="50"/>
      <c r="M28" s="50"/>
      <c r="N28" s="51"/>
    </row>
    <row r="29" spans="1:19" x14ac:dyDescent="0.2">
      <c r="A29" s="45">
        <v>2004</v>
      </c>
      <c r="B29" s="61"/>
      <c r="C29" s="53">
        <f>100*'Table 7'!B65/'Table 7'!$B$62</f>
        <v>97.983432348757432</v>
      </c>
      <c r="D29" s="53">
        <f>100*'Table 7'!C65/'Table 7'!$C$62</f>
        <v>100.18290538163912</v>
      </c>
      <c r="E29" s="53">
        <f>100*'Table 7'!D65/'Table 7'!$D$62</f>
        <v>97.097934918648306</v>
      </c>
      <c r="F29" s="53">
        <f>100*'Table 7'!E65/'Table 7'!$E$62</f>
        <v>100.58999572466867</v>
      </c>
      <c r="G29" s="53">
        <f>100*'Table 7'!F65/'Table 7'!$F$62</f>
        <v>94.542452420265931</v>
      </c>
      <c r="H29" s="53">
        <f>100*'Table 7'!G65/'Table 7'!$G$62</f>
        <v>99.067447408371279</v>
      </c>
      <c r="I29" s="51"/>
      <c r="J29" s="50"/>
      <c r="K29" s="50"/>
      <c r="L29" s="50"/>
      <c r="M29" s="50"/>
      <c r="N29" s="51"/>
      <c r="O29">
        <v>100</v>
      </c>
      <c r="P29">
        <v>100</v>
      </c>
      <c r="Q29">
        <v>100</v>
      </c>
      <c r="R29">
        <v>100</v>
      </c>
      <c r="S29">
        <v>100</v>
      </c>
    </row>
    <row r="30" spans="1:19" x14ac:dyDescent="0.2">
      <c r="A30" s="45">
        <v>2005</v>
      </c>
      <c r="B30" s="61"/>
      <c r="C30" s="53">
        <f>100*'Table 7'!B66/'Table 7'!$B$62</f>
        <v>96.201154715086616</v>
      </c>
      <c r="D30" s="53">
        <f>100*'Table 7'!C66/'Table 7'!$C$62</f>
        <v>98.220189940204008</v>
      </c>
      <c r="E30" s="53">
        <f>100*'Table 7'!D66/'Table 7'!$D$62</f>
        <v>96.847622027534399</v>
      </c>
      <c r="F30" s="53">
        <f>100*'Table 7'!E66/'Table 7'!$E$62</f>
        <v>97.751175716117999</v>
      </c>
      <c r="G30" s="53">
        <f>100*'Table 7'!F66/'Table 7'!$F$62</f>
        <v>92.847831754584178</v>
      </c>
      <c r="H30" s="53">
        <f>100*'Table 7'!G66/'Table 7'!$G$62</f>
        <v>97.603556712209922</v>
      </c>
      <c r="I30" s="51"/>
      <c r="J30" s="50"/>
      <c r="K30" s="50"/>
      <c r="L30" s="50"/>
      <c r="M30" s="50"/>
      <c r="N30" s="51"/>
      <c r="O30">
        <f>100*D30/$D$29</f>
        <v>98.040867916578875</v>
      </c>
      <c r="P30">
        <f>100*E30/$E$29</f>
        <v>99.742205752034138</v>
      </c>
      <c r="Q30">
        <f>100*F30/$F$29</f>
        <v>97.177830669840176</v>
      </c>
      <c r="R30">
        <f>100*G30/$G$29</f>
        <v>98.207555841529569</v>
      </c>
      <c r="S30">
        <f>100*H30/$H$29</f>
        <v>98.5223292469352</v>
      </c>
    </row>
    <row r="31" spans="1:19" x14ac:dyDescent="0.2">
      <c r="A31" s="45">
        <v>2006</v>
      </c>
      <c r="B31" s="61"/>
      <c r="C31" s="53">
        <f>100*'Table 7'!B67/'Table 7'!$B$62</f>
        <v>93.690904526817846</v>
      </c>
      <c r="D31" s="53">
        <f>100*'Table 7'!C67/'Table 7'!$C$62</f>
        <v>97.221245163559615</v>
      </c>
      <c r="E31" s="53">
        <f>100*'Table 7'!D67/'Table 7'!$D$62</f>
        <v>94.211514392991248</v>
      </c>
      <c r="F31" s="53">
        <f>100*'Table 7'!E67/'Table 7'!$E$62</f>
        <v>96.006840530141091</v>
      </c>
      <c r="G31" s="53">
        <f>100*'Table 7'!F67/'Table 7'!$F$62</f>
        <v>89.606326583818529</v>
      </c>
      <c r="H31" s="53">
        <f>100*'Table 7'!G67/'Table 7'!$G$62</f>
        <v>94.101062676209054</v>
      </c>
      <c r="I31" s="51"/>
      <c r="J31" s="50"/>
      <c r="K31" s="50"/>
      <c r="L31" s="50"/>
      <c r="M31" s="50"/>
      <c r="N31" s="51"/>
      <c r="O31">
        <f t="shared" ref="O31:O35" si="5">100*D31/$D$29</f>
        <v>97.043746927884271</v>
      </c>
      <c r="P31">
        <f t="shared" ref="P31:P35" si="6">100*E31/$E$29</f>
        <v>97.027310078143898</v>
      </c>
      <c r="Q31">
        <f t="shared" ref="Q31:Q35" si="7">100*F31/$F$29</f>
        <v>95.443726623597414</v>
      </c>
      <c r="R31">
        <f t="shared" ref="R31:R35" si="8">100*G31/$G$29</f>
        <v>94.778931887121956</v>
      </c>
      <c r="S31">
        <f t="shared" ref="S31:S35" si="9">100*H31/$H$29</f>
        <v>94.986865148861639</v>
      </c>
    </row>
    <row r="32" spans="1:19" x14ac:dyDescent="0.2">
      <c r="A32" s="45">
        <v>2007</v>
      </c>
      <c r="B32" s="61"/>
      <c r="C32" s="53">
        <f>100*'Table 7'!B68/'Table 7'!$B$62</f>
        <v>93.749477031210802</v>
      </c>
      <c r="D32" s="53">
        <f>100*'Table 7'!C68/'Table 7'!$C$62</f>
        <v>95.561027084066126</v>
      </c>
      <c r="E32" s="53">
        <f>100*'Table 7'!D68/'Table 7'!$D$62</f>
        <v>95.314455569461813</v>
      </c>
      <c r="F32" s="53">
        <f>100*'Table 7'!E68/'Table 7'!$E$62</f>
        <v>96.921761436511332</v>
      </c>
      <c r="G32" s="53">
        <f>100*'Table 7'!F68/'Table 7'!$F$62</f>
        <v>89.580255496654203</v>
      </c>
      <c r="H32" s="53">
        <f>100*'Table 7'!G68/'Table 7'!$G$62</f>
        <v>94.187811754500103</v>
      </c>
      <c r="I32" s="51"/>
      <c r="J32" s="50"/>
      <c r="K32" s="50"/>
      <c r="L32" s="50"/>
      <c r="M32" s="50"/>
      <c r="N32" s="51"/>
      <c r="O32">
        <f t="shared" si="5"/>
        <v>95.386559932588995</v>
      </c>
      <c r="P32">
        <f t="shared" si="6"/>
        <v>98.163215983243362</v>
      </c>
      <c r="Q32">
        <f t="shared" si="7"/>
        <v>96.353281196871805</v>
      </c>
      <c r="R32">
        <f t="shared" si="8"/>
        <v>94.751355823145502</v>
      </c>
      <c r="S32">
        <f t="shared" si="9"/>
        <v>95.074430823117339</v>
      </c>
    </row>
    <row r="33" spans="1:20" x14ac:dyDescent="0.2">
      <c r="A33" s="45">
        <v>2008</v>
      </c>
      <c r="B33" s="61"/>
      <c r="C33" s="53">
        <f>100*'Table 7'!B69/'Table 7'!$B$62</f>
        <v>93.331101999832669</v>
      </c>
      <c r="D33" s="53">
        <f>100*'Table 7'!C69/'Table 7'!$C$62</f>
        <v>97.748856841364756</v>
      </c>
      <c r="E33" s="53">
        <f>100*'Table 7'!D69/'Table 7'!$D$62</f>
        <v>95.611702127659569</v>
      </c>
      <c r="F33" s="53">
        <f>100*'Table 7'!E69/'Table 7'!$E$62</f>
        <v>97.144078666096604</v>
      </c>
      <c r="G33" s="53">
        <f>100*'Table 7'!F69/'Table 7'!$F$62</f>
        <v>87.094811853654292</v>
      </c>
      <c r="H33" s="53">
        <f>100*'Table 7'!G69/'Table 7'!$G$62</f>
        <v>91.98655389286489</v>
      </c>
      <c r="I33" s="51"/>
      <c r="J33" s="50"/>
      <c r="K33" s="50"/>
      <c r="L33" s="50"/>
      <c r="M33" s="50"/>
      <c r="N33" s="51"/>
      <c r="O33">
        <f t="shared" si="5"/>
        <v>97.570395337406083</v>
      </c>
      <c r="P33">
        <f t="shared" si="6"/>
        <v>98.469346652702811</v>
      </c>
      <c r="Q33">
        <f t="shared" si="7"/>
        <v>96.574294457667449</v>
      </c>
      <c r="R33">
        <f t="shared" si="8"/>
        <v>92.122437724055516</v>
      </c>
      <c r="S33">
        <f t="shared" si="9"/>
        <v>92.852451838879162</v>
      </c>
    </row>
    <row r="34" spans="1:20" x14ac:dyDescent="0.2">
      <c r="A34" s="45">
        <v>2009</v>
      </c>
      <c r="B34" s="61"/>
      <c r="C34" s="53">
        <f>100*'Table 7'!B70/'Table 7'!$B$62</f>
        <v>88.762446657183503</v>
      </c>
      <c r="D34" s="53">
        <f>100*'Table 7'!C70/'Table 7'!$C$62</f>
        <v>92.993316918747809</v>
      </c>
      <c r="E34" s="53">
        <f>100*'Table 7'!D70/'Table 7'!$D$62</f>
        <v>91.497183979974963</v>
      </c>
      <c r="F34" s="53">
        <f>100*'Table 7'!E70/'Table 7'!$E$62</f>
        <v>92.415562206070973</v>
      </c>
      <c r="G34" s="53">
        <f>100*'Table 7'!F70/'Table 7'!$F$62</f>
        <v>82.610584861388716</v>
      </c>
      <c r="H34" s="53">
        <f>100*'Table 7'!G70/'Table 7'!$G$62</f>
        <v>87.540663630448918</v>
      </c>
      <c r="I34" s="51"/>
      <c r="J34" s="50"/>
      <c r="K34" s="50"/>
      <c r="L34" s="50"/>
      <c r="M34" s="50"/>
      <c r="N34" s="51"/>
      <c r="O34">
        <f t="shared" si="5"/>
        <v>92.823537672916231</v>
      </c>
      <c r="P34">
        <f t="shared" si="6"/>
        <v>94.23185370176428</v>
      </c>
      <c r="Q34">
        <f t="shared" si="7"/>
        <v>91.873512410744638</v>
      </c>
      <c r="R34">
        <f t="shared" si="8"/>
        <v>87.379354720102953</v>
      </c>
      <c r="S34">
        <f t="shared" si="9"/>
        <v>88.364711033274958</v>
      </c>
    </row>
    <row r="35" spans="1:20" x14ac:dyDescent="0.2">
      <c r="A35" s="45">
        <v>2010</v>
      </c>
      <c r="B35" s="61"/>
      <c r="C35" s="53">
        <f>100*'Table 7'!B71/'Table 7'!$B$62</f>
        <v>86.729144004685807</v>
      </c>
      <c r="D35" s="53">
        <f>100*'Table 7'!C71/'Table 7'!$C$62</f>
        <v>92.029546253957093</v>
      </c>
      <c r="E35" s="53">
        <f>100*'Table 7'!D71/'Table 7'!$D$62</f>
        <v>87.820713391739673</v>
      </c>
      <c r="F35" s="53">
        <f>100*'Table 7'!E71/'Table 7'!$E$62</f>
        <v>89.055151774262512</v>
      </c>
      <c r="G35" s="53">
        <f>100*'Table 7'!F71/'Table 7'!$F$62</f>
        <v>81.958807682280352</v>
      </c>
      <c r="H35" s="53">
        <f>100*'Table 7'!G71/'Table 7'!$G$62</f>
        <v>86.347863803947078</v>
      </c>
      <c r="I35" s="51"/>
      <c r="J35" s="53"/>
      <c r="K35" s="53"/>
      <c r="L35" s="53"/>
      <c r="M35" s="53"/>
      <c r="N35" s="53"/>
      <c r="O35">
        <f t="shared" si="5"/>
        <v>91.861526578189725</v>
      </c>
      <c r="P35">
        <f t="shared" si="6"/>
        <v>90.44550068476596</v>
      </c>
      <c r="Q35">
        <f t="shared" si="7"/>
        <v>88.532811968718121</v>
      </c>
      <c r="R35">
        <f t="shared" si="8"/>
        <v>86.689953120691229</v>
      </c>
      <c r="S35">
        <f t="shared" si="9"/>
        <v>87.160683012259199</v>
      </c>
      <c r="T35">
        <f>O35-S35</f>
        <v>4.7008435659305263</v>
      </c>
    </row>
    <row r="36" spans="1:20" x14ac:dyDescent="0.2">
      <c r="A36" s="45">
        <v>2011</v>
      </c>
      <c r="B36" s="61"/>
      <c r="C36" s="53">
        <f>100*'Table 7'!B72/'Table 7'!$B$62</f>
        <v>84.218893816417037</v>
      </c>
      <c r="D36" s="53">
        <f>100*'Table 7'!C72/'Table 7'!$C$62</f>
        <v>90.214562082307438</v>
      </c>
      <c r="E36" s="53">
        <f>100*'Table 7'!D72/'Table 7'!$D$62</f>
        <v>87.265331664580714</v>
      </c>
      <c r="F36" s="53">
        <f>100*'Table 7'!E72/'Table 7'!$E$62</f>
        <v>83.197947840957667</v>
      </c>
      <c r="G36" s="53">
        <f>100*'Table 7'!F72/'Table 7'!$F$62</f>
        <v>77.770053011210564</v>
      </c>
      <c r="H36" s="53">
        <f>100*'Table 7'!G72/'Table 7'!$G$62</f>
        <v>86.749078291043148</v>
      </c>
      <c r="I36" s="51"/>
      <c r="J36" s="53">
        <v>100</v>
      </c>
      <c r="K36" s="53">
        <v>100</v>
      </c>
      <c r="L36" s="53">
        <v>100</v>
      </c>
      <c r="M36" s="53">
        <v>100</v>
      </c>
      <c r="N36" s="53">
        <v>100</v>
      </c>
    </row>
    <row r="37" spans="1:20" x14ac:dyDescent="0.2">
      <c r="A37" s="45">
        <v>2012</v>
      </c>
      <c r="B37" s="61"/>
      <c r="C37" s="53">
        <f>100*'Table 7'!B73/'Table 7'!$B$62</f>
        <v>86.453016483976242</v>
      </c>
      <c r="D37" s="53">
        <f>100*'Table 7'!C73/'Table 7'!$C$62</f>
        <v>94.752022511431591</v>
      </c>
      <c r="E37" s="53">
        <f>100*'Table 7'!D73/'Table 7'!$D$62</f>
        <v>88.61076345431789</v>
      </c>
      <c r="F37" s="53">
        <f>100*'Table 7'!E73/'Table 7'!$E$62</f>
        <v>86.165027789653692</v>
      </c>
      <c r="G37" s="53">
        <f>100*'Table 7'!F73/'Table 7'!$F$62</f>
        <v>80.012166507343352</v>
      </c>
      <c r="H37" s="53">
        <f>100*'Table 7'!G73/'Table 7'!$G$62</f>
        <v>87.312947299934933</v>
      </c>
      <c r="I37" s="51"/>
      <c r="J37" s="53">
        <f>100*'Table 7'!C73/'Table 7'!$C$72</f>
        <v>105.02963194011228</v>
      </c>
      <c r="K37" s="53">
        <f>100*'Table 7'!D73/'Table 7'!$D$72</f>
        <v>101.54177124417355</v>
      </c>
      <c r="L37" s="53">
        <f>100*'Table 7'!E73/'Table 7'!$E$72</f>
        <v>103.56628982528264</v>
      </c>
      <c r="M37" s="53">
        <f>100*'Table 7'!F73/'Table 7'!$F$72</f>
        <v>102.88300368756286</v>
      </c>
      <c r="N37" s="54">
        <f>100*'Table 7'!G73/'Table 7'!$G$72</f>
        <v>100.65</v>
      </c>
      <c r="O37" s="73" t="s">
        <v>32</v>
      </c>
    </row>
    <row r="38" spans="1:20" x14ac:dyDescent="0.2">
      <c r="A38" s="45">
        <v>2013</v>
      </c>
      <c r="B38" s="61"/>
      <c r="C38" s="53">
        <f>100*'Table 7'!B74/'Table 7'!$B$62</f>
        <v>84.143586310768981</v>
      </c>
      <c r="D38" s="53">
        <f>100*'Table 7'!C74/'Table 7'!$C$62</f>
        <v>91.234611326064027</v>
      </c>
      <c r="E38" s="53">
        <f>100*'Table 7'!D74/'Table 7'!$D$62</f>
        <v>87.273153942428024</v>
      </c>
      <c r="F38" s="53">
        <f>100*'Table 7'!E74/'Table 7'!$E$62</f>
        <v>82.949978623343313</v>
      </c>
      <c r="G38" s="53">
        <f>100*'Table 7'!F74/'Table 7'!$F$62</f>
        <v>77.587555401060214</v>
      </c>
      <c r="H38" s="53">
        <f>100*'Table 7'!G74/'Table 7'!$G$62</f>
        <v>87.041856430275431</v>
      </c>
      <c r="I38" s="51"/>
      <c r="J38" s="53">
        <f>100*'Table 7'!C74/'Table 7'!$C$72</f>
        <v>101.13069245165316</v>
      </c>
      <c r="K38" s="53">
        <f>100*'Table 7'!D74/'Table 7'!$D$72</f>
        <v>100.00896378630334</v>
      </c>
      <c r="L38" s="53">
        <f>100*'Table 7'!E74/'Table 7'!$E$72</f>
        <v>99.701952723535456</v>
      </c>
      <c r="M38" s="53">
        <f>100*'Table 7'!F74/'Table 7'!$F$72</f>
        <v>99.76533690915187</v>
      </c>
      <c r="N38" s="54">
        <f>100*'Table 7'!G74/'Table 7'!$G$72</f>
        <v>100.33750000000001</v>
      </c>
      <c r="O38">
        <v>100</v>
      </c>
      <c r="P38">
        <v>100</v>
      </c>
      <c r="Q38">
        <v>100</v>
      </c>
      <c r="R38">
        <v>100</v>
      </c>
      <c r="S38">
        <v>100</v>
      </c>
    </row>
    <row r="39" spans="1:20" x14ac:dyDescent="0.2">
      <c r="A39" s="45">
        <v>2014</v>
      </c>
      <c r="B39" s="61"/>
      <c r="C39" s="53">
        <f>100*'Table 7'!B75/'Table 7'!$B$62</f>
        <v>81.240063593004777</v>
      </c>
      <c r="D39" s="53">
        <f>100*'Table 7'!C75/'Table 7'!$C$62</f>
        <v>90.411537108688009</v>
      </c>
      <c r="E39" s="53">
        <f>100*'Table 7'!D75/'Table 7'!$D$62</f>
        <v>82.462453066332912</v>
      </c>
      <c r="F39" s="53">
        <f>100*'Table 7'!E75/'Table 7'!$E$62</f>
        <v>81.445061992304403</v>
      </c>
      <c r="G39" s="53">
        <f>100*'Table 7'!F75/'Table 7'!$F$62</f>
        <v>75.223776831493865</v>
      </c>
      <c r="H39" s="53">
        <f>100*'Table 7'!G75/'Table 7'!$G$62</f>
        <v>79.451312079809142</v>
      </c>
      <c r="I39" s="51"/>
      <c r="J39" s="53">
        <f>100*'Table 7'!C75/'Table 7'!$C$72</f>
        <v>100.21834061135371</v>
      </c>
      <c r="K39" s="53">
        <f>100*'Table 7'!D75/'Table 7'!$D$72</f>
        <v>94.496235209752612</v>
      </c>
      <c r="L39" s="53">
        <f>100*'Table 7'!E75/'Table 7'!$E$72</f>
        <v>97.893114080164437</v>
      </c>
      <c r="M39" s="53">
        <f>100*'Table 7'!F75/'Table 7'!$F$72</f>
        <v>96.725891161023583</v>
      </c>
      <c r="N39" s="54">
        <f>100*'Table 7'!G75/'Table 7'!$G$72</f>
        <v>91.587500000000006</v>
      </c>
      <c r="O39">
        <f>100*J39/$J$38</f>
        <v>99.09784871616931</v>
      </c>
      <c r="P39">
        <f>100*K39/$K$38</f>
        <v>94.487765528367845</v>
      </c>
      <c r="Q39">
        <f>100*L39/$L$38</f>
        <v>98.185754045974633</v>
      </c>
      <c r="R39">
        <f>100*M39/$M$38</f>
        <v>96.953405017921128</v>
      </c>
      <c r="S39">
        <f>100*N39/$N$38</f>
        <v>91.279431917279183</v>
      </c>
    </row>
    <row r="40" spans="1:20" x14ac:dyDescent="0.2">
      <c r="A40" s="45">
        <v>2015</v>
      </c>
      <c r="B40" s="61"/>
      <c r="C40" s="53">
        <f>100*'Table 7'!B76/'Table 7'!$B$62</f>
        <v>85.808718935653928</v>
      </c>
      <c r="D40" s="53">
        <f>100*'Table 7'!C76/'Table 7'!$C$62</f>
        <v>95.807245867041857</v>
      </c>
      <c r="E40" s="53">
        <f>100*'Table 7'!D76/'Table 7'!$D$62</f>
        <v>86.741239048811025</v>
      </c>
      <c r="F40" s="53">
        <f>100*'Table 7'!E76/'Table 7'!$E$62</f>
        <v>87.53313381787089</v>
      </c>
      <c r="G40" s="53">
        <f>100*'Table 7'!F76/'Table 7'!$F$62</f>
        <v>78.54349526375249</v>
      </c>
      <c r="H40" s="53">
        <f>100*'Table 7'!G76/'Table 7'!$G$62</f>
        <v>83.951420516157015</v>
      </c>
      <c r="I40" s="51"/>
      <c r="J40" s="53">
        <f>100*'Table 7'!C76/'Table 7'!$C$72</f>
        <v>106.19931378665002</v>
      </c>
      <c r="K40" s="53">
        <f>100*'Table 7'!D76/'Table 7'!$D$72</f>
        <v>99.399426317676614</v>
      </c>
      <c r="L40" s="53">
        <f>100*'Table 7'!E76/'Table 7'!$E$72</f>
        <v>105.21068859198355</v>
      </c>
      <c r="M40" s="53">
        <f>100*'Table 7'!F76/'Table 7'!$F$72</f>
        <v>100.99452452788022</v>
      </c>
      <c r="N40" s="54">
        <f>100*'Table 7'!G76/'Table 7'!$G$72</f>
        <v>96.775000000000006</v>
      </c>
      <c r="O40">
        <f t="shared" ref="O40:O42" si="10">100*J40/$J$38</f>
        <v>105.01195157683705</v>
      </c>
      <c r="P40">
        <f t="shared" ref="P40:P42" si="11">100*K40/$K$38</f>
        <v>99.390517164112225</v>
      </c>
      <c r="Q40">
        <f t="shared" ref="Q40:Q42" si="12">100*L40/$L$38</f>
        <v>105.52520358725906</v>
      </c>
      <c r="R40">
        <f t="shared" ref="R40:R42" si="13">100*M40/$M$38</f>
        <v>101.2320788530466</v>
      </c>
      <c r="S40">
        <f t="shared" ref="S40:S42" si="14">100*N40/$N$38</f>
        <v>96.449482994892236</v>
      </c>
    </row>
    <row r="41" spans="1:20" x14ac:dyDescent="0.2">
      <c r="A41" s="45">
        <v>2016</v>
      </c>
      <c r="B41" s="61"/>
      <c r="C41" s="53">
        <f>100*'Table 7'!B77/'Table 7'!$B$62</f>
        <v>82.712743703455786</v>
      </c>
      <c r="D41" s="53">
        <f>100*'Table 7'!C77/'Table 7'!$C$62</f>
        <v>91.797397115722845</v>
      </c>
      <c r="E41" s="53">
        <f>100*'Table 7'!D77/'Table 7'!$D$62</f>
        <v>84.92647058823529</v>
      </c>
      <c r="F41" s="53">
        <f>100*'Table 7'!E77/'Table 7'!$E$62</f>
        <v>83.685335613510048</v>
      </c>
      <c r="G41" s="53">
        <f>100*'Table 7'!F77/'Table 7'!$F$62</f>
        <v>75.580081689406441</v>
      </c>
      <c r="H41" s="53">
        <f>100*'Table 7'!G77/'Table 7'!$G$62</f>
        <v>81.511602689221419</v>
      </c>
      <c r="I41" s="51"/>
      <c r="J41" s="53">
        <f>100*'Table 7'!C77/'Table 7'!$C$72</f>
        <v>101.75452276980661</v>
      </c>
      <c r="K41" s="53">
        <f>100*'Table 7'!D77/'Table 7'!$D$72</f>
        <v>97.319827895302979</v>
      </c>
      <c r="L41" s="53">
        <f>100*'Table 7'!E77/'Table 7'!$E$72</f>
        <v>100.58581706063721</v>
      </c>
      <c r="M41" s="53">
        <f>100*'Table 7'!F77/'Table 7'!$F$72</f>
        <v>97.184042909822324</v>
      </c>
      <c r="N41" s="54">
        <f>100*'Table 7'!G77/'Table 7'!$G$72</f>
        <v>93.962500000000006</v>
      </c>
      <c r="O41">
        <f t="shared" si="10"/>
        <v>100.61685557868762</v>
      </c>
      <c r="P41">
        <f t="shared" si="11"/>
        <v>97.311105135789191</v>
      </c>
      <c r="Q41">
        <f t="shared" si="12"/>
        <v>100.88650654571695</v>
      </c>
      <c r="R41">
        <f t="shared" si="13"/>
        <v>97.412634408602145</v>
      </c>
      <c r="S41">
        <f t="shared" si="14"/>
        <v>93.646443254017683</v>
      </c>
    </row>
    <row r="42" spans="1:20" x14ac:dyDescent="0.2">
      <c r="A42" s="55">
        <v>2017</v>
      </c>
      <c r="B42" s="67"/>
      <c r="C42" s="56">
        <f>100*'Table 7'!B78/'Table 7'!$B$62</f>
        <v>83.457451259308854</v>
      </c>
      <c r="D42" s="56">
        <f>100*'Table 7'!C78/'Table 7'!$C$62</f>
        <v>95.40626099190996</v>
      </c>
      <c r="E42" s="56">
        <f>100*'Table 7'!D78/'Table 7'!$D$62</f>
        <v>86.264080100125156</v>
      </c>
      <c r="F42" s="56">
        <f>100*'Table 7'!E78/'Table 7'!$E$62</f>
        <v>83.616930312099186</v>
      </c>
      <c r="G42" s="56">
        <f>100*'Table 7'!F78/'Table 7'!$F$62</f>
        <v>75.588772051794564</v>
      </c>
      <c r="H42" s="56">
        <f>100*'Table 7'!G78/'Table 7'!$G$62</f>
        <v>80.51398828887443</v>
      </c>
      <c r="I42" s="68"/>
      <c r="J42" s="53">
        <f>100*'Table 7'!C78/'Table 7'!$C$72</f>
        <v>105.75483468496569</v>
      </c>
      <c r="K42" s="53">
        <f>100*'Table 7'!D78/'Table 7'!$D$72</f>
        <v>98.852635353173184</v>
      </c>
      <c r="L42" s="53">
        <f>100*'Table 7'!E78/'Table 7'!$E$72</f>
        <v>100.50359712230215</v>
      </c>
      <c r="M42" s="53">
        <f>100*'Table 7'!F78/'Table 7'!$F$72</f>
        <v>97.195217342719857</v>
      </c>
      <c r="N42" s="54">
        <f>100*'Table 7'!G78/'Table 7'!$G$72</f>
        <v>92.8125</v>
      </c>
      <c r="O42">
        <f t="shared" si="10"/>
        <v>104.57244197702211</v>
      </c>
      <c r="P42">
        <f t="shared" si="11"/>
        <v>98.84377520838936</v>
      </c>
      <c r="Q42">
        <f t="shared" si="12"/>
        <v>100.80404082053397</v>
      </c>
      <c r="R42">
        <f t="shared" si="13"/>
        <v>97.423835125448022</v>
      </c>
      <c r="S42">
        <f t="shared" si="14"/>
        <v>92.500311448860089</v>
      </c>
    </row>
    <row r="43" spans="1:20" x14ac:dyDescent="0.2">
      <c r="B43" s="33"/>
    </row>
    <row r="44" spans="1:20" x14ac:dyDescent="0.2">
      <c r="B44" s="34"/>
    </row>
    <row r="45" spans="1:20" x14ac:dyDescent="0.2">
      <c r="B45" s="35"/>
    </row>
    <row r="46" spans="1:20" x14ac:dyDescent="0.2">
      <c r="B46" s="35"/>
    </row>
    <row r="47" spans="1:20" x14ac:dyDescent="0.2">
      <c r="B47"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Z22" sqref="Z22"/>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zoomScale="115" zoomScaleNormal="115" workbookViewId="0">
      <selection activeCell="Z23" sqref="Z23"/>
    </sheetView>
  </sheetViews>
  <sheetFormatPr defaultRowHeight="12.7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
  <sheetViews>
    <sheetView workbookViewId="0">
      <selection activeCell="B5" sqref="B5"/>
    </sheetView>
  </sheetViews>
  <sheetFormatPr defaultRowHeight="12.75" x14ac:dyDescent="0.2"/>
  <sheetData>
    <row r="2" spans="1:13" x14ac:dyDescent="0.2">
      <c r="B2" t="s">
        <v>37</v>
      </c>
      <c r="H2" t="s">
        <v>37</v>
      </c>
    </row>
    <row r="3" spans="1:13" x14ac:dyDescent="0.2">
      <c r="B3" t="s">
        <v>38</v>
      </c>
      <c r="H3" t="s">
        <v>48</v>
      </c>
    </row>
    <row r="4" spans="1:13" x14ac:dyDescent="0.2">
      <c r="B4" t="s">
        <v>39</v>
      </c>
      <c r="C4" t="s">
        <v>40</v>
      </c>
      <c r="D4" t="s">
        <v>41</v>
      </c>
      <c r="E4" t="s">
        <v>42</v>
      </c>
      <c r="F4" t="s">
        <v>43</v>
      </c>
      <c r="G4" t="s">
        <v>44</v>
      </c>
      <c r="H4" t="s">
        <v>39</v>
      </c>
      <c r="I4" t="s">
        <v>40</v>
      </c>
      <c r="J4" t="s">
        <v>41</v>
      </c>
      <c r="K4" t="s">
        <v>42</v>
      </c>
      <c r="L4" t="s">
        <v>43</v>
      </c>
      <c r="M4" t="s">
        <v>44</v>
      </c>
    </row>
    <row r="5" spans="1:13" x14ac:dyDescent="0.2">
      <c r="A5" t="s">
        <v>45</v>
      </c>
    </row>
    <row r="6" spans="1:13" x14ac:dyDescent="0.2">
      <c r="B6" t="s">
        <v>46</v>
      </c>
      <c r="C6">
        <v>1.32</v>
      </c>
      <c r="D6" t="s">
        <v>47</v>
      </c>
      <c r="E6">
        <v>0.9</v>
      </c>
      <c r="H6" t="s">
        <v>46</v>
      </c>
      <c r="I6">
        <v>2.75</v>
      </c>
      <c r="J6" t="s">
        <v>47</v>
      </c>
      <c r="K6">
        <v>0.85</v>
      </c>
    </row>
    <row r="7" spans="1:13" x14ac:dyDescent="0.2">
      <c r="A7" t="s">
        <v>35</v>
      </c>
    </row>
    <row r="8" spans="1:13" x14ac:dyDescent="0.2">
      <c r="B8" t="s">
        <v>46</v>
      </c>
      <c r="C8">
        <v>0.31</v>
      </c>
      <c r="D8" t="s">
        <v>47</v>
      </c>
      <c r="E8">
        <v>0.42</v>
      </c>
      <c r="H8" t="s">
        <v>46</v>
      </c>
      <c r="I8">
        <v>1.28</v>
      </c>
      <c r="J8" t="s">
        <v>47</v>
      </c>
      <c r="K8">
        <v>0.67</v>
      </c>
    </row>
    <row r="9" spans="1:13" x14ac:dyDescent="0.2">
      <c r="A9" t="s">
        <v>34</v>
      </c>
    </row>
    <row r="10" spans="1:13" x14ac:dyDescent="0.2">
      <c r="B10" t="s">
        <v>46</v>
      </c>
      <c r="C10">
        <v>0.96</v>
      </c>
      <c r="D10" t="s">
        <v>47</v>
      </c>
      <c r="E10">
        <v>0.98</v>
      </c>
      <c r="H10" t="s">
        <v>46</v>
      </c>
      <c r="I10">
        <v>2.17</v>
      </c>
      <c r="J10" t="s">
        <v>47</v>
      </c>
      <c r="K10">
        <v>0.84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Mortality trends</TermName>
          <TermId>95c21edd-a8d9-4cb2-898e-e98fc24643e5</TermId>
        </TermInfo>
      </Terms>
    </ld300b2b0b794dcab1c61f72098850b3>
    <DocumentSetDescription xmlns="http://schemas.microsoft.com/sharepoint/v3" xsi:nil="true"/>
    <TaxCatchAll xmlns="79392c51-0192-4e0e-b858-3a8b41b0fb8c">
      <Value>5726</Value>
      <Value>1526</Value>
      <Value>1508</Value>
      <Value>4325</Value>
      <Value>6426</Value>
      <Value>4710</Value>
      <Value>1666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Data (Excel)</TermName>
          <TermId>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2018</TermName>
          <TermId>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December</TermName>
          <TermId>310e5c98-e973-4b98-8ed9-b31c7ce047f9</TermId>
        </TermInfo>
      </Terms>
    </pec585762dee4a4ea7f3d0f1b611b462>
  </documentManagement>
</p:properties>
</file>

<file path=customXml/item3.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0f6cbc1-8b72-4b83-9c85-1dd2ec6ede9a" ContentTypeId="0x010100AB71BC9B4D1D724495B6D89DE9CAF183" PreviousValue="false"/>
</file>

<file path=customXml/itemProps1.xml><?xml version="1.0" encoding="utf-8"?>
<ds:datastoreItem xmlns:ds="http://schemas.openxmlformats.org/officeDocument/2006/customXml" ds:itemID="{3FC6D76B-AED8-4079-8C5B-FFC578C33F73}">
  <ds:schemaRefs>
    <ds:schemaRef ds:uri="http://schemas.microsoft.com/sharepoint/v3/contenttype/forms"/>
  </ds:schemaRefs>
</ds:datastoreItem>
</file>

<file path=customXml/itemProps2.xml><?xml version="1.0" encoding="utf-8"?>
<ds:datastoreItem xmlns:ds="http://schemas.openxmlformats.org/officeDocument/2006/customXml" ds:itemID="{F8477F2A-29C9-4D50-83EE-4975D231C3E5}">
  <ds:schemaRefs>
    <ds:schemaRef ds:uri="http://purl.org/dc/dcmitype/"/>
    <ds:schemaRef ds:uri="http://purl.org/dc/elements/1.1/"/>
    <ds:schemaRef ds:uri="http://schemas.microsoft.com/sharepoint/v3"/>
    <ds:schemaRef ds:uri="http://www.w3.org/XML/1998/namespace"/>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fe5f4087-ee4e-473d-9fd7-38afcd6be3a0"/>
    <ds:schemaRef ds:uri="1f9c2a4e-c33c-4586-94ce-504a756e9502"/>
    <ds:schemaRef ds:uri="79392c51-0192-4e0e-b858-3a8b41b0fb8c"/>
  </ds:schemaRefs>
</ds:datastoreItem>
</file>

<file path=customXml/itemProps3.xml><?xml version="1.0" encoding="utf-8"?>
<ds:datastoreItem xmlns:ds="http://schemas.openxmlformats.org/officeDocument/2006/customXml" ds:itemID="{A7C6CBF9-B1B3-4A64-B4F0-E7072B033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165BBA1-FB1B-4ED9-9072-921BF571F94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Sheet3</vt:lpstr>
      <vt:lpstr>Table 7</vt:lpstr>
      <vt:lpstr>flat_data</vt:lpstr>
      <vt:lpstr>Indexed rates</vt:lpstr>
      <vt:lpstr>Trend charts</vt:lpstr>
      <vt:lpstr>Indexed charts</vt:lpstr>
      <vt:lpstr>Sheet1</vt:lpstr>
      <vt:lpstr>'Table 7'!IDX</vt:lpstr>
      <vt:lpstr>'Table 7'!Print_Area</vt:lpstr>
    </vt:vector>
  </TitlesOfParts>
  <Company>NHSHealthScotland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 Fenton</dc:creator>
  <cp:lastModifiedBy>Jon Minton</cp:lastModifiedBy>
  <dcterms:created xsi:type="dcterms:W3CDTF">2018-12-05T11:28:03Z</dcterms:created>
  <dcterms:modified xsi:type="dcterms:W3CDTF">2018-12-06T16:05:01Z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0x010100AB71BC9B4D1D724495B6D89DE9CAF1833E010049AF150FC1FBD54FB3865DBD6374D858</vt:lpwstr>
  </property>
  <property fmtid="{D5CDD505-2E9C-101B-9397-08002B2CF9AE}" pid="3" name="HSYear">
    <vt:lpwstr>4710;#2018|4b0c185b-194e-4c4b-9212-d13c66febe68</vt:lpwstr>
  </property>
  <property fmtid="{D5CDD505-2E9C-101B-9397-08002B2CF9AE}" pid="4" name="HSDocumentTag">
    <vt:lpwstr>1508;#Public Health Science|b2b77e3c-2681-456c-b814-5de530825b32;#1526;#Public Health Observatory|93aae3ef-e663-4f27-9869-119d88d797dd;#4325;#Output|e7b7f30c-8859-4ebb-99e3-0d77a47f6e11</vt:lpwstr>
  </property>
  <property fmtid="{D5CDD505-2E9C-101B-9397-08002B2CF9AE}" pid="5" name="HSPHOOutput">
    <vt:lpwstr>6426;#Mortality trends|95c21edd-a8d9-4cb2-898e-e98fc24643e5</vt:lpwstr>
  </property>
  <property fmtid="{D5CDD505-2E9C-101B-9397-08002B2CF9AE}" pid="6" name="HSMonth">
    <vt:lpwstr>1666;#December|310e5c98-e973-4b98-8ed9-b31c7ce047f9</vt:lpwstr>
  </property>
  <property fmtid="{D5CDD505-2E9C-101B-9397-08002B2CF9AE}" pid="7" name="HSPHOOutputFileType">
    <vt:lpwstr>5726;#Data (Excel)|0d037044-88a9-43c8-ae49-1451648a8a68</vt:lpwstr>
  </property>
</Properties>
</file>