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danny_elderly_mort\tables\"/>
    </mc:Choice>
  </mc:AlternateContent>
  <bookViews>
    <workbookView xWindow="0" yWindow="0" windowWidth="23040" windowHeight="9408" activeTab="2"/>
  </bookViews>
  <sheets>
    <sheet name="Raw" sheetId="1" r:id="rId1"/>
    <sheet name="Sheet2" sheetId="2" r:id="rId2"/>
    <sheet name="Formatted" sheetId="3" r:id="rId3"/>
  </sheets>
  <definedNames>
    <definedName name="_xlnm._FilterDatabase" localSheetId="2" hidden="1">Formatted!#REF!</definedName>
    <definedName name="_xlnm._FilterDatabase" localSheetId="1" hidden="1">Sheet2!$A$1:$D$109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3" l="1"/>
  <c r="AQ4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3" i="3"/>
  <c r="AB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3" i="3"/>
  <c r="V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P24" i="3"/>
  <c r="I3" i="3"/>
  <c r="AQ5" i="3" l="1"/>
  <c r="AP5" i="3"/>
  <c r="AP4" i="3"/>
  <c r="AJ20" i="3"/>
  <c r="AL20" i="3"/>
  <c r="AH20" i="3"/>
  <c r="AJ19" i="3"/>
  <c r="AL19" i="3"/>
  <c r="AH19" i="3"/>
  <c r="AJ18" i="3"/>
  <c r="AL18" i="3"/>
  <c r="AH18" i="3"/>
  <c r="AJ17" i="3"/>
  <c r="AL17" i="3"/>
  <c r="AH17" i="3"/>
  <c r="AJ16" i="3"/>
  <c r="AL16" i="3"/>
  <c r="AH16" i="3"/>
  <c r="AJ15" i="3"/>
  <c r="AL15" i="3"/>
  <c r="AH15" i="3"/>
  <c r="AJ14" i="3"/>
  <c r="AL14" i="3"/>
  <c r="AH14" i="3"/>
  <c r="AJ13" i="3"/>
  <c r="AL13" i="3"/>
  <c r="AH13" i="3"/>
  <c r="AJ12" i="3"/>
  <c r="AL12" i="3"/>
  <c r="AH12" i="3"/>
  <c r="AJ11" i="3"/>
  <c r="AL11" i="3"/>
  <c r="AH11" i="3"/>
  <c r="AJ10" i="3"/>
  <c r="AL10" i="3"/>
  <c r="AH10" i="3"/>
  <c r="AJ9" i="3"/>
  <c r="AL9" i="3"/>
  <c r="AH9" i="3"/>
  <c r="AJ8" i="3"/>
  <c r="AL8" i="3"/>
  <c r="AH8" i="3"/>
  <c r="AJ7" i="3"/>
  <c r="AL7" i="3"/>
  <c r="AH7" i="3"/>
  <c r="AJ6" i="3"/>
  <c r="AL6" i="3"/>
  <c r="AH6" i="3"/>
  <c r="AJ5" i="3"/>
  <c r="AL5" i="3"/>
  <c r="AH5" i="3"/>
  <c r="AJ4" i="3"/>
  <c r="AL4" i="3"/>
  <c r="AH4" i="3"/>
  <c r="AJ3" i="3"/>
  <c r="AL3" i="3"/>
  <c r="AH3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5" i="3"/>
  <c r="I4" i="3"/>
  <c r="P23" i="3"/>
  <c r="O24" i="3"/>
  <c r="O23" i="3"/>
  <c r="Q20" i="3"/>
  <c r="Q17" i="3"/>
  <c r="Q14" i="3"/>
  <c r="Q11" i="3"/>
  <c r="Q8" i="3"/>
  <c r="Q5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4" i="3"/>
  <c r="P3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4" i="3"/>
  <c r="O3" i="3"/>
  <c r="AR5" i="3" l="1"/>
  <c r="Q23" i="3"/>
  <c r="Q24" i="3"/>
</calcChain>
</file>

<file path=xl/sharedStrings.xml><?xml version="1.0" encoding="utf-8"?>
<sst xmlns="http://schemas.openxmlformats.org/spreadsheetml/2006/main" count="428" uniqueCount="29">
  <si>
    <t>sex</t>
  </si>
  <si>
    <t>age</t>
  </si>
  <si>
    <t>year</t>
  </si>
  <si>
    <t>cm_mrt_actual</t>
  </si>
  <si>
    <t>cm_mrt_counter</t>
  </si>
  <si>
    <t>dif</t>
  </si>
  <si>
    <t>female</t>
  </si>
  <si>
    <t>male</t>
  </si>
  <si>
    <t>Year</t>
  </si>
  <si>
    <t>Excess</t>
  </si>
  <si>
    <t>Projected</t>
  </si>
  <si>
    <t>Empirical</t>
  </si>
  <si>
    <t>Excess (Projected - Observed)</t>
  </si>
  <si>
    <t>Males</t>
  </si>
  <si>
    <t>Females</t>
  </si>
  <si>
    <t>Total by age 89</t>
  </si>
  <si>
    <t>Total Excess</t>
  </si>
  <si>
    <t>Male</t>
  </si>
  <si>
    <t>Female</t>
  </si>
  <si>
    <t>Total</t>
  </si>
  <si>
    <t>2010-2015</t>
  </si>
  <si>
    <t>Age</t>
  </si>
  <si>
    <t>Combined</t>
  </si>
  <si>
    <t>-</t>
  </si>
  <si>
    <t>(</t>
  </si>
  <si>
    <t>)</t>
  </si>
  <si>
    <t>2012-2015</t>
  </si>
  <si>
    <t>Period</t>
  </si>
  <si>
    <t>MAIN MODEL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</si>
</sst>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3" fontId="0" fillId="0" borderId="0" xfId="1" applyNumberFormat="1" applyFont="1"/>
    <xf numFmtId="3" fontId="0" fillId="0" borderId="0" xfId="0" applyNumberFormat="1"/>
    <xf numFmtId="3" fontId="0" fillId="0" borderId="0" xfId="0" applyNumberFormat="1" applyBorder="1"/>
    <xf numFmtId="3" fontId="0" fillId="0" borderId="0" xfId="1" applyNumberFormat="1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3" fontId="0" fillId="0" borderId="12" xfId="0" applyNumberFormat="1" applyBorder="1"/>
    <xf numFmtId="3" fontId="2" fillId="0" borderId="12" xfId="1" applyNumberFormat="1" applyFont="1" applyBorder="1"/>
    <xf numFmtId="3" fontId="0" fillId="0" borderId="12" xfId="1" applyNumberFormat="1" applyFont="1" applyBorder="1"/>
    <xf numFmtId="3" fontId="0" fillId="0" borderId="4" xfId="1" applyNumberFormat="1" applyFont="1" applyBorder="1"/>
    <xf numFmtId="3" fontId="2" fillId="0" borderId="4" xfId="1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4" xfId="0" applyFont="1" applyBorder="1"/>
    <xf numFmtId="3" fontId="0" fillId="0" borderId="4" xfId="0" applyNumberFormat="1" applyFont="1" applyBorder="1"/>
    <xf numFmtId="3" fontId="0" fillId="0" borderId="4" xfId="0" quotePrefix="1" applyNumberFormat="1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9" xfId="0" applyFont="1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quotePrefix="1" applyNumberFormat="1" applyFont="1" applyBorder="1"/>
    <xf numFmtId="0" fontId="0" fillId="0" borderId="10" xfId="0" applyFont="1" applyBorder="1"/>
    <xf numFmtId="0" fontId="0" fillId="0" borderId="16" xfId="0" applyFont="1" applyBorder="1"/>
    <xf numFmtId="0" fontId="0" fillId="0" borderId="18" xfId="0" applyFont="1" applyBorder="1"/>
    <xf numFmtId="3" fontId="2" fillId="0" borderId="4" xfId="0" applyNumberFormat="1" applyFont="1" applyBorder="1"/>
    <xf numFmtId="0" fontId="0" fillId="0" borderId="11" xfId="0" applyFont="1" applyBorder="1"/>
    <xf numFmtId="0" fontId="0" fillId="0" borderId="12" xfId="0" applyFont="1" applyBorder="1"/>
    <xf numFmtId="3" fontId="2" fillId="0" borderId="12" xfId="0" applyNumberFormat="1" applyFont="1" applyBorder="1"/>
    <xf numFmtId="3" fontId="0" fillId="0" borderId="12" xfId="0" applyNumberFormat="1" applyFont="1" applyBorder="1"/>
    <xf numFmtId="3" fontId="0" fillId="0" borderId="12" xfId="0" quotePrefix="1" applyNumberFormat="1" applyFont="1" applyBorder="1"/>
    <xf numFmtId="0" fontId="0" fillId="0" borderId="13" xfId="0" applyFont="1" applyBorder="1"/>
    <xf numFmtId="0" fontId="0" fillId="0" borderId="9" xfId="0" quotePrefix="1" applyBorder="1"/>
    <xf numFmtId="3" fontId="0" fillId="0" borderId="10" xfId="0" applyNumberFormat="1" applyBorder="1"/>
    <xf numFmtId="0" fontId="0" fillId="0" borderId="11" xfId="0" quotePrefix="1" applyBorder="1"/>
    <xf numFmtId="3" fontId="0" fillId="0" borderId="13" xfId="0" applyNumberFormat="1" applyBorder="1"/>
    <xf numFmtId="3" fontId="0" fillId="0" borderId="1" xfId="0" applyNumberFormat="1" applyBorder="1"/>
    <xf numFmtId="3" fontId="0" fillId="0" borderId="21" xfId="0" applyNumberFormat="1" applyBorder="1"/>
    <xf numFmtId="0" fontId="2" fillId="0" borderId="20" xfId="0" applyFont="1" applyBorder="1"/>
    <xf numFmtId="0" fontId="2" fillId="0" borderId="19" xfId="0" applyFont="1" applyBorder="1"/>
    <xf numFmtId="3" fontId="1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83" workbookViewId="0">
      <selection sqref="A1:F10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0</v>
      </c>
      <c r="C2">
        <v>2010</v>
      </c>
      <c r="D2">
        <v>1420</v>
      </c>
      <c r="E2">
        <v>1422</v>
      </c>
      <c r="F2">
        <v>-2</v>
      </c>
    </row>
    <row r="3" spans="1:6" x14ac:dyDescent="0.3">
      <c r="A3" t="s">
        <v>6</v>
      </c>
      <c r="B3">
        <v>15</v>
      </c>
      <c r="C3">
        <v>2010</v>
      </c>
      <c r="D3">
        <v>1982</v>
      </c>
      <c r="E3">
        <v>1988</v>
      </c>
      <c r="F3">
        <v>-6</v>
      </c>
    </row>
    <row r="4" spans="1:6" x14ac:dyDescent="0.3">
      <c r="A4" t="s">
        <v>6</v>
      </c>
      <c r="B4">
        <v>25</v>
      </c>
      <c r="C4">
        <v>2010</v>
      </c>
      <c r="D4">
        <v>2764</v>
      </c>
      <c r="E4">
        <v>2770</v>
      </c>
      <c r="F4">
        <v>-6</v>
      </c>
    </row>
    <row r="5" spans="1:6" x14ac:dyDescent="0.3">
      <c r="A5" t="s">
        <v>6</v>
      </c>
      <c r="B5">
        <v>35</v>
      </c>
      <c r="C5">
        <v>2010</v>
      </c>
      <c r="D5">
        <v>4225</v>
      </c>
      <c r="E5">
        <v>4236</v>
      </c>
      <c r="F5">
        <v>-11</v>
      </c>
    </row>
    <row r="6" spans="1:6" x14ac:dyDescent="0.3">
      <c r="A6" t="s">
        <v>6</v>
      </c>
      <c r="B6">
        <v>50</v>
      </c>
      <c r="C6">
        <v>2010</v>
      </c>
      <c r="D6">
        <v>11786</v>
      </c>
      <c r="E6">
        <v>11780</v>
      </c>
      <c r="F6">
        <v>6</v>
      </c>
    </row>
    <row r="7" spans="1:6" x14ac:dyDescent="0.3">
      <c r="A7" t="s">
        <v>6</v>
      </c>
      <c r="B7">
        <v>60</v>
      </c>
      <c r="C7">
        <v>2010</v>
      </c>
      <c r="D7">
        <v>24301</v>
      </c>
      <c r="E7">
        <v>24258</v>
      </c>
      <c r="F7">
        <v>43</v>
      </c>
    </row>
    <row r="8" spans="1:6" x14ac:dyDescent="0.3">
      <c r="A8" t="s">
        <v>6</v>
      </c>
      <c r="B8">
        <v>70</v>
      </c>
      <c r="C8">
        <v>2010</v>
      </c>
      <c r="D8">
        <v>49994</v>
      </c>
      <c r="E8">
        <v>50149</v>
      </c>
      <c r="F8">
        <v>-155</v>
      </c>
    </row>
    <row r="9" spans="1:6" x14ac:dyDescent="0.3">
      <c r="A9" t="s">
        <v>6</v>
      </c>
      <c r="B9">
        <v>80</v>
      </c>
      <c r="C9">
        <v>2010</v>
      </c>
      <c r="D9">
        <v>102597</v>
      </c>
      <c r="E9">
        <v>102248</v>
      </c>
      <c r="F9">
        <v>349</v>
      </c>
    </row>
    <row r="10" spans="1:6" x14ac:dyDescent="0.3">
      <c r="A10" t="s">
        <v>6</v>
      </c>
      <c r="B10">
        <v>89</v>
      </c>
      <c r="C10">
        <v>2010</v>
      </c>
      <c r="D10">
        <v>192910</v>
      </c>
      <c r="E10">
        <v>191967</v>
      </c>
      <c r="F10">
        <v>943</v>
      </c>
    </row>
    <row r="11" spans="1:6" x14ac:dyDescent="0.3">
      <c r="A11" t="s">
        <v>7</v>
      </c>
      <c r="B11">
        <v>0</v>
      </c>
      <c r="C11">
        <v>2010</v>
      </c>
      <c r="D11">
        <v>1720</v>
      </c>
      <c r="E11">
        <v>1775</v>
      </c>
      <c r="F11">
        <v>-55</v>
      </c>
    </row>
    <row r="12" spans="1:6" x14ac:dyDescent="0.3">
      <c r="A12" t="s">
        <v>7</v>
      </c>
      <c r="B12">
        <v>15</v>
      </c>
      <c r="C12">
        <v>2010</v>
      </c>
      <c r="D12">
        <v>2385</v>
      </c>
      <c r="E12">
        <v>2447</v>
      </c>
      <c r="F12">
        <v>-62</v>
      </c>
    </row>
    <row r="13" spans="1:6" x14ac:dyDescent="0.3">
      <c r="A13" t="s">
        <v>7</v>
      </c>
      <c r="B13">
        <v>25</v>
      </c>
      <c r="C13">
        <v>2010</v>
      </c>
      <c r="D13">
        <v>4254</v>
      </c>
      <c r="E13">
        <v>4386</v>
      </c>
      <c r="F13">
        <v>-132</v>
      </c>
    </row>
    <row r="14" spans="1:6" x14ac:dyDescent="0.3">
      <c r="A14" t="s">
        <v>7</v>
      </c>
      <c r="B14">
        <v>35</v>
      </c>
      <c r="C14">
        <v>2010</v>
      </c>
      <c r="D14">
        <v>7166</v>
      </c>
      <c r="E14">
        <v>7372</v>
      </c>
      <c r="F14">
        <v>-206</v>
      </c>
    </row>
    <row r="15" spans="1:6" x14ac:dyDescent="0.3">
      <c r="A15" t="s">
        <v>7</v>
      </c>
      <c r="B15">
        <v>50</v>
      </c>
      <c r="C15">
        <v>2010</v>
      </c>
      <c r="D15">
        <v>19094</v>
      </c>
      <c r="E15">
        <v>19322</v>
      </c>
      <c r="F15">
        <v>-228</v>
      </c>
    </row>
    <row r="16" spans="1:6" x14ac:dyDescent="0.3">
      <c r="A16" t="s">
        <v>7</v>
      </c>
      <c r="B16">
        <v>60</v>
      </c>
      <c r="C16">
        <v>2010</v>
      </c>
      <c r="D16">
        <v>37519</v>
      </c>
      <c r="E16">
        <v>37912</v>
      </c>
      <c r="F16">
        <v>-393</v>
      </c>
    </row>
    <row r="17" spans="1:6" x14ac:dyDescent="0.3">
      <c r="A17" t="s">
        <v>7</v>
      </c>
      <c r="B17">
        <v>70</v>
      </c>
      <c r="C17">
        <v>2010</v>
      </c>
      <c r="D17">
        <v>75811</v>
      </c>
      <c r="E17">
        <v>76185</v>
      </c>
      <c r="F17">
        <v>-374</v>
      </c>
    </row>
    <row r="18" spans="1:6" x14ac:dyDescent="0.3">
      <c r="A18" t="s">
        <v>7</v>
      </c>
      <c r="B18">
        <v>80</v>
      </c>
      <c r="C18">
        <v>2010</v>
      </c>
      <c r="D18">
        <v>140913</v>
      </c>
      <c r="E18">
        <v>140659</v>
      </c>
      <c r="F18">
        <v>254</v>
      </c>
    </row>
    <row r="19" spans="1:6" x14ac:dyDescent="0.3">
      <c r="A19" t="s">
        <v>7</v>
      </c>
      <c r="B19">
        <v>89</v>
      </c>
      <c r="C19">
        <v>2010</v>
      </c>
      <c r="D19">
        <v>212724</v>
      </c>
      <c r="E19">
        <v>212173</v>
      </c>
      <c r="F19">
        <v>551</v>
      </c>
    </row>
    <row r="20" spans="1:6" x14ac:dyDescent="0.3">
      <c r="A20" t="s">
        <v>6</v>
      </c>
      <c r="B20">
        <v>0</v>
      </c>
      <c r="C20">
        <v>2011</v>
      </c>
      <c r="D20">
        <v>1309</v>
      </c>
      <c r="E20">
        <v>1393</v>
      </c>
      <c r="F20">
        <v>-84</v>
      </c>
    </row>
    <row r="21" spans="1:6" x14ac:dyDescent="0.3">
      <c r="A21" t="s">
        <v>6</v>
      </c>
      <c r="B21">
        <v>15</v>
      </c>
      <c r="C21">
        <v>2011</v>
      </c>
      <c r="D21">
        <v>1796</v>
      </c>
      <c r="E21">
        <v>1955</v>
      </c>
      <c r="F21">
        <v>-159</v>
      </c>
    </row>
    <row r="22" spans="1:6" x14ac:dyDescent="0.3">
      <c r="A22" t="s">
        <v>6</v>
      </c>
      <c r="B22">
        <v>25</v>
      </c>
      <c r="C22">
        <v>2011</v>
      </c>
      <c r="D22">
        <v>2554</v>
      </c>
      <c r="E22">
        <v>2703</v>
      </c>
      <c r="F22">
        <v>-149</v>
      </c>
    </row>
    <row r="23" spans="1:6" x14ac:dyDescent="0.3">
      <c r="A23" t="s">
        <v>6</v>
      </c>
      <c r="B23">
        <v>35</v>
      </c>
      <c r="C23">
        <v>2011</v>
      </c>
      <c r="D23">
        <v>4048</v>
      </c>
      <c r="E23">
        <v>4156</v>
      </c>
      <c r="F23">
        <v>-108</v>
      </c>
    </row>
    <row r="24" spans="1:6" x14ac:dyDescent="0.3">
      <c r="A24" t="s">
        <v>6</v>
      </c>
      <c r="B24">
        <v>50</v>
      </c>
      <c r="C24">
        <v>2011</v>
      </c>
      <c r="D24">
        <v>11460</v>
      </c>
      <c r="E24">
        <v>11525</v>
      </c>
      <c r="F24">
        <v>-65</v>
      </c>
    </row>
    <row r="25" spans="1:6" x14ac:dyDescent="0.3">
      <c r="A25" t="s">
        <v>6</v>
      </c>
      <c r="B25">
        <v>60</v>
      </c>
      <c r="C25">
        <v>2011</v>
      </c>
      <c r="D25">
        <v>23546</v>
      </c>
      <c r="E25">
        <v>24005</v>
      </c>
      <c r="F25">
        <v>-459</v>
      </c>
    </row>
    <row r="26" spans="1:6" x14ac:dyDescent="0.3">
      <c r="A26" t="s">
        <v>6</v>
      </c>
      <c r="B26">
        <v>70</v>
      </c>
      <c r="C26">
        <v>2011</v>
      </c>
      <c r="D26">
        <v>49391</v>
      </c>
      <c r="E26">
        <v>50048</v>
      </c>
      <c r="F26">
        <v>-657</v>
      </c>
    </row>
    <row r="27" spans="1:6" x14ac:dyDescent="0.3">
      <c r="A27" t="s">
        <v>6</v>
      </c>
      <c r="B27">
        <v>80</v>
      </c>
      <c r="C27">
        <v>2011</v>
      </c>
      <c r="D27">
        <v>100152</v>
      </c>
      <c r="E27">
        <v>100046</v>
      </c>
      <c r="F27">
        <v>106</v>
      </c>
    </row>
    <row r="28" spans="1:6" x14ac:dyDescent="0.3">
      <c r="A28" t="s">
        <v>6</v>
      </c>
      <c r="B28">
        <v>89</v>
      </c>
      <c r="C28">
        <v>2011</v>
      </c>
      <c r="D28">
        <v>185925</v>
      </c>
      <c r="E28">
        <v>186723</v>
      </c>
      <c r="F28">
        <v>-798</v>
      </c>
    </row>
    <row r="29" spans="1:6" x14ac:dyDescent="0.3">
      <c r="A29" t="s">
        <v>7</v>
      </c>
      <c r="B29">
        <v>0</v>
      </c>
      <c r="C29">
        <v>2011</v>
      </c>
      <c r="D29">
        <v>1845</v>
      </c>
      <c r="E29">
        <v>1719</v>
      </c>
      <c r="F29">
        <v>126</v>
      </c>
    </row>
    <row r="30" spans="1:6" x14ac:dyDescent="0.3">
      <c r="A30" t="s">
        <v>7</v>
      </c>
      <c r="B30">
        <v>15</v>
      </c>
      <c r="C30">
        <v>2011</v>
      </c>
      <c r="D30">
        <v>2508</v>
      </c>
      <c r="E30">
        <v>2365</v>
      </c>
      <c r="F30">
        <v>143</v>
      </c>
    </row>
    <row r="31" spans="1:6" x14ac:dyDescent="0.3">
      <c r="A31" t="s">
        <v>7</v>
      </c>
      <c r="B31">
        <v>25</v>
      </c>
      <c r="C31">
        <v>2011</v>
      </c>
      <c r="D31">
        <v>4187</v>
      </c>
      <c r="E31">
        <v>4233</v>
      </c>
      <c r="F31">
        <v>-46</v>
      </c>
    </row>
    <row r="32" spans="1:6" x14ac:dyDescent="0.3">
      <c r="A32" t="s">
        <v>7</v>
      </c>
      <c r="B32">
        <v>35</v>
      </c>
      <c r="C32">
        <v>2011</v>
      </c>
      <c r="D32">
        <v>6917</v>
      </c>
      <c r="E32">
        <v>7126</v>
      </c>
      <c r="F32">
        <v>-209</v>
      </c>
    </row>
    <row r="33" spans="1:6" x14ac:dyDescent="0.3">
      <c r="A33" t="s">
        <v>7</v>
      </c>
      <c r="B33">
        <v>50</v>
      </c>
      <c r="C33">
        <v>2011</v>
      </c>
      <c r="D33">
        <v>18455</v>
      </c>
      <c r="E33">
        <v>18835</v>
      </c>
      <c r="F33">
        <v>-380</v>
      </c>
    </row>
    <row r="34" spans="1:6" x14ac:dyDescent="0.3">
      <c r="A34" t="s">
        <v>7</v>
      </c>
      <c r="B34">
        <v>60</v>
      </c>
      <c r="C34">
        <v>2011</v>
      </c>
      <c r="D34">
        <v>36376</v>
      </c>
      <c r="E34">
        <v>37371</v>
      </c>
      <c r="F34">
        <v>-995</v>
      </c>
    </row>
    <row r="35" spans="1:6" x14ac:dyDescent="0.3">
      <c r="A35" t="s">
        <v>7</v>
      </c>
      <c r="B35">
        <v>70</v>
      </c>
      <c r="C35">
        <v>2011</v>
      </c>
      <c r="D35">
        <v>74013</v>
      </c>
      <c r="E35">
        <v>75721</v>
      </c>
      <c r="F35">
        <v>-1708</v>
      </c>
    </row>
    <row r="36" spans="1:6" x14ac:dyDescent="0.3">
      <c r="A36" t="s">
        <v>7</v>
      </c>
      <c r="B36">
        <v>80</v>
      </c>
      <c r="C36">
        <v>2011</v>
      </c>
      <c r="D36">
        <v>137204</v>
      </c>
      <c r="E36">
        <v>138416</v>
      </c>
      <c r="F36">
        <v>-1212</v>
      </c>
    </row>
    <row r="37" spans="1:6" x14ac:dyDescent="0.3">
      <c r="A37" t="s">
        <v>7</v>
      </c>
      <c r="B37">
        <v>89</v>
      </c>
      <c r="C37">
        <v>2011</v>
      </c>
      <c r="D37">
        <v>207606</v>
      </c>
      <c r="E37">
        <v>209833</v>
      </c>
      <c r="F37">
        <v>-2227</v>
      </c>
    </row>
    <row r="38" spans="1:6" x14ac:dyDescent="0.3">
      <c r="A38" t="s">
        <v>6</v>
      </c>
      <c r="B38">
        <v>0</v>
      </c>
      <c r="C38">
        <v>2012</v>
      </c>
      <c r="D38">
        <v>1310</v>
      </c>
      <c r="E38">
        <v>1376</v>
      </c>
      <c r="F38">
        <v>-66</v>
      </c>
    </row>
    <row r="39" spans="1:6" x14ac:dyDescent="0.3">
      <c r="A39" t="s">
        <v>6</v>
      </c>
      <c r="B39">
        <v>15</v>
      </c>
      <c r="C39">
        <v>2012</v>
      </c>
      <c r="D39">
        <v>1810</v>
      </c>
      <c r="E39">
        <v>1937</v>
      </c>
      <c r="F39">
        <v>-127</v>
      </c>
    </row>
    <row r="40" spans="1:6" x14ac:dyDescent="0.3">
      <c r="A40" t="s">
        <v>6</v>
      </c>
      <c r="B40">
        <v>25</v>
      </c>
      <c r="C40">
        <v>2012</v>
      </c>
      <c r="D40">
        <v>2505</v>
      </c>
      <c r="E40">
        <v>2643</v>
      </c>
      <c r="F40">
        <v>-138</v>
      </c>
    </row>
    <row r="41" spans="1:6" x14ac:dyDescent="0.3">
      <c r="A41" t="s">
        <v>6</v>
      </c>
      <c r="B41">
        <v>35</v>
      </c>
      <c r="C41">
        <v>2012</v>
      </c>
      <c r="D41">
        <v>3892</v>
      </c>
      <c r="E41">
        <v>4081</v>
      </c>
      <c r="F41">
        <v>-189</v>
      </c>
    </row>
    <row r="42" spans="1:6" x14ac:dyDescent="0.3">
      <c r="A42" t="s">
        <v>6</v>
      </c>
      <c r="B42">
        <v>50</v>
      </c>
      <c r="C42">
        <v>2012</v>
      </c>
      <c r="D42">
        <v>11097</v>
      </c>
      <c r="E42">
        <v>11227</v>
      </c>
      <c r="F42">
        <v>-130</v>
      </c>
    </row>
    <row r="43" spans="1:6" x14ac:dyDescent="0.3">
      <c r="A43" t="s">
        <v>6</v>
      </c>
      <c r="B43">
        <v>60</v>
      </c>
      <c r="C43">
        <v>2012</v>
      </c>
      <c r="D43">
        <v>23242</v>
      </c>
      <c r="E43">
        <v>23841</v>
      </c>
      <c r="F43">
        <v>-599</v>
      </c>
    </row>
    <row r="44" spans="1:6" x14ac:dyDescent="0.3">
      <c r="A44" t="s">
        <v>6</v>
      </c>
      <c r="B44">
        <v>70</v>
      </c>
      <c r="C44">
        <v>2012</v>
      </c>
      <c r="D44">
        <v>49648</v>
      </c>
      <c r="E44">
        <v>50318</v>
      </c>
      <c r="F44">
        <v>-670</v>
      </c>
    </row>
    <row r="45" spans="1:6" x14ac:dyDescent="0.3">
      <c r="A45" t="s">
        <v>6</v>
      </c>
      <c r="B45">
        <v>80</v>
      </c>
      <c r="C45">
        <v>2012</v>
      </c>
      <c r="D45">
        <v>100750</v>
      </c>
      <c r="E45">
        <v>98049</v>
      </c>
      <c r="F45">
        <v>2701</v>
      </c>
    </row>
    <row r="46" spans="1:6" x14ac:dyDescent="0.3">
      <c r="A46" t="s">
        <v>6</v>
      </c>
      <c r="B46">
        <v>89</v>
      </c>
      <c r="C46">
        <v>2012</v>
      </c>
      <c r="D46">
        <v>189135</v>
      </c>
      <c r="E46">
        <v>182237</v>
      </c>
      <c r="F46">
        <v>6898</v>
      </c>
    </row>
    <row r="47" spans="1:6" x14ac:dyDescent="0.3">
      <c r="A47" t="s">
        <v>7</v>
      </c>
      <c r="B47">
        <v>0</v>
      </c>
      <c r="C47">
        <v>2012</v>
      </c>
      <c r="D47">
        <v>1730</v>
      </c>
      <c r="E47">
        <v>1672</v>
      </c>
      <c r="F47">
        <v>58</v>
      </c>
    </row>
    <row r="48" spans="1:6" x14ac:dyDescent="0.3">
      <c r="A48" t="s">
        <v>7</v>
      </c>
      <c r="B48">
        <v>15</v>
      </c>
      <c r="C48">
        <v>2012</v>
      </c>
      <c r="D48">
        <v>2372</v>
      </c>
      <c r="E48">
        <v>2295</v>
      </c>
      <c r="F48">
        <v>77</v>
      </c>
    </row>
    <row r="49" spans="1:6" x14ac:dyDescent="0.3">
      <c r="A49" t="s">
        <v>7</v>
      </c>
      <c r="B49">
        <v>25</v>
      </c>
      <c r="C49">
        <v>2012</v>
      </c>
      <c r="D49">
        <v>4016</v>
      </c>
      <c r="E49">
        <v>4069</v>
      </c>
      <c r="F49">
        <v>-53</v>
      </c>
    </row>
    <row r="50" spans="1:6" x14ac:dyDescent="0.3">
      <c r="A50" t="s">
        <v>7</v>
      </c>
      <c r="B50">
        <v>35</v>
      </c>
      <c r="C50">
        <v>2012</v>
      </c>
      <c r="D50">
        <v>6668</v>
      </c>
      <c r="E50">
        <v>6841</v>
      </c>
      <c r="F50">
        <v>-173</v>
      </c>
    </row>
    <row r="51" spans="1:6" x14ac:dyDescent="0.3">
      <c r="A51" t="s">
        <v>7</v>
      </c>
      <c r="B51">
        <v>50</v>
      </c>
      <c r="C51">
        <v>2012</v>
      </c>
      <c r="D51">
        <v>17817</v>
      </c>
      <c r="E51">
        <v>18233</v>
      </c>
      <c r="F51">
        <v>-416</v>
      </c>
    </row>
    <row r="52" spans="1:6" x14ac:dyDescent="0.3">
      <c r="A52" t="s">
        <v>7</v>
      </c>
      <c r="B52">
        <v>60</v>
      </c>
      <c r="C52">
        <v>2012</v>
      </c>
      <c r="D52">
        <v>35077</v>
      </c>
      <c r="E52">
        <v>36918</v>
      </c>
      <c r="F52">
        <v>-1841</v>
      </c>
    </row>
    <row r="53" spans="1:6" x14ac:dyDescent="0.3">
      <c r="A53" t="s">
        <v>7</v>
      </c>
      <c r="B53">
        <v>70</v>
      </c>
      <c r="C53">
        <v>2012</v>
      </c>
      <c r="D53">
        <v>73161</v>
      </c>
      <c r="E53">
        <v>75708</v>
      </c>
      <c r="F53">
        <v>-2547</v>
      </c>
    </row>
    <row r="54" spans="1:6" x14ac:dyDescent="0.3">
      <c r="A54" t="s">
        <v>7</v>
      </c>
      <c r="B54">
        <v>80</v>
      </c>
      <c r="C54">
        <v>2012</v>
      </c>
      <c r="D54">
        <v>136472</v>
      </c>
      <c r="E54">
        <v>136313</v>
      </c>
      <c r="F54">
        <v>159</v>
      </c>
    </row>
    <row r="55" spans="1:6" x14ac:dyDescent="0.3">
      <c r="A55" t="s">
        <v>7</v>
      </c>
      <c r="B55">
        <v>89</v>
      </c>
      <c r="C55">
        <v>2012</v>
      </c>
      <c r="D55">
        <v>209909</v>
      </c>
      <c r="E55">
        <v>207633</v>
      </c>
      <c r="F55">
        <v>2276</v>
      </c>
    </row>
    <row r="56" spans="1:6" x14ac:dyDescent="0.3">
      <c r="A56" t="s">
        <v>6</v>
      </c>
      <c r="B56">
        <v>0</v>
      </c>
      <c r="C56">
        <v>2013</v>
      </c>
      <c r="D56">
        <v>1188</v>
      </c>
      <c r="E56">
        <v>1280</v>
      </c>
      <c r="F56">
        <v>-92</v>
      </c>
    </row>
    <row r="57" spans="1:6" x14ac:dyDescent="0.3">
      <c r="A57" t="s">
        <v>6</v>
      </c>
      <c r="B57">
        <v>15</v>
      </c>
      <c r="C57">
        <v>2013</v>
      </c>
      <c r="D57">
        <v>1708</v>
      </c>
      <c r="E57">
        <v>1844</v>
      </c>
      <c r="F57">
        <v>-136</v>
      </c>
    </row>
    <row r="58" spans="1:6" x14ac:dyDescent="0.3">
      <c r="A58" t="s">
        <v>6</v>
      </c>
      <c r="B58">
        <v>25</v>
      </c>
      <c r="C58">
        <v>2013</v>
      </c>
      <c r="D58">
        <v>2392</v>
      </c>
      <c r="E58">
        <v>2509</v>
      </c>
      <c r="F58">
        <v>-117</v>
      </c>
    </row>
    <row r="59" spans="1:6" x14ac:dyDescent="0.3">
      <c r="A59" t="s">
        <v>6</v>
      </c>
      <c r="B59">
        <v>35</v>
      </c>
      <c r="C59">
        <v>2013</v>
      </c>
      <c r="D59">
        <v>3891</v>
      </c>
      <c r="E59">
        <v>3939</v>
      </c>
      <c r="F59">
        <v>-48</v>
      </c>
    </row>
    <row r="60" spans="1:6" x14ac:dyDescent="0.3">
      <c r="A60" t="s">
        <v>6</v>
      </c>
      <c r="B60">
        <v>50</v>
      </c>
      <c r="C60">
        <v>2013</v>
      </c>
      <c r="D60">
        <v>11062</v>
      </c>
      <c r="E60">
        <v>10814</v>
      </c>
      <c r="F60">
        <v>248</v>
      </c>
    </row>
    <row r="61" spans="1:6" x14ac:dyDescent="0.3">
      <c r="A61" t="s">
        <v>6</v>
      </c>
      <c r="B61">
        <v>60</v>
      </c>
      <c r="C61">
        <v>2013</v>
      </c>
      <c r="D61">
        <v>23209</v>
      </c>
      <c r="E61">
        <v>23668</v>
      </c>
      <c r="F61">
        <v>-459</v>
      </c>
    </row>
    <row r="62" spans="1:6" x14ac:dyDescent="0.3">
      <c r="A62" t="s">
        <v>6</v>
      </c>
      <c r="B62">
        <v>70</v>
      </c>
      <c r="C62">
        <v>2013</v>
      </c>
      <c r="D62">
        <v>49853</v>
      </c>
      <c r="E62">
        <v>50432</v>
      </c>
      <c r="F62">
        <v>-579</v>
      </c>
    </row>
    <row r="63" spans="1:6" x14ac:dyDescent="0.3">
      <c r="A63" t="s">
        <v>6</v>
      </c>
      <c r="B63">
        <v>80</v>
      </c>
      <c r="C63">
        <v>2013</v>
      </c>
      <c r="D63">
        <v>100806</v>
      </c>
      <c r="E63">
        <v>96193</v>
      </c>
      <c r="F63">
        <v>4613</v>
      </c>
    </row>
    <row r="64" spans="1:6" x14ac:dyDescent="0.3">
      <c r="A64" t="s">
        <v>6</v>
      </c>
      <c r="B64">
        <v>89</v>
      </c>
      <c r="C64">
        <v>2013</v>
      </c>
      <c r="D64">
        <v>189046</v>
      </c>
      <c r="E64">
        <v>177916</v>
      </c>
      <c r="F64">
        <v>11130</v>
      </c>
    </row>
    <row r="65" spans="1:6" x14ac:dyDescent="0.3">
      <c r="A65" t="s">
        <v>7</v>
      </c>
      <c r="B65">
        <v>0</v>
      </c>
      <c r="C65">
        <v>2013</v>
      </c>
      <c r="D65">
        <v>1579</v>
      </c>
      <c r="E65">
        <v>1536</v>
      </c>
      <c r="F65">
        <v>43</v>
      </c>
    </row>
    <row r="66" spans="1:6" x14ac:dyDescent="0.3">
      <c r="A66" t="s">
        <v>7</v>
      </c>
      <c r="B66">
        <v>15</v>
      </c>
      <c r="C66">
        <v>2013</v>
      </c>
      <c r="D66">
        <v>2212</v>
      </c>
      <c r="E66">
        <v>2141</v>
      </c>
      <c r="F66">
        <v>71</v>
      </c>
    </row>
    <row r="67" spans="1:6" x14ac:dyDescent="0.3">
      <c r="A67" t="s">
        <v>7</v>
      </c>
      <c r="B67">
        <v>25</v>
      </c>
      <c r="C67">
        <v>2013</v>
      </c>
      <c r="D67">
        <v>3816</v>
      </c>
      <c r="E67">
        <v>3825</v>
      </c>
      <c r="F67">
        <v>-9</v>
      </c>
    </row>
    <row r="68" spans="1:6" x14ac:dyDescent="0.3">
      <c r="A68" t="s">
        <v>7</v>
      </c>
      <c r="B68">
        <v>35</v>
      </c>
      <c r="C68">
        <v>2013</v>
      </c>
      <c r="D68">
        <v>6598</v>
      </c>
      <c r="E68">
        <v>6476</v>
      </c>
      <c r="F68">
        <v>122</v>
      </c>
    </row>
    <row r="69" spans="1:6" x14ac:dyDescent="0.3">
      <c r="A69" t="s">
        <v>7</v>
      </c>
      <c r="B69">
        <v>50</v>
      </c>
      <c r="C69">
        <v>2013</v>
      </c>
      <c r="D69">
        <v>18025</v>
      </c>
      <c r="E69">
        <v>17505</v>
      </c>
      <c r="F69">
        <v>520</v>
      </c>
    </row>
    <row r="70" spans="1:6" x14ac:dyDescent="0.3">
      <c r="A70" t="s">
        <v>7</v>
      </c>
      <c r="B70">
        <v>60</v>
      </c>
      <c r="C70">
        <v>2013</v>
      </c>
      <c r="D70">
        <v>35960</v>
      </c>
      <c r="E70">
        <v>36510</v>
      </c>
      <c r="F70">
        <v>-550</v>
      </c>
    </row>
    <row r="71" spans="1:6" x14ac:dyDescent="0.3">
      <c r="A71" t="s">
        <v>7</v>
      </c>
      <c r="B71">
        <v>70</v>
      </c>
      <c r="C71">
        <v>2013</v>
      </c>
      <c r="D71">
        <v>74741</v>
      </c>
      <c r="E71">
        <v>75507</v>
      </c>
      <c r="F71">
        <v>-766</v>
      </c>
    </row>
    <row r="72" spans="1:6" x14ac:dyDescent="0.3">
      <c r="A72" t="s">
        <v>7</v>
      </c>
      <c r="B72">
        <v>80</v>
      </c>
      <c r="C72">
        <v>2013</v>
      </c>
      <c r="D72">
        <v>138501</v>
      </c>
      <c r="E72">
        <v>134368</v>
      </c>
      <c r="F72">
        <v>4133</v>
      </c>
    </row>
    <row r="73" spans="1:6" x14ac:dyDescent="0.3">
      <c r="A73" t="s">
        <v>7</v>
      </c>
      <c r="B73">
        <v>89</v>
      </c>
      <c r="C73">
        <v>2013</v>
      </c>
      <c r="D73">
        <v>213466</v>
      </c>
      <c r="E73">
        <v>205558</v>
      </c>
      <c r="F73">
        <v>7908</v>
      </c>
    </row>
    <row r="74" spans="1:6" x14ac:dyDescent="0.3">
      <c r="A74" t="s">
        <v>6</v>
      </c>
      <c r="B74">
        <v>0</v>
      </c>
      <c r="C74">
        <v>2014</v>
      </c>
      <c r="D74">
        <v>1229</v>
      </c>
      <c r="E74">
        <v>1201</v>
      </c>
      <c r="F74">
        <v>28</v>
      </c>
    </row>
    <row r="75" spans="1:6" x14ac:dyDescent="0.3">
      <c r="A75" t="s">
        <v>6</v>
      </c>
      <c r="B75">
        <v>15</v>
      </c>
      <c r="C75">
        <v>2014</v>
      </c>
      <c r="D75">
        <v>1720</v>
      </c>
      <c r="E75">
        <v>1772</v>
      </c>
      <c r="F75">
        <v>-52</v>
      </c>
    </row>
    <row r="76" spans="1:6" x14ac:dyDescent="0.3">
      <c r="A76" t="s">
        <v>6</v>
      </c>
      <c r="B76">
        <v>25</v>
      </c>
      <c r="C76">
        <v>2014</v>
      </c>
      <c r="D76">
        <v>2477</v>
      </c>
      <c r="E76">
        <v>2400</v>
      </c>
      <c r="F76">
        <v>77</v>
      </c>
    </row>
    <row r="77" spans="1:6" x14ac:dyDescent="0.3">
      <c r="A77" t="s">
        <v>6</v>
      </c>
      <c r="B77">
        <v>35</v>
      </c>
      <c r="C77">
        <v>2014</v>
      </c>
      <c r="D77">
        <v>4010</v>
      </c>
      <c r="E77">
        <v>3823</v>
      </c>
      <c r="F77">
        <v>187</v>
      </c>
    </row>
    <row r="78" spans="1:6" x14ac:dyDescent="0.3">
      <c r="A78" t="s">
        <v>6</v>
      </c>
      <c r="B78">
        <v>50</v>
      </c>
      <c r="C78">
        <v>2014</v>
      </c>
      <c r="D78">
        <v>11291</v>
      </c>
      <c r="E78">
        <v>10398</v>
      </c>
      <c r="F78">
        <v>893</v>
      </c>
    </row>
    <row r="79" spans="1:6" x14ac:dyDescent="0.3">
      <c r="A79" t="s">
        <v>6</v>
      </c>
      <c r="B79">
        <v>60</v>
      </c>
      <c r="C79">
        <v>2014</v>
      </c>
      <c r="D79">
        <v>23412</v>
      </c>
      <c r="E79">
        <v>23556</v>
      </c>
      <c r="F79">
        <v>-144</v>
      </c>
    </row>
    <row r="80" spans="1:6" x14ac:dyDescent="0.3">
      <c r="A80" t="s">
        <v>6</v>
      </c>
      <c r="B80">
        <v>70</v>
      </c>
      <c r="C80">
        <v>2014</v>
      </c>
      <c r="D80">
        <v>49967</v>
      </c>
      <c r="E80">
        <v>50471</v>
      </c>
      <c r="F80">
        <v>-504</v>
      </c>
    </row>
    <row r="81" spans="1:6" x14ac:dyDescent="0.3">
      <c r="A81" t="s">
        <v>6</v>
      </c>
      <c r="B81">
        <v>80</v>
      </c>
      <c r="C81">
        <v>2014</v>
      </c>
      <c r="D81">
        <v>100439</v>
      </c>
      <c r="E81">
        <v>94774</v>
      </c>
      <c r="F81">
        <v>5665</v>
      </c>
    </row>
    <row r="82" spans="1:6" x14ac:dyDescent="0.3">
      <c r="A82" t="s">
        <v>6</v>
      </c>
      <c r="B82">
        <v>89</v>
      </c>
      <c r="C82">
        <v>2014</v>
      </c>
      <c r="D82">
        <v>185505</v>
      </c>
      <c r="E82">
        <v>174491</v>
      </c>
      <c r="F82">
        <v>11014</v>
      </c>
    </row>
    <row r="83" spans="1:6" x14ac:dyDescent="0.3">
      <c r="A83" t="s">
        <v>7</v>
      </c>
      <c r="B83">
        <v>0</v>
      </c>
      <c r="C83">
        <v>2014</v>
      </c>
      <c r="D83">
        <v>1460</v>
      </c>
      <c r="E83">
        <v>1408</v>
      </c>
      <c r="F83">
        <v>52</v>
      </c>
    </row>
    <row r="84" spans="1:6" x14ac:dyDescent="0.3">
      <c r="A84" t="s">
        <v>7</v>
      </c>
      <c r="B84">
        <v>15</v>
      </c>
      <c r="C84">
        <v>2014</v>
      </c>
      <c r="D84">
        <v>2115</v>
      </c>
      <c r="E84">
        <v>1999</v>
      </c>
      <c r="F84">
        <v>116</v>
      </c>
    </row>
    <row r="85" spans="1:6" x14ac:dyDescent="0.3">
      <c r="A85" t="s">
        <v>7</v>
      </c>
      <c r="B85">
        <v>25</v>
      </c>
      <c r="C85">
        <v>2014</v>
      </c>
      <c r="D85">
        <v>3743</v>
      </c>
      <c r="E85">
        <v>3603</v>
      </c>
      <c r="F85">
        <v>140</v>
      </c>
    </row>
    <row r="86" spans="1:6" x14ac:dyDescent="0.3">
      <c r="A86" t="s">
        <v>7</v>
      </c>
      <c r="B86">
        <v>35</v>
      </c>
      <c r="C86">
        <v>2014</v>
      </c>
      <c r="D86">
        <v>6653</v>
      </c>
      <c r="E86">
        <v>6137</v>
      </c>
      <c r="F86">
        <v>516</v>
      </c>
    </row>
    <row r="87" spans="1:6" x14ac:dyDescent="0.3">
      <c r="A87" t="s">
        <v>7</v>
      </c>
      <c r="B87">
        <v>50</v>
      </c>
      <c r="C87">
        <v>2014</v>
      </c>
      <c r="D87">
        <v>17908</v>
      </c>
      <c r="E87">
        <v>16782</v>
      </c>
      <c r="F87">
        <v>1126</v>
      </c>
    </row>
    <row r="88" spans="1:6" x14ac:dyDescent="0.3">
      <c r="A88" t="s">
        <v>7</v>
      </c>
      <c r="B88">
        <v>60</v>
      </c>
      <c r="C88">
        <v>2014</v>
      </c>
      <c r="D88">
        <v>35842</v>
      </c>
      <c r="E88">
        <v>36201</v>
      </c>
      <c r="F88">
        <v>-359</v>
      </c>
    </row>
    <row r="89" spans="1:6" x14ac:dyDescent="0.3">
      <c r="A89" t="s">
        <v>7</v>
      </c>
      <c r="B89">
        <v>70</v>
      </c>
      <c r="C89">
        <v>2014</v>
      </c>
      <c r="D89">
        <v>74625</v>
      </c>
      <c r="E89">
        <v>75234</v>
      </c>
      <c r="F89">
        <v>-609</v>
      </c>
    </row>
    <row r="90" spans="1:6" x14ac:dyDescent="0.3">
      <c r="A90" t="s">
        <v>7</v>
      </c>
      <c r="B90">
        <v>80</v>
      </c>
      <c r="C90">
        <v>2014</v>
      </c>
      <c r="D90">
        <v>138369</v>
      </c>
      <c r="E90">
        <v>133116</v>
      </c>
      <c r="F90">
        <v>5253</v>
      </c>
    </row>
    <row r="91" spans="1:6" x14ac:dyDescent="0.3">
      <c r="A91" t="s">
        <v>7</v>
      </c>
      <c r="B91">
        <v>89</v>
      </c>
      <c r="C91">
        <v>2014</v>
      </c>
      <c r="D91">
        <v>212499</v>
      </c>
      <c r="E91">
        <v>204493</v>
      </c>
      <c r="F91">
        <v>8006</v>
      </c>
    </row>
    <row r="92" spans="1:6" x14ac:dyDescent="0.3">
      <c r="A92" t="s">
        <v>6</v>
      </c>
      <c r="B92">
        <v>0</v>
      </c>
      <c r="C92">
        <v>2015</v>
      </c>
      <c r="D92">
        <v>942</v>
      </c>
      <c r="E92">
        <v>1136</v>
      </c>
      <c r="F92">
        <v>-194</v>
      </c>
    </row>
    <row r="93" spans="1:6" x14ac:dyDescent="0.3">
      <c r="A93" t="s">
        <v>6</v>
      </c>
      <c r="B93">
        <v>15</v>
      </c>
      <c r="C93">
        <v>2015</v>
      </c>
      <c r="D93">
        <v>1500</v>
      </c>
      <c r="E93">
        <v>1724</v>
      </c>
      <c r="F93">
        <v>-224</v>
      </c>
    </row>
    <row r="94" spans="1:6" x14ac:dyDescent="0.3">
      <c r="A94" t="s">
        <v>6</v>
      </c>
      <c r="B94">
        <v>25</v>
      </c>
      <c r="C94">
        <v>2015</v>
      </c>
      <c r="D94">
        <v>2124</v>
      </c>
      <c r="E94">
        <v>2317</v>
      </c>
      <c r="F94">
        <v>-193</v>
      </c>
    </row>
    <row r="95" spans="1:6" x14ac:dyDescent="0.3">
      <c r="A95" t="s">
        <v>6</v>
      </c>
      <c r="B95">
        <v>35</v>
      </c>
      <c r="C95">
        <v>2015</v>
      </c>
      <c r="D95">
        <v>3481</v>
      </c>
      <c r="E95">
        <v>3729</v>
      </c>
      <c r="F95">
        <v>-248</v>
      </c>
    </row>
    <row r="96" spans="1:6" x14ac:dyDescent="0.3">
      <c r="A96" t="s">
        <v>6</v>
      </c>
      <c r="B96">
        <v>50</v>
      </c>
      <c r="C96">
        <v>2015</v>
      </c>
      <c r="D96">
        <v>10279</v>
      </c>
      <c r="E96">
        <v>10004</v>
      </c>
      <c r="F96">
        <v>275</v>
      </c>
    </row>
    <row r="97" spans="1:6" x14ac:dyDescent="0.3">
      <c r="A97" t="s">
        <v>6</v>
      </c>
      <c r="B97">
        <v>60</v>
      </c>
      <c r="C97">
        <v>2015</v>
      </c>
      <c r="D97">
        <v>22307</v>
      </c>
      <c r="E97">
        <v>23553</v>
      </c>
      <c r="F97">
        <v>-1246</v>
      </c>
    </row>
    <row r="98" spans="1:6" x14ac:dyDescent="0.3">
      <c r="A98" t="s">
        <v>6</v>
      </c>
      <c r="B98">
        <v>70</v>
      </c>
      <c r="C98">
        <v>2015</v>
      </c>
      <c r="D98">
        <v>48525</v>
      </c>
      <c r="E98">
        <v>50573</v>
      </c>
      <c r="F98">
        <v>-2048</v>
      </c>
    </row>
    <row r="99" spans="1:6" x14ac:dyDescent="0.3">
      <c r="A99" t="s">
        <v>6</v>
      </c>
      <c r="B99">
        <v>80</v>
      </c>
      <c r="C99">
        <v>2015</v>
      </c>
      <c r="D99">
        <v>99890</v>
      </c>
      <c r="E99">
        <v>93556</v>
      </c>
      <c r="F99">
        <v>6334</v>
      </c>
    </row>
    <row r="100" spans="1:6" x14ac:dyDescent="0.3">
      <c r="A100" t="s">
        <v>6</v>
      </c>
      <c r="B100">
        <v>89</v>
      </c>
      <c r="C100">
        <v>2015</v>
      </c>
      <c r="D100">
        <v>189683</v>
      </c>
      <c r="E100">
        <v>170538</v>
      </c>
      <c r="F100">
        <v>19145</v>
      </c>
    </row>
    <row r="101" spans="1:6" x14ac:dyDescent="0.3">
      <c r="A101" t="s">
        <v>7</v>
      </c>
      <c r="B101">
        <v>0</v>
      </c>
      <c r="C101">
        <v>2015</v>
      </c>
      <c r="D101">
        <v>1279</v>
      </c>
      <c r="E101">
        <v>1304</v>
      </c>
      <c r="F101">
        <v>-25</v>
      </c>
    </row>
    <row r="102" spans="1:6" x14ac:dyDescent="0.3">
      <c r="A102" t="s">
        <v>7</v>
      </c>
      <c r="B102">
        <v>15</v>
      </c>
      <c r="C102">
        <v>2015</v>
      </c>
      <c r="D102">
        <v>1989</v>
      </c>
      <c r="E102">
        <v>1890</v>
      </c>
      <c r="F102">
        <v>99</v>
      </c>
    </row>
    <row r="103" spans="1:6" x14ac:dyDescent="0.3">
      <c r="A103" t="s">
        <v>7</v>
      </c>
      <c r="B103">
        <v>25</v>
      </c>
      <c r="C103">
        <v>2015</v>
      </c>
      <c r="D103">
        <v>3403</v>
      </c>
      <c r="E103">
        <v>3425</v>
      </c>
      <c r="F103">
        <v>-22</v>
      </c>
    </row>
    <row r="104" spans="1:6" x14ac:dyDescent="0.3">
      <c r="A104" t="s">
        <v>7</v>
      </c>
      <c r="B104">
        <v>35</v>
      </c>
      <c r="C104">
        <v>2015</v>
      </c>
      <c r="D104">
        <v>5907</v>
      </c>
      <c r="E104">
        <v>5817</v>
      </c>
      <c r="F104">
        <v>90</v>
      </c>
    </row>
    <row r="105" spans="1:6" x14ac:dyDescent="0.3">
      <c r="A105" t="s">
        <v>7</v>
      </c>
      <c r="B105">
        <v>50</v>
      </c>
      <c r="C105">
        <v>2015</v>
      </c>
      <c r="D105">
        <v>16288</v>
      </c>
      <c r="E105">
        <v>16113</v>
      </c>
      <c r="F105">
        <v>175</v>
      </c>
    </row>
    <row r="106" spans="1:6" x14ac:dyDescent="0.3">
      <c r="A106" t="s">
        <v>7</v>
      </c>
      <c r="B106">
        <v>60</v>
      </c>
      <c r="C106">
        <v>2015</v>
      </c>
      <c r="D106">
        <v>33639</v>
      </c>
      <c r="E106">
        <v>36099</v>
      </c>
      <c r="F106">
        <v>-2460</v>
      </c>
    </row>
    <row r="107" spans="1:6" x14ac:dyDescent="0.3">
      <c r="A107" t="s">
        <v>7</v>
      </c>
      <c r="B107">
        <v>70</v>
      </c>
      <c r="C107">
        <v>2015</v>
      </c>
      <c r="D107">
        <v>71541</v>
      </c>
      <c r="E107">
        <v>75174</v>
      </c>
      <c r="F107">
        <v>-3633</v>
      </c>
    </row>
    <row r="108" spans="1:6" x14ac:dyDescent="0.3">
      <c r="A108" t="s">
        <v>7</v>
      </c>
      <c r="B108">
        <v>80</v>
      </c>
      <c r="C108">
        <v>2015</v>
      </c>
      <c r="D108">
        <v>136546</v>
      </c>
      <c r="E108">
        <v>132300</v>
      </c>
      <c r="F108">
        <v>4246</v>
      </c>
    </row>
    <row r="109" spans="1:6" x14ac:dyDescent="0.3">
      <c r="A109" t="s">
        <v>7</v>
      </c>
      <c r="B109">
        <v>89</v>
      </c>
      <c r="C109">
        <v>2015</v>
      </c>
      <c r="D109">
        <v>215870</v>
      </c>
      <c r="E109">
        <v>203188</v>
      </c>
      <c r="F109">
        <v>12682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9"/>
  <sheetViews>
    <sheetView workbookViewId="0">
      <selection activeCell="I26" sqref="I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  <row r="2" spans="1:6" hidden="1" x14ac:dyDescent="0.3">
      <c r="A2" t="s">
        <v>6</v>
      </c>
      <c r="B2">
        <v>0</v>
      </c>
      <c r="C2">
        <v>2010</v>
      </c>
      <c r="D2">
        <v>-2</v>
      </c>
      <c r="E2">
        <v>1422</v>
      </c>
      <c r="F2">
        <v>1420</v>
      </c>
    </row>
    <row r="3" spans="1:6" hidden="1" x14ac:dyDescent="0.3">
      <c r="A3" t="s">
        <v>6</v>
      </c>
      <c r="B3">
        <v>15</v>
      </c>
      <c r="C3">
        <v>2010</v>
      </c>
      <c r="D3">
        <v>-6</v>
      </c>
      <c r="E3">
        <v>1988</v>
      </c>
      <c r="F3">
        <v>1982</v>
      </c>
    </row>
    <row r="4" spans="1:6" hidden="1" x14ac:dyDescent="0.3">
      <c r="A4" t="s">
        <v>6</v>
      </c>
      <c r="B4">
        <v>25</v>
      </c>
      <c r="C4">
        <v>2010</v>
      </c>
      <c r="D4">
        <v>-6</v>
      </c>
      <c r="E4">
        <v>2770</v>
      </c>
      <c r="F4">
        <v>2764</v>
      </c>
    </row>
    <row r="5" spans="1:6" hidden="1" x14ac:dyDescent="0.3">
      <c r="A5" t="s">
        <v>6</v>
      </c>
      <c r="B5">
        <v>35</v>
      </c>
      <c r="C5">
        <v>2010</v>
      </c>
      <c r="D5">
        <v>-11</v>
      </c>
      <c r="E5">
        <v>4236</v>
      </c>
      <c r="F5">
        <v>4225</v>
      </c>
    </row>
    <row r="6" spans="1:6" x14ac:dyDescent="0.3">
      <c r="A6" t="s">
        <v>6</v>
      </c>
      <c r="B6">
        <v>50</v>
      </c>
      <c r="C6">
        <v>2010</v>
      </c>
      <c r="D6">
        <v>6</v>
      </c>
      <c r="E6">
        <v>11780</v>
      </c>
      <c r="F6">
        <v>11786</v>
      </c>
    </row>
    <row r="7" spans="1:6" hidden="1" x14ac:dyDescent="0.3">
      <c r="A7" t="s">
        <v>6</v>
      </c>
      <c r="B7">
        <v>60</v>
      </c>
      <c r="C7">
        <v>2010</v>
      </c>
      <c r="D7">
        <v>43</v>
      </c>
      <c r="E7">
        <v>24258</v>
      </c>
      <c r="F7">
        <v>24301</v>
      </c>
    </row>
    <row r="8" spans="1:6" x14ac:dyDescent="0.3">
      <c r="A8" t="s">
        <v>6</v>
      </c>
      <c r="B8">
        <v>70</v>
      </c>
      <c r="C8">
        <v>2010</v>
      </c>
      <c r="D8">
        <v>-155</v>
      </c>
      <c r="E8">
        <v>50149</v>
      </c>
      <c r="F8">
        <v>49994</v>
      </c>
    </row>
    <row r="9" spans="1:6" hidden="1" x14ac:dyDescent="0.3">
      <c r="A9" t="s">
        <v>6</v>
      </c>
      <c r="B9">
        <v>80</v>
      </c>
      <c r="C9">
        <v>2010</v>
      </c>
      <c r="D9">
        <v>349</v>
      </c>
      <c r="E9">
        <v>102248</v>
      </c>
      <c r="F9">
        <v>102597</v>
      </c>
    </row>
    <row r="10" spans="1:6" x14ac:dyDescent="0.3">
      <c r="A10" t="s">
        <v>6</v>
      </c>
      <c r="B10">
        <v>89</v>
      </c>
      <c r="C10">
        <v>2010</v>
      </c>
      <c r="D10">
        <v>943</v>
      </c>
      <c r="E10">
        <v>191967</v>
      </c>
      <c r="F10">
        <v>192910</v>
      </c>
    </row>
    <row r="11" spans="1:6" hidden="1" x14ac:dyDescent="0.3">
      <c r="A11" t="s">
        <v>7</v>
      </c>
      <c r="B11">
        <v>0</v>
      </c>
      <c r="C11">
        <v>2010</v>
      </c>
      <c r="D11">
        <v>-55</v>
      </c>
      <c r="E11">
        <v>1775</v>
      </c>
      <c r="F11">
        <v>1720</v>
      </c>
    </row>
    <row r="12" spans="1:6" hidden="1" x14ac:dyDescent="0.3">
      <c r="A12" t="s">
        <v>7</v>
      </c>
      <c r="B12">
        <v>15</v>
      </c>
      <c r="C12">
        <v>2010</v>
      </c>
      <c r="D12">
        <v>-62</v>
      </c>
      <c r="E12">
        <v>2447</v>
      </c>
      <c r="F12">
        <v>2385</v>
      </c>
    </row>
    <row r="13" spans="1:6" hidden="1" x14ac:dyDescent="0.3">
      <c r="A13" t="s">
        <v>7</v>
      </c>
      <c r="B13">
        <v>25</v>
      </c>
      <c r="C13">
        <v>2010</v>
      </c>
      <c r="D13">
        <v>-132</v>
      </c>
      <c r="E13">
        <v>4386</v>
      </c>
      <c r="F13">
        <v>4254</v>
      </c>
    </row>
    <row r="14" spans="1:6" hidden="1" x14ac:dyDescent="0.3">
      <c r="A14" t="s">
        <v>7</v>
      </c>
      <c r="B14">
        <v>35</v>
      </c>
      <c r="C14">
        <v>2010</v>
      </c>
      <c r="D14">
        <v>-206</v>
      </c>
      <c r="E14">
        <v>7372</v>
      </c>
      <c r="F14">
        <v>7166</v>
      </c>
    </row>
    <row r="15" spans="1:6" x14ac:dyDescent="0.3">
      <c r="A15" t="s">
        <v>7</v>
      </c>
      <c r="B15">
        <v>50</v>
      </c>
      <c r="C15">
        <v>2010</v>
      </c>
      <c r="D15">
        <v>-228</v>
      </c>
      <c r="E15">
        <v>19322</v>
      </c>
      <c r="F15">
        <v>19094</v>
      </c>
    </row>
    <row r="16" spans="1:6" hidden="1" x14ac:dyDescent="0.3">
      <c r="A16" t="s">
        <v>7</v>
      </c>
      <c r="B16">
        <v>60</v>
      </c>
      <c r="C16">
        <v>2010</v>
      </c>
      <c r="D16">
        <v>-393</v>
      </c>
      <c r="E16">
        <v>37912</v>
      </c>
      <c r="F16">
        <v>37519</v>
      </c>
    </row>
    <row r="17" spans="1:6" x14ac:dyDescent="0.3">
      <c r="A17" t="s">
        <v>7</v>
      </c>
      <c r="B17">
        <v>70</v>
      </c>
      <c r="C17">
        <v>2010</v>
      </c>
      <c r="D17">
        <v>-374</v>
      </c>
      <c r="E17">
        <v>76185</v>
      </c>
      <c r="F17">
        <v>75811</v>
      </c>
    </row>
    <row r="18" spans="1:6" hidden="1" x14ac:dyDescent="0.3">
      <c r="A18" t="s">
        <v>7</v>
      </c>
      <c r="B18">
        <v>80</v>
      </c>
      <c r="C18">
        <v>2010</v>
      </c>
      <c r="D18">
        <v>254</v>
      </c>
      <c r="E18">
        <v>140659</v>
      </c>
      <c r="F18">
        <v>140913</v>
      </c>
    </row>
    <row r="19" spans="1:6" x14ac:dyDescent="0.3">
      <c r="A19" t="s">
        <v>7</v>
      </c>
      <c r="B19">
        <v>89</v>
      </c>
      <c r="C19">
        <v>2010</v>
      </c>
      <c r="D19">
        <v>551</v>
      </c>
      <c r="E19">
        <v>212173</v>
      </c>
      <c r="F19">
        <v>212724</v>
      </c>
    </row>
    <row r="20" spans="1:6" hidden="1" x14ac:dyDescent="0.3">
      <c r="A20" t="s">
        <v>6</v>
      </c>
      <c r="B20">
        <v>0</v>
      </c>
      <c r="C20">
        <v>2011</v>
      </c>
      <c r="D20">
        <v>-84</v>
      </c>
      <c r="E20">
        <v>1393</v>
      </c>
      <c r="F20">
        <v>1309</v>
      </c>
    </row>
    <row r="21" spans="1:6" hidden="1" x14ac:dyDescent="0.3">
      <c r="A21" t="s">
        <v>6</v>
      </c>
      <c r="B21">
        <v>15</v>
      </c>
      <c r="C21">
        <v>2011</v>
      </c>
      <c r="D21">
        <v>-159</v>
      </c>
      <c r="E21">
        <v>1955</v>
      </c>
      <c r="F21">
        <v>1796</v>
      </c>
    </row>
    <row r="22" spans="1:6" hidden="1" x14ac:dyDescent="0.3">
      <c r="A22" t="s">
        <v>6</v>
      </c>
      <c r="B22">
        <v>25</v>
      </c>
      <c r="C22">
        <v>2011</v>
      </c>
      <c r="D22">
        <v>-149</v>
      </c>
      <c r="E22">
        <v>2703</v>
      </c>
      <c r="F22">
        <v>2554</v>
      </c>
    </row>
    <row r="23" spans="1:6" hidden="1" x14ac:dyDescent="0.3">
      <c r="A23" t="s">
        <v>6</v>
      </c>
      <c r="B23">
        <v>35</v>
      </c>
      <c r="C23">
        <v>2011</v>
      </c>
      <c r="D23">
        <v>-108</v>
      </c>
      <c r="E23">
        <v>4156</v>
      </c>
      <c r="F23">
        <v>4048</v>
      </c>
    </row>
    <row r="24" spans="1:6" x14ac:dyDescent="0.3">
      <c r="A24" t="s">
        <v>6</v>
      </c>
      <c r="B24">
        <v>50</v>
      </c>
      <c r="C24">
        <v>2011</v>
      </c>
      <c r="D24">
        <v>-65</v>
      </c>
      <c r="E24">
        <v>11525</v>
      </c>
      <c r="F24">
        <v>11460</v>
      </c>
    </row>
    <row r="25" spans="1:6" hidden="1" x14ac:dyDescent="0.3">
      <c r="A25" t="s">
        <v>6</v>
      </c>
      <c r="B25">
        <v>60</v>
      </c>
      <c r="C25">
        <v>2011</v>
      </c>
      <c r="D25">
        <v>-459</v>
      </c>
      <c r="E25">
        <v>24005</v>
      </c>
      <c r="F25">
        <v>23546</v>
      </c>
    </row>
    <row r="26" spans="1:6" x14ac:dyDescent="0.3">
      <c r="A26" t="s">
        <v>6</v>
      </c>
      <c r="B26">
        <v>70</v>
      </c>
      <c r="C26">
        <v>2011</v>
      </c>
      <c r="D26">
        <v>-657</v>
      </c>
      <c r="E26">
        <v>50048</v>
      </c>
      <c r="F26">
        <v>49391</v>
      </c>
    </row>
    <row r="27" spans="1:6" hidden="1" x14ac:dyDescent="0.3">
      <c r="A27" t="s">
        <v>6</v>
      </c>
      <c r="B27">
        <v>80</v>
      </c>
      <c r="C27">
        <v>2011</v>
      </c>
      <c r="D27">
        <v>106</v>
      </c>
      <c r="E27">
        <v>100046</v>
      </c>
      <c r="F27">
        <v>100152</v>
      </c>
    </row>
    <row r="28" spans="1:6" x14ac:dyDescent="0.3">
      <c r="A28" t="s">
        <v>6</v>
      </c>
      <c r="B28">
        <v>89</v>
      </c>
      <c r="C28">
        <v>2011</v>
      </c>
      <c r="D28">
        <v>-798</v>
      </c>
      <c r="E28">
        <v>186723</v>
      </c>
      <c r="F28">
        <v>185925</v>
      </c>
    </row>
    <row r="29" spans="1:6" hidden="1" x14ac:dyDescent="0.3">
      <c r="A29" t="s">
        <v>7</v>
      </c>
      <c r="B29">
        <v>0</v>
      </c>
      <c r="C29">
        <v>2011</v>
      </c>
      <c r="D29">
        <v>126</v>
      </c>
      <c r="E29">
        <v>1719</v>
      </c>
      <c r="F29">
        <v>1845</v>
      </c>
    </row>
    <row r="30" spans="1:6" hidden="1" x14ac:dyDescent="0.3">
      <c r="A30" t="s">
        <v>7</v>
      </c>
      <c r="B30">
        <v>15</v>
      </c>
      <c r="C30">
        <v>2011</v>
      </c>
      <c r="D30">
        <v>143</v>
      </c>
      <c r="E30">
        <v>2365</v>
      </c>
      <c r="F30">
        <v>2508</v>
      </c>
    </row>
    <row r="31" spans="1:6" hidden="1" x14ac:dyDescent="0.3">
      <c r="A31" t="s">
        <v>7</v>
      </c>
      <c r="B31">
        <v>25</v>
      </c>
      <c r="C31">
        <v>2011</v>
      </c>
      <c r="D31">
        <v>-46</v>
      </c>
      <c r="E31">
        <v>4233</v>
      </c>
      <c r="F31">
        <v>4187</v>
      </c>
    </row>
    <row r="32" spans="1:6" hidden="1" x14ac:dyDescent="0.3">
      <c r="A32" t="s">
        <v>7</v>
      </c>
      <c r="B32">
        <v>35</v>
      </c>
      <c r="C32">
        <v>2011</v>
      </c>
      <c r="D32">
        <v>-209</v>
      </c>
      <c r="E32">
        <v>7126</v>
      </c>
      <c r="F32">
        <v>6917</v>
      </c>
    </row>
    <row r="33" spans="1:6" x14ac:dyDescent="0.3">
      <c r="A33" t="s">
        <v>7</v>
      </c>
      <c r="B33">
        <v>50</v>
      </c>
      <c r="C33">
        <v>2011</v>
      </c>
      <c r="D33">
        <v>-380</v>
      </c>
      <c r="E33">
        <v>18835</v>
      </c>
      <c r="F33">
        <v>18455</v>
      </c>
    </row>
    <row r="34" spans="1:6" hidden="1" x14ac:dyDescent="0.3">
      <c r="A34" t="s">
        <v>7</v>
      </c>
      <c r="B34">
        <v>60</v>
      </c>
      <c r="C34">
        <v>2011</v>
      </c>
      <c r="D34">
        <v>-995</v>
      </c>
      <c r="E34">
        <v>37371</v>
      </c>
      <c r="F34">
        <v>36376</v>
      </c>
    </row>
    <row r="35" spans="1:6" x14ac:dyDescent="0.3">
      <c r="A35" t="s">
        <v>7</v>
      </c>
      <c r="B35">
        <v>70</v>
      </c>
      <c r="C35">
        <v>2011</v>
      </c>
      <c r="D35">
        <v>-1708</v>
      </c>
      <c r="E35">
        <v>75721</v>
      </c>
      <c r="F35">
        <v>74013</v>
      </c>
    </row>
    <row r="36" spans="1:6" hidden="1" x14ac:dyDescent="0.3">
      <c r="A36" t="s">
        <v>7</v>
      </c>
      <c r="B36">
        <v>80</v>
      </c>
      <c r="C36">
        <v>2011</v>
      </c>
      <c r="D36">
        <v>-1212</v>
      </c>
      <c r="E36">
        <v>138416</v>
      </c>
      <c r="F36">
        <v>137204</v>
      </c>
    </row>
    <row r="37" spans="1:6" x14ac:dyDescent="0.3">
      <c r="A37" t="s">
        <v>7</v>
      </c>
      <c r="B37">
        <v>89</v>
      </c>
      <c r="C37">
        <v>2011</v>
      </c>
      <c r="D37">
        <v>-2227</v>
      </c>
      <c r="E37">
        <v>209833</v>
      </c>
      <c r="F37">
        <v>207606</v>
      </c>
    </row>
    <row r="38" spans="1:6" hidden="1" x14ac:dyDescent="0.3">
      <c r="A38" t="s">
        <v>6</v>
      </c>
      <c r="B38">
        <v>0</v>
      </c>
      <c r="C38">
        <v>2012</v>
      </c>
      <c r="D38">
        <v>-66</v>
      </c>
      <c r="E38">
        <v>1376</v>
      </c>
      <c r="F38">
        <v>1310</v>
      </c>
    </row>
    <row r="39" spans="1:6" hidden="1" x14ac:dyDescent="0.3">
      <c r="A39" t="s">
        <v>6</v>
      </c>
      <c r="B39">
        <v>15</v>
      </c>
      <c r="C39">
        <v>2012</v>
      </c>
      <c r="D39">
        <v>-127</v>
      </c>
      <c r="E39">
        <v>1937</v>
      </c>
      <c r="F39">
        <v>1810</v>
      </c>
    </row>
    <row r="40" spans="1:6" hidden="1" x14ac:dyDescent="0.3">
      <c r="A40" t="s">
        <v>6</v>
      </c>
      <c r="B40">
        <v>25</v>
      </c>
      <c r="C40">
        <v>2012</v>
      </c>
      <c r="D40">
        <v>-138</v>
      </c>
      <c r="E40">
        <v>2643</v>
      </c>
      <c r="F40">
        <v>2505</v>
      </c>
    </row>
    <row r="41" spans="1:6" hidden="1" x14ac:dyDescent="0.3">
      <c r="A41" t="s">
        <v>6</v>
      </c>
      <c r="B41">
        <v>35</v>
      </c>
      <c r="C41">
        <v>2012</v>
      </c>
      <c r="D41">
        <v>-189</v>
      </c>
      <c r="E41">
        <v>4081</v>
      </c>
      <c r="F41">
        <v>3892</v>
      </c>
    </row>
    <row r="42" spans="1:6" x14ac:dyDescent="0.3">
      <c r="A42" t="s">
        <v>6</v>
      </c>
      <c r="B42">
        <v>50</v>
      </c>
      <c r="C42">
        <v>2012</v>
      </c>
      <c r="D42">
        <v>-130</v>
      </c>
      <c r="E42">
        <v>11227</v>
      </c>
      <c r="F42">
        <v>11097</v>
      </c>
    </row>
    <row r="43" spans="1:6" hidden="1" x14ac:dyDescent="0.3">
      <c r="A43" t="s">
        <v>6</v>
      </c>
      <c r="B43">
        <v>60</v>
      </c>
      <c r="C43">
        <v>2012</v>
      </c>
      <c r="D43">
        <v>-599</v>
      </c>
      <c r="E43">
        <v>23841</v>
      </c>
      <c r="F43">
        <v>23242</v>
      </c>
    </row>
    <row r="44" spans="1:6" x14ac:dyDescent="0.3">
      <c r="A44" t="s">
        <v>6</v>
      </c>
      <c r="B44">
        <v>70</v>
      </c>
      <c r="C44">
        <v>2012</v>
      </c>
      <c r="D44">
        <v>-670</v>
      </c>
      <c r="E44">
        <v>50318</v>
      </c>
      <c r="F44">
        <v>49648</v>
      </c>
    </row>
    <row r="45" spans="1:6" hidden="1" x14ac:dyDescent="0.3">
      <c r="A45" t="s">
        <v>6</v>
      </c>
      <c r="B45">
        <v>80</v>
      </c>
      <c r="C45">
        <v>2012</v>
      </c>
      <c r="D45">
        <v>2701</v>
      </c>
      <c r="E45">
        <v>98049</v>
      </c>
      <c r="F45">
        <v>100750</v>
      </c>
    </row>
    <row r="46" spans="1:6" x14ac:dyDescent="0.3">
      <c r="A46" t="s">
        <v>6</v>
      </c>
      <c r="B46">
        <v>89</v>
      </c>
      <c r="C46">
        <v>2012</v>
      </c>
      <c r="D46">
        <v>6898</v>
      </c>
      <c r="E46">
        <v>182237</v>
      </c>
      <c r="F46">
        <v>189135</v>
      </c>
    </row>
    <row r="47" spans="1:6" hidden="1" x14ac:dyDescent="0.3">
      <c r="A47" t="s">
        <v>7</v>
      </c>
      <c r="B47">
        <v>0</v>
      </c>
      <c r="C47">
        <v>2012</v>
      </c>
      <c r="D47">
        <v>58</v>
      </c>
      <c r="E47">
        <v>1672</v>
      </c>
      <c r="F47">
        <v>1730</v>
      </c>
    </row>
    <row r="48" spans="1:6" hidden="1" x14ac:dyDescent="0.3">
      <c r="A48" t="s">
        <v>7</v>
      </c>
      <c r="B48">
        <v>15</v>
      </c>
      <c r="C48">
        <v>2012</v>
      </c>
      <c r="D48">
        <v>77</v>
      </c>
      <c r="E48">
        <v>2295</v>
      </c>
      <c r="F48">
        <v>2372</v>
      </c>
    </row>
    <row r="49" spans="1:6" hidden="1" x14ac:dyDescent="0.3">
      <c r="A49" t="s">
        <v>7</v>
      </c>
      <c r="B49">
        <v>25</v>
      </c>
      <c r="C49">
        <v>2012</v>
      </c>
      <c r="D49">
        <v>-53</v>
      </c>
      <c r="E49">
        <v>4069</v>
      </c>
      <c r="F49">
        <v>4016</v>
      </c>
    </row>
    <row r="50" spans="1:6" hidden="1" x14ac:dyDescent="0.3">
      <c r="A50" t="s">
        <v>7</v>
      </c>
      <c r="B50">
        <v>35</v>
      </c>
      <c r="C50">
        <v>2012</v>
      </c>
      <c r="D50">
        <v>-173</v>
      </c>
      <c r="E50">
        <v>6841</v>
      </c>
      <c r="F50">
        <v>6668</v>
      </c>
    </row>
    <row r="51" spans="1:6" x14ac:dyDescent="0.3">
      <c r="A51" t="s">
        <v>7</v>
      </c>
      <c r="B51">
        <v>50</v>
      </c>
      <c r="C51">
        <v>2012</v>
      </c>
      <c r="D51">
        <v>-416</v>
      </c>
      <c r="E51">
        <v>18233</v>
      </c>
      <c r="F51">
        <v>17817</v>
      </c>
    </row>
    <row r="52" spans="1:6" hidden="1" x14ac:dyDescent="0.3">
      <c r="A52" t="s">
        <v>7</v>
      </c>
      <c r="B52">
        <v>60</v>
      </c>
      <c r="C52">
        <v>2012</v>
      </c>
      <c r="D52">
        <v>-1841</v>
      </c>
      <c r="E52">
        <v>36918</v>
      </c>
      <c r="F52">
        <v>35077</v>
      </c>
    </row>
    <row r="53" spans="1:6" x14ac:dyDescent="0.3">
      <c r="A53" t="s">
        <v>7</v>
      </c>
      <c r="B53">
        <v>70</v>
      </c>
      <c r="C53">
        <v>2012</v>
      </c>
      <c r="D53">
        <v>-2547</v>
      </c>
      <c r="E53">
        <v>75708</v>
      </c>
      <c r="F53">
        <v>73161</v>
      </c>
    </row>
    <row r="54" spans="1:6" hidden="1" x14ac:dyDescent="0.3">
      <c r="A54" t="s">
        <v>7</v>
      </c>
      <c r="B54">
        <v>80</v>
      </c>
      <c r="C54">
        <v>2012</v>
      </c>
      <c r="D54">
        <v>159</v>
      </c>
      <c r="E54">
        <v>136313</v>
      </c>
      <c r="F54">
        <v>136472</v>
      </c>
    </row>
    <row r="55" spans="1:6" x14ac:dyDescent="0.3">
      <c r="A55" t="s">
        <v>7</v>
      </c>
      <c r="B55">
        <v>89</v>
      </c>
      <c r="C55">
        <v>2012</v>
      </c>
      <c r="D55">
        <v>2276</v>
      </c>
      <c r="E55">
        <v>207633</v>
      </c>
      <c r="F55">
        <v>209909</v>
      </c>
    </row>
    <row r="56" spans="1:6" hidden="1" x14ac:dyDescent="0.3">
      <c r="A56" t="s">
        <v>6</v>
      </c>
      <c r="B56">
        <v>0</v>
      </c>
      <c r="C56">
        <v>2013</v>
      </c>
      <c r="D56">
        <v>-92</v>
      </c>
      <c r="E56">
        <v>1280</v>
      </c>
      <c r="F56">
        <v>1188</v>
      </c>
    </row>
    <row r="57" spans="1:6" hidden="1" x14ac:dyDescent="0.3">
      <c r="A57" t="s">
        <v>6</v>
      </c>
      <c r="B57">
        <v>15</v>
      </c>
      <c r="C57">
        <v>2013</v>
      </c>
      <c r="D57">
        <v>-136</v>
      </c>
      <c r="E57">
        <v>1844</v>
      </c>
      <c r="F57">
        <v>1708</v>
      </c>
    </row>
    <row r="58" spans="1:6" hidden="1" x14ac:dyDescent="0.3">
      <c r="A58" t="s">
        <v>6</v>
      </c>
      <c r="B58">
        <v>25</v>
      </c>
      <c r="C58">
        <v>2013</v>
      </c>
      <c r="D58">
        <v>-117</v>
      </c>
      <c r="E58">
        <v>2509</v>
      </c>
      <c r="F58">
        <v>2392</v>
      </c>
    </row>
    <row r="59" spans="1:6" hidden="1" x14ac:dyDescent="0.3">
      <c r="A59" t="s">
        <v>6</v>
      </c>
      <c r="B59">
        <v>35</v>
      </c>
      <c r="C59">
        <v>2013</v>
      </c>
      <c r="D59">
        <v>-48</v>
      </c>
      <c r="E59">
        <v>3939</v>
      </c>
      <c r="F59">
        <v>3891</v>
      </c>
    </row>
    <row r="60" spans="1:6" x14ac:dyDescent="0.3">
      <c r="A60" t="s">
        <v>6</v>
      </c>
      <c r="B60">
        <v>50</v>
      </c>
      <c r="C60">
        <v>2013</v>
      </c>
      <c r="D60">
        <v>248</v>
      </c>
      <c r="E60">
        <v>10814</v>
      </c>
      <c r="F60">
        <v>11062</v>
      </c>
    </row>
    <row r="61" spans="1:6" hidden="1" x14ac:dyDescent="0.3">
      <c r="A61" t="s">
        <v>6</v>
      </c>
      <c r="B61">
        <v>60</v>
      </c>
      <c r="C61">
        <v>2013</v>
      </c>
      <c r="D61">
        <v>-459</v>
      </c>
      <c r="E61">
        <v>23668</v>
      </c>
      <c r="F61">
        <v>23209</v>
      </c>
    </row>
    <row r="62" spans="1:6" x14ac:dyDescent="0.3">
      <c r="A62" t="s">
        <v>6</v>
      </c>
      <c r="B62">
        <v>70</v>
      </c>
      <c r="C62">
        <v>2013</v>
      </c>
      <c r="D62">
        <v>-579</v>
      </c>
      <c r="E62">
        <v>50432</v>
      </c>
      <c r="F62">
        <v>49853</v>
      </c>
    </row>
    <row r="63" spans="1:6" hidden="1" x14ac:dyDescent="0.3">
      <c r="A63" t="s">
        <v>6</v>
      </c>
      <c r="B63">
        <v>80</v>
      </c>
      <c r="C63">
        <v>2013</v>
      </c>
      <c r="D63">
        <v>4613</v>
      </c>
      <c r="E63">
        <v>96193</v>
      </c>
      <c r="F63">
        <v>100806</v>
      </c>
    </row>
    <row r="64" spans="1:6" x14ac:dyDescent="0.3">
      <c r="A64" t="s">
        <v>6</v>
      </c>
      <c r="B64">
        <v>89</v>
      </c>
      <c r="C64">
        <v>2013</v>
      </c>
      <c r="D64">
        <v>11130</v>
      </c>
      <c r="E64">
        <v>177916</v>
      </c>
      <c r="F64">
        <v>189046</v>
      </c>
    </row>
    <row r="65" spans="1:6" hidden="1" x14ac:dyDescent="0.3">
      <c r="A65" t="s">
        <v>7</v>
      </c>
      <c r="B65">
        <v>0</v>
      </c>
      <c r="C65">
        <v>2013</v>
      </c>
      <c r="D65">
        <v>43</v>
      </c>
      <c r="E65">
        <v>1536</v>
      </c>
      <c r="F65">
        <v>1579</v>
      </c>
    </row>
    <row r="66" spans="1:6" hidden="1" x14ac:dyDescent="0.3">
      <c r="A66" t="s">
        <v>7</v>
      </c>
      <c r="B66">
        <v>15</v>
      </c>
      <c r="C66">
        <v>2013</v>
      </c>
      <c r="D66">
        <v>71</v>
      </c>
      <c r="E66">
        <v>2141</v>
      </c>
      <c r="F66">
        <v>2212</v>
      </c>
    </row>
    <row r="67" spans="1:6" hidden="1" x14ac:dyDescent="0.3">
      <c r="A67" t="s">
        <v>7</v>
      </c>
      <c r="B67">
        <v>25</v>
      </c>
      <c r="C67">
        <v>2013</v>
      </c>
      <c r="D67">
        <v>-9</v>
      </c>
      <c r="E67">
        <v>3825</v>
      </c>
      <c r="F67">
        <v>3816</v>
      </c>
    </row>
    <row r="68" spans="1:6" hidden="1" x14ac:dyDescent="0.3">
      <c r="A68" t="s">
        <v>7</v>
      </c>
      <c r="B68">
        <v>35</v>
      </c>
      <c r="C68">
        <v>2013</v>
      </c>
      <c r="D68">
        <v>122</v>
      </c>
      <c r="E68">
        <v>6476</v>
      </c>
      <c r="F68">
        <v>6598</v>
      </c>
    </row>
    <row r="69" spans="1:6" x14ac:dyDescent="0.3">
      <c r="A69" t="s">
        <v>7</v>
      </c>
      <c r="B69">
        <v>50</v>
      </c>
      <c r="C69">
        <v>2013</v>
      </c>
      <c r="D69">
        <v>520</v>
      </c>
      <c r="E69">
        <v>17505</v>
      </c>
      <c r="F69">
        <v>18025</v>
      </c>
    </row>
    <row r="70" spans="1:6" hidden="1" x14ac:dyDescent="0.3">
      <c r="A70" t="s">
        <v>7</v>
      </c>
      <c r="B70">
        <v>60</v>
      </c>
      <c r="C70">
        <v>2013</v>
      </c>
      <c r="D70">
        <v>-550</v>
      </c>
      <c r="E70">
        <v>36510</v>
      </c>
      <c r="F70">
        <v>35960</v>
      </c>
    </row>
    <row r="71" spans="1:6" x14ac:dyDescent="0.3">
      <c r="A71" t="s">
        <v>7</v>
      </c>
      <c r="B71">
        <v>70</v>
      </c>
      <c r="C71">
        <v>2013</v>
      </c>
      <c r="D71">
        <v>-766</v>
      </c>
      <c r="E71">
        <v>75507</v>
      </c>
      <c r="F71">
        <v>74741</v>
      </c>
    </row>
    <row r="72" spans="1:6" hidden="1" x14ac:dyDescent="0.3">
      <c r="A72" t="s">
        <v>7</v>
      </c>
      <c r="B72">
        <v>80</v>
      </c>
      <c r="C72">
        <v>2013</v>
      </c>
      <c r="D72">
        <v>4133</v>
      </c>
      <c r="E72">
        <v>134368</v>
      </c>
      <c r="F72">
        <v>138501</v>
      </c>
    </row>
    <row r="73" spans="1:6" x14ac:dyDescent="0.3">
      <c r="A73" t="s">
        <v>7</v>
      </c>
      <c r="B73">
        <v>89</v>
      </c>
      <c r="C73">
        <v>2013</v>
      </c>
      <c r="D73">
        <v>7908</v>
      </c>
      <c r="E73">
        <v>205558</v>
      </c>
      <c r="F73">
        <v>213466</v>
      </c>
    </row>
    <row r="74" spans="1:6" hidden="1" x14ac:dyDescent="0.3">
      <c r="A74" t="s">
        <v>6</v>
      </c>
      <c r="B74">
        <v>0</v>
      </c>
      <c r="C74">
        <v>2014</v>
      </c>
      <c r="D74">
        <v>28</v>
      </c>
      <c r="E74">
        <v>1201</v>
      </c>
      <c r="F74">
        <v>1229</v>
      </c>
    </row>
    <row r="75" spans="1:6" hidden="1" x14ac:dyDescent="0.3">
      <c r="A75" t="s">
        <v>6</v>
      </c>
      <c r="B75">
        <v>15</v>
      </c>
      <c r="C75">
        <v>2014</v>
      </c>
      <c r="D75">
        <v>-52</v>
      </c>
      <c r="E75">
        <v>1772</v>
      </c>
      <c r="F75">
        <v>1720</v>
      </c>
    </row>
    <row r="76" spans="1:6" hidden="1" x14ac:dyDescent="0.3">
      <c r="A76" t="s">
        <v>6</v>
      </c>
      <c r="B76">
        <v>25</v>
      </c>
      <c r="C76">
        <v>2014</v>
      </c>
      <c r="D76">
        <v>77</v>
      </c>
      <c r="E76">
        <v>2400</v>
      </c>
      <c r="F76">
        <v>2477</v>
      </c>
    </row>
    <row r="77" spans="1:6" hidden="1" x14ac:dyDescent="0.3">
      <c r="A77" t="s">
        <v>6</v>
      </c>
      <c r="B77">
        <v>35</v>
      </c>
      <c r="C77">
        <v>2014</v>
      </c>
      <c r="D77">
        <v>187</v>
      </c>
      <c r="E77">
        <v>3823</v>
      </c>
      <c r="F77">
        <v>4010</v>
      </c>
    </row>
    <row r="78" spans="1:6" x14ac:dyDescent="0.3">
      <c r="A78" t="s">
        <v>6</v>
      </c>
      <c r="B78">
        <v>50</v>
      </c>
      <c r="C78">
        <v>2014</v>
      </c>
      <c r="D78">
        <v>893</v>
      </c>
      <c r="E78">
        <v>10398</v>
      </c>
      <c r="F78">
        <v>11291</v>
      </c>
    </row>
    <row r="79" spans="1:6" hidden="1" x14ac:dyDescent="0.3">
      <c r="A79" t="s">
        <v>6</v>
      </c>
      <c r="B79">
        <v>60</v>
      </c>
      <c r="C79">
        <v>2014</v>
      </c>
      <c r="D79">
        <v>-144</v>
      </c>
      <c r="E79">
        <v>23556</v>
      </c>
      <c r="F79">
        <v>23412</v>
      </c>
    </row>
    <row r="80" spans="1:6" x14ac:dyDescent="0.3">
      <c r="A80" t="s">
        <v>6</v>
      </c>
      <c r="B80">
        <v>70</v>
      </c>
      <c r="C80">
        <v>2014</v>
      </c>
      <c r="D80">
        <v>-504</v>
      </c>
      <c r="E80">
        <v>50471</v>
      </c>
      <c r="F80">
        <v>49967</v>
      </c>
    </row>
    <row r="81" spans="1:6" hidden="1" x14ac:dyDescent="0.3">
      <c r="A81" t="s">
        <v>6</v>
      </c>
      <c r="B81">
        <v>80</v>
      </c>
      <c r="C81">
        <v>2014</v>
      </c>
      <c r="D81">
        <v>5665</v>
      </c>
      <c r="E81">
        <v>94774</v>
      </c>
      <c r="F81">
        <v>100439</v>
      </c>
    </row>
    <row r="82" spans="1:6" x14ac:dyDescent="0.3">
      <c r="A82" t="s">
        <v>6</v>
      </c>
      <c r="B82">
        <v>89</v>
      </c>
      <c r="C82">
        <v>2014</v>
      </c>
      <c r="D82">
        <v>11014</v>
      </c>
      <c r="E82">
        <v>174491</v>
      </c>
      <c r="F82">
        <v>185505</v>
      </c>
    </row>
    <row r="83" spans="1:6" hidden="1" x14ac:dyDescent="0.3">
      <c r="A83" t="s">
        <v>7</v>
      </c>
      <c r="B83">
        <v>0</v>
      </c>
      <c r="C83">
        <v>2014</v>
      </c>
      <c r="D83">
        <v>52</v>
      </c>
      <c r="E83">
        <v>1408</v>
      </c>
      <c r="F83">
        <v>1460</v>
      </c>
    </row>
    <row r="84" spans="1:6" hidden="1" x14ac:dyDescent="0.3">
      <c r="A84" t="s">
        <v>7</v>
      </c>
      <c r="B84">
        <v>15</v>
      </c>
      <c r="C84">
        <v>2014</v>
      </c>
      <c r="D84">
        <v>116</v>
      </c>
      <c r="E84">
        <v>1999</v>
      </c>
      <c r="F84">
        <v>2115</v>
      </c>
    </row>
    <row r="85" spans="1:6" hidden="1" x14ac:dyDescent="0.3">
      <c r="A85" t="s">
        <v>7</v>
      </c>
      <c r="B85">
        <v>25</v>
      </c>
      <c r="C85">
        <v>2014</v>
      </c>
      <c r="D85">
        <v>140</v>
      </c>
      <c r="E85">
        <v>3603</v>
      </c>
      <c r="F85">
        <v>3743</v>
      </c>
    </row>
    <row r="86" spans="1:6" hidden="1" x14ac:dyDescent="0.3">
      <c r="A86" t="s">
        <v>7</v>
      </c>
      <c r="B86">
        <v>35</v>
      </c>
      <c r="C86">
        <v>2014</v>
      </c>
      <c r="D86">
        <v>516</v>
      </c>
      <c r="E86">
        <v>6137</v>
      </c>
      <c r="F86">
        <v>6653</v>
      </c>
    </row>
    <row r="87" spans="1:6" x14ac:dyDescent="0.3">
      <c r="A87" t="s">
        <v>7</v>
      </c>
      <c r="B87">
        <v>50</v>
      </c>
      <c r="C87">
        <v>2014</v>
      </c>
      <c r="D87">
        <v>1126</v>
      </c>
      <c r="E87">
        <v>16782</v>
      </c>
      <c r="F87">
        <v>17908</v>
      </c>
    </row>
    <row r="88" spans="1:6" hidden="1" x14ac:dyDescent="0.3">
      <c r="A88" t="s">
        <v>7</v>
      </c>
      <c r="B88">
        <v>60</v>
      </c>
      <c r="C88">
        <v>2014</v>
      </c>
      <c r="D88">
        <v>-359</v>
      </c>
      <c r="E88">
        <v>36201</v>
      </c>
      <c r="F88">
        <v>35842</v>
      </c>
    </row>
    <row r="89" spans="1:6" x14ac:dyDescent="0.3">
      <c r="A89" t="s">
        <v>7</v>
      </c>
      <c r="B89">
        <v>70</v>
      </c>
      <c r="C89">
        <v>2014</v>
      </c>
      <c r="D89">
        <v>-609</v>
      </c>
      <c r="E89">
        <v>75234</v>
      </c>
      <c r="F89">
        <v>74625</v>
      </c>
    </row>
    <row r="90" spans="1:6" hidden="1" x14ac:dyDescent="0.3">
      <c r="A90" t="s">
        <v>7</v>
      </c>
      <c r="B90">
        <v>80</v>
      </c>
      <c r="C90">
        <v>2014</v>
      </c>
      <c r="D90">
        <v>5253</v>
      </c>
      <c r="E90">
        <v>133116</v>
      </c>
      <c r="F90">
        <v>138369</v>
      </c>
    </row>
    <row r="91" spans="1:6" x14ac:dyDescent="0.3">
      <c r="A91" t="s">
        <v>7</v>
      </c>
      <c r="B91">
        <v>89</v>
      </c>
      <c r="C91">
        <v>2014</v>
      </c>
      <c r="D91">
        <v>8006</v>
      </c>
      <c r="E91">
        <v>204493</v>
      </c>
      <c r="F91">
        <v>212499</v>
      </c>
    </row>
    <row r="92" spans="1:6" hidden="1" x14ac:dyDescent="0.3">
      <c r="A92" t="s">
        <v>6</v>
      </c>
      <c r="B92">
        <v>0</v>
      </c>
      <c r="C92">
        <v>2015</v>
      </c>
      <c r="D92">
        <v>-194</v>
      </c>
      <c r="E92">
        <v>1136</v>
      </c>
      <c r="F92">
        <v>942</v>
      </c>
    </row>
    <row r="93" spans="1:6" hidden="1" x14ac:dyDescent="0.3">
      <c r="A93" t="s">
        <v>6</v>
      </c>
      <c r="B93">
        <v>15</v>
      </c>
      <c r="C93">
        <v>2015</v>
      </c>
      <c r="D93">
        <v>-224</v>
      </c>
      <c r="E93">
        <v>1724</v>
      </c>
      <c r="F93">
        <v>1500</v>
      </c>
    </row>
    <row r="94" spans="1:6" hidden="1" x14ac:dyDescent="0.3">
      <c r="A94" t="s">
        <v>6</v>
      </c>
      <c r="B94">
        <v>25</v>
      </c>
      <c r="C94">
        <v>2015</v>
      </c>
      <c r="D94">
        <v>-193</v>
      </c>
      <c r="E94">
        <v>2317</v>
      </c>
      <c r="F94">
        <v>2124</v>
      </c>
    </row>
    <row r="95" spans="1:6" hidden="1" x14ac:dyDescent="0.3">
      <c r="A95" t="s">
        <v>6</v>
      </c>
      <c r="B95">
        <v>35</v>
      </c>
      <c r="C95">
        <v>2015</v>
      </c>
      <c r="D95">
        <v>-248</v>
      </c>
      <c r="E95">
        <v>3729</v>
      </c>
      <c r="F95">
        <v>3481</v>
      </c>
    </row>
    <row r="96" spans="1:6" x14ac:dyDescent="0.3">
      <c r="A96" t="s">
        <v>6</v>
      </c>
      <c r="B96">
        <v>50</v>
      </c>
      <c r="C96">
        <v>2015</v>
      </c>
      <c r="D96">
        <v>275</v>
      </c>
      <c r="E96">
        <v>10004</v>
      </c>
      <c r="F96">
        <v>10279</v>
      </c>
    </row>
    <row r="97" spans="1:6" hidden="1" x14ac:dyDescent="0.3">
      <c r="A97" t="s">
        <v>6</v>
      </c>
      <c r="B97">
        <v>60</v>
      </c>
      <c r="C97">
        <v>2015</v>
      </c>
      <c r="D97">
        <v>-1246</v>
      </c>
      <c r="E97">
        <v>23553</v>
      </c>
      <c r="F97">
        <v>22307</v>
      </c>
    </row>
    <row r="98" spans="1:6" x14ac:dyDescent="0.3">
      <c r="A98" t="s">
        <v>6</v>
      </c>
      <c r="B98">
        <v>70</v>
      </c>
      <c r="C98">
        <v>2015</v>
      </c>
      <c r="D98">
        <v>-2048</v>
      </c>
      <c r="E98">
        <v>50573</v>
      </c>
      <c r="F98">
        <v>48525</v>
      </c>
    </row>
    <row r="99" spans="1:6" hidden="1" x14ac:dyDescent="0.3">
      <c r="A99" t="s">
        <v>6</v>
      </c>
      <c r="B99">
        <v>80</v>
      </c>
      <c r="C99">
        <v>2015</v>
      </c>
      <c r="D99">
        <v>6334</v>
      </c>
      <c r="E99">
        <v>93556</v>
      </c>
      <c r="F99">
        <v>99890</v>
      </c>
    </row>
    <row r="100" spans="1:6" x14ac:dyDescent="0.3">
      <c r="A100" t="s">
        <v>6</v>
      </c>
      <c r="B100">
        <v>89</v>
      </c>
      <c r="C100">
        <v>2015</v>
      </c>
      <c r="D100">
        <v>19145</v>
      </c>
      <c r="E100">
        <v>170538</v>
      </c>
      <c r="F100">
        <v>189683</v>
      </c>
    </row>
    <row r="101" spans="1:6" hidden="1" x14ac:dyDescent="0.3">
      <c r="A101" t="s">
        <v>7</v>
      </c>
      <c r="B101">
        <v>0</v>
      </c>
      <c r="C101">
        <v>2015</v>
      </c>
      <c r="D101">
        <v>-25</v>
      </c>
      <c r="E101">
        <v>1304</v>
      </c>
      <c r="F101">
        <v>1279</v>
      </c>
    </row>
    <row r="102" spans="1:6" hidden="1" x14ac:dyDescent="0.3">
      <c r="A102" t="s">
        <v>7</v>
      </c>
      <c r="B102">
        <v>15</v>
      </c>
      <c r="C102">
        <v>2015</v>
      </c>
      <c r="D102">
        <v>99</v>
      </c>
      <c r="E102">
        <v>1890</v>
      </c>
      <c r="F102">
        <v>1989</v>
      </c>
    </row>
    <row r="103" spans="1:6" hidden="1" x14ac:dyDescent="0.3">
      <c r="A103" t="s">
        <v>7</v>
      </c>
      <c r="B103">
        <v>25</v>
      </c>
      <c r="C103">
        <v>2015</v>
      </c>
      <c r="D103">
        <v>-22</v>
      </c>
      <c r="E103">
        <v>3425</v>
      </c>
      <c r="F103">
        <v>3403</v>
      </c>
    </row>
    <row r="104" spans="1:6" hidden="1" x14ac:dyDescent="0.3">
      <c r="A104" t="s">
        <v>7</v>
      </c>
      <c r="B104">
        <v>35</v>
      </c>
      <c r="C104">
        <v>2015</v>
      </c>
      <c r="D104">
        <v>90</v>
      </c>
      <c r="E104">
        <v>5817</v>
      </c>
      <c r="F104">
        <v>5907</v>
      </c>
    </row>
    <row r="105" spans="1:6" x14ac:dyDescent="0.3">
      <c r="A105" t="s">
        <v>7</v>
      </c>
      <c r="B105">
        <v>50</v>
      </c>
      <c r="C105">
        <v>2015</v>
      </c>
      <c r="D105">
        <v>175</v>
      </c>
      <c r="E105">
        <v>16113</v>
      </c>
      <c r="F105">
        <v>16288</v>
      </c>
    </row>
    <row r="106" spans="1:6" hidden="1" x14ac:dyDescent="0.3">
      <c r="A106" t="s">
        <v>7</v>
      </c>
      <c r="B106">
        <v>60</v>
      </c>
      <c r="C106">
        <v>2015</v>
      </c>
      <c r="D106">
        <v>-2460</v>
      </c>
      <c r="E106">
        <v>36099</v>
      </c>
      <c r="F106">
        <v>33639</v>
      </c>
    </row>
    <row r="107" spans="1:6" x14ac:dyDescent="0.3">
      <c r="A107" t="s">
        <v>7</v>
      </c>
      <c r="B107">
        <v>70</v>
      </c>
      <c r="C107">
        <v>2015</v>
      </c>
      <c r="D107">
        <v>-3633</v>
      </c>
      <c r="E107">
        <v>75174</v>
      </c>
      <c r="F107">
        <v>71541</v>
      </c>
    </row>
    <row r="108" spans="1:6" hidden="1" x14ac:dyDescent="0.3">
      <c r="A108" t="s">
        <v>7</v>
      </c>
      <c r="B108">
        <v>80</v>
      </c>
      <c r="C108">
        <v>2015</v>
      </c>
      <c r="D108">
        <v>4246</v>
      </c>
      <c r="E108">
        <v>132300</v>
      </c>
      <c r="F108">
        <v>136546</v>
      </c>
    </row>
    <row r="109" spans="1:6" x14ac:dyDescent="0.3">
      <c r="A109" t="s">
        <v>7</v>
      </c>
      <c r="B109">
        <v>89</v>
      </c>
      <c r="C109">
        <v>2015</v>
      </c>
      <c r="D109">
        <v>12682</v>
      </c>
      <c r="E109">
        <v>203188</v>
      </c>
      <c r="F109">
        <v>215870</v>
      </c>
    </row>
  </sheetData>
  <autoFilter ref="A1:D109">
    <filterColumn colId="1">
      <filters>
        <filter val="50"/>
        <filter val="70"/>
        <filter val="8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topLeftCell="P1" zoomScaleNormal="100" workbookViewId="0">
      <selection activeCell="AP16" sqref="AP16"/>
    </sheetView>
  </sheetViews>
  <sheetFormatPr defaultRowHeight="14.4" x14ac:dyDescent="0.3"/>
  <cols>
    <col min="9" max="9" width="11.33203125" bestFit="1" customWidth="1"/>
    <col min="10" max="11" width="12.33203125" bestFit="1" customWidth="1"/>
    <col min="12" max="12" width="12.21875" customWidth="1"/>
    <col min="13" max="13" width="5.6640625" customWidth="1"/>
    <col min="14" max="14" width="4.77734375" customWidth="1"/>
    <col min="15" max="15" width="20.6640625" customWidth="1"/>
    <col min="16" max="16" width="22.109375" customWidth="1"/>
    <col min="22" max="22" width="6.6640625" customWidth="1"/>
    <col min="23" max="23" width="1.109375" customWidth="1"/>
    <col min="24" max="24" width="7.21875" customWidth="1"/>
    <col min="25" max="25" width="1.109375" customWidth="1"/>
    <col min="26" max="26" width="7.21875" customWidth="1"/>
    <col min="27" max="27" width="1.109375" customWidth="1"/>
    <col min="28" max="28" width="6.6640625" customWidth="1"/>
    <col min="29" max="29" width="1.109375" customWidth="1"/>
    <col min="30" max="30" width="7.21875" customWidth="1"/>
    <col min="31" max="31" width="1.109375" customWidth="1"/>
    <col min="32" max="32" width="7.21875" customWidth="1"/>
    <col min="33" max="33" width="1.109375" customWidth="1"/>
    <col min="34" max="34" width="6.6640625" customWidth="1"/>
    <col min="35" max="35" width="1.44140625" customWidth="1"/>
    <col min="36" max="36" width="7.21875" customWidth="1"/>
    <col min="37" max="37" width="1.44140625" customWidth="1"/>
    <col min="38" max="38" width="7.21875" customWidth="1"/>
    <col min="39" max="39" width="1.109375" customWidth="1"/>
    <col min="41" max="41" width="11.109375" customWidth="1"/>
    <col min="42" max="43" width="7.77734375" customWidth="1"/>
    <col min="44" max="44" width="10" customWidth="1"/>
  </cols>
  <sheetData>
    <row r="1" spans="1:44" ht="15" thickBot="1" x14ac:dyDescent="0.35">
      <c r="C1" t="s">
        <v>7</v>
      </c>
      <c r="F1" t="s">
        <v>6</v>
      </c>
      <c r="I1" t="s">
        <v>22</v>
      </c>
      <c r="O1" t="s">
        <v>12</v>
      </c>
    </row>
    <row r="2" spans="1:44" ht="15" thickBot="1" x14ac:dyDescent="0.35">
      <c r="A2" t="s">
        <v>2</v>
      </c>
      <c r="B2" t="s">
        <v>1</v>
      </c>
      <c r="C2" t="s">
        <v>9</v>
      </c>
      <c r="D2" t="s">
        <v>10</v>
      </c>
      <c r="E2" t="s">
        <v>11</v>
      </c>
      <c r="F2" t="s">
        <v>9</v>
      </c>
      <c r="G2" t="s">
        <v>10</v>
      </c>
      <c r="H2" t="s">
        <v>11</v>
      </c>
      <c r="I2" t="s">
        <v>9</v>
      </c>
      <c r="J2" t="s">
        <v>10</v>
      </c>
      <c r="K2" t="s">
        <v>11</v>
      </c>
      <c r="M2" s="8" t="s">
        <v>8</v>
      </c>
      <c r="N2" s="9" t="s">
        <v>21</v>
      </c>
      <c r="O2" s="8" t="s">
        <v>13</v>
      </c>
      <c r="P2" s="10" t="s">
        <v>14</v>
      </c>
      <c r="Q2" t="s">
        <v>15</v>
      </c>
      <c r="T2" s="22" t="s">
        <v>8</v>
      </c>
      <c r="U2" s="23" t="s">
        <v>21</v>
      </c>
      <c r="V2" s="23" t="s">
        <v>13</v>
      </c>
      <c r="W2" s="23"/>
      <c r="X2" s="23"/>
      <c r="Y2" s="23"/>
      <c r="Z2" s="23"/>
      <c r="AA2" s="23"/>
      <c r="AB2" s="23" t="s">
        <v>14</v>
      </c>
      <c r="AC2" s="23"/>
      <c r="AD2" s="23"/>
      <c r="AE2" s="23"/>
      <c r="AF2" s="23"/>
      <c r="AG2" s="23"/>
      <c r="AH2" s="23" t="s">
        <v>22</v>
      </c>
      <c r="AI2" s="23"/>
      <c r="AJ2" s="23"/>
      <c r="AK2" s="23"/>
      <c r="AL2" s="23"/>
      <c r="AM2" s="28"/>
    </row>
    <row r="3" spans="1:44" x14ac:dyDescent="0.3">
      <c r="A3">
        <v>2010</v>
      </c>
      <c r="B3">
        <v>50</v>
      </c>
      <c r="C3">
        <v>-228</v>
      </c>
      <c r="D3">
        <v>19322</v>
      </c>
      <c r="E3">
        <v>19094</v>
      </c>
      <c r="F3">
        <v>6</v>
      </c>
      <c r="G3">
        <v>11780</v>
      </c>
      <c r="H3">
        <v>11786</v>
      </c>
      <c r="I3" s="11">
        <f>C3+F3</f>
        <v>-222</v>
      </c>
      <c r="J3" s="11">
        <f t="shared" ref="J3:K18" si="0">D3+G3</f>
        <v>31102</v>
      </c>
      <c r="K3" s="11">
        <f t="shared" si="0"/>
        <v>30880</v>
      </c>
      <c r="M3" s="2">
        <v>2010</v>
      </c>
      <c r="N3" s="3">
        <v>50</v>
      </c>
      <c r="O3" s="2" t="str">
        <f>CONCATENATE(C3, " (",D3, "-",E3, ")")</f>
        <v>-228 (19322-19094)</v>
      </c>
      <c r="P3" s="4" t="str">
        <f>CONCATENATE(F3, " (",G3, "-",H3, ")")</f>
        <v>6 (11780-11786)</v>
      </c>
      <c r="T3" s="29">
        <v>2010</v>
      </c>
      <c r="U3" s="30">
        <v>50</v>
      </c>
      <c r="V3" s="31">
        <f>C3</f>
        <v>-228</v>
      </c>
      <c r="W3" s="31" t="s">
        <v>24</v>
      </c>
      <c r="X3" s="31">
        <f>E3</f>
        <v>19094</v>
      </c>
      <c r="Y3" s="32" t="s">
        <v>23</v>
      </c>
      <c r="Z3" s="31">
        <f>D3</f>
        <v>19322</v>
      </c>
      <c r="AA3" s="31" t="s">
        <v>25</v>
      </c>
      <c r="AB3" s="15">
        <f>F3</f>
        <v>6</v>
      </c>
      <c r="AC3" s="31" t="s">
        <v>24</v>
      </c>
      <c r="AD3" s="31">
        <f>H3</f>
        <v>11786</v>
      </c>
      <c r="AE3" s="32" t="s">
        <v>23</v>
      </c>
      <c r="AF3" s="31">
        <f>G3</f>
        <v>11780</v>
      </c>
      <c r="AG3" s="31" t="s">
        <v>25</v>
      </c>
      <c r="AH3" s="14">
        <f>V3+AB3</f>
        <v>-222</v>
      </c>
      <c r="AI3" s="32" t="s">
        <v>24</v>
      </c>
      <c r="AJ3" s="14">
        <f t="shared" ref="AJ3:AJ20" si="1">X3+AD3</f>
        <v>30880</v>
      </c>
      <c r="AK3" s="14" t="s">
        <v>23</v>
      </c>
      <c r="AL3" s="14">
        <f t="shared" ref="AL3:AL20" si="2">Z3+AF3</f>
        <v>31102</v>
      </c>
      <c r="AM3" s="33" t="s">
        <v>25</v>
      </c>
      <c r="AO3" s="22" t="s">
        <v>27</v>
      </c>
      <c r="AP3" s="49" t="s">
        <v>13</v>
      </c>
      <c r="AQ3" s="23" t="s">
        <v>14</v>
      </c>
      <c r="AR3" s="50" t="s">
        <v>22</v>
      </c>
    </row>
    <row r="4" spans="1:44" x14ac:dyDescent="0.3">
      <c r="B4">
        <v>70</v>
      </c>
      <c r="C4">
        <v>-374</v>
      </c>
      <c r="D4">
        <v>76185</v>
      </c>
      <c r="E4">
        <v>75811</v>
      </c>
      <c r="F4">
        <v>-155</v>
      </c>
      <c r="G4">
        <v>50149</v>
      </c>
      <c r="H4">
        <v>49994</v>
      </c>
      <c r="I4" s="11">
        <f>C4+F4</f>
        <v>-529</v>
      </c>
      <c r="J4" s="11">
        <f t="shared" si="0"/>
        <v>126334</v>
      </c>
      <c r="K4" s="11">
        <f t="shared" si="0"/>
        <v>125805</v>
      </c>
      <c r="M4" s="2"/>
      <c r="N4" s="3">
        <v>70</v>
      </c>
      <c r="O4" s="2" t="str">
        <f>CONCATENATE(C4, " (",D4, "-",E4, ")")</f>
        <v>-374 (76185-75811)</v>
      </c>
      <c r="P4" s="4" t="str">
        <f>CONCATENATE(F4, " (",G4, "-",H4, ")")</f>
        <v>-155 (50149-49994)</v>
      </c>
      <c r="T4" s="29"/>
      <c r="U4" s="30">
        <v>70</v>
      </c>
      <c r="V4" s="31">
        <f>C4</f>
        <v>-374</v>
      </c>
      <c r="W4" s="31" t="s">
        <v>24</v>
      </c>
      <c r="X4" s="31">
        <f t="shared" ref="X4:X20" si="3">E4</f>
        <v>75811</v>
      </c>
      <c r="Y4" s="32" t="s">
        <v>23</v>
      </c>
      <c r="Z4" s="31">
        <f t="shared" ref="Z4:Z20" si="4">D4</f>
        <v>76185</v>
      </c>
      <c r="AA4" s="31" t="s">
        <v>25</v>
      </c>
      <c r="AB4" s="31">
        <f t="shared" ref="AB4:AB20" si="5">F4</f>
        <v>-155</v>
      </c>
      <c r="AC4" s="31" t="s">
        <v>24</v>
      </c>
      <c r="AD4" s="31">
        <f t="shared" ref="AD4:AD20" si="6">H4</f>
        <v>49994</v>
      </c>
      <c r="AE4" s="32" t="s">
        <v>23</v>
      </c>
      <c r="AF4" s="31">
        <f t="shared" ref="AF4:AF20" si="7">G4</f>
        <v>50149</v>
      </c>
      <c r="AG4" s="31" t="s">
        <v>25</v>
      </c>
      <c r="AH4" s="51">
        <f>V4+AB4</f>
        <v>-529</v>
      </c>
      <c r="AI4" s="32" t="s">
        <v>24</v>
      </c>
      <c r="AJ4" s="14">
        <f t="shared" si="1"/>
        <v>125805</v>
      </c>
      <c r="AK4" s="14" t="s">
        <v>23</v>
      </c>
      <c r="AL4" s="14">
        <f t="shared" si="2"/>
        <v>126334</v>
      </c>
      <c r="AM4" s="33" t="s">
        <v>25</v>
      </c>
      <c r="AO4" s="43" t="s">
        <v>20</v>
      </c>
      <c r="AP4" s="47">
        <f>V5+V8+V11+V14+V17+V20</f>
        <v>29196</v>
      </c>
      <c r="AQ4" s="13">
        <f>AB5+AB8+AB11+AB14+AB17+AB20</f>
        <v>48332</v>
      </c>
      <c r="AR4" s="44">
        <f>AP4+AQ4</f>
        <v>77528</v>
      </c>
    </row>
    <row r="5" spans="1:44" ht="15" thickBot="1" x14ac:dyDescent="0.35">
      <c r="B5" s="1">
        <v>89</v>
      </c>
      <c r="C5">
        <v>551</v>
      </c>
      <c r="D5">
        <v>212173</v>
      </c>
      <c r="E5">
        <v>212724</v>
      </c>
      <c r="F5">
        <v>943</v>
      </c>
      <c r="G5">
        <v>191967</v>
      </c>
      <c r="H5">
        <v>192910</v>
      </c>
      <c r="I5" s="11">
        <f>C5+F5</f>
        <v>1494</v>
      </c>
      <c r="J5" s="11">
        <f t="shared" si="0"/>
        <v>404140</v>
      </c>
      <c r="K5" s="11">
        <f t="shared" si="0"/>
        <v>405634</v>
      </c>
      <c r="M5" s="5"/>
      <c r="N5" s="6">
        <v>89</v>
      </c>
      <c r="O5" s="5" t="str">
        <f t="shared" ref="O5:O20" si="8">CONCATENATE(C5, " (",D5, "-",E5, ")")</f>
        <v>551 (212173-212724)</v>
      </c>
      <c r="P5" s="7" t="str">
        <f>CONCATENATE(F5, " (",G5, "-",H5, ")")</f>
        <v>943 (191967-192910)</v>
      </c>
      <c r="Q5">
        <f>C5+F5</f>
        <v>1494</v>
      </c>
      <c r="T5" s="34"/>
      <c r="U5" s="24">
        <v>89</v>
      </c>
      <c r="V5" s="36">
        <f>C5</f>
        <v>551</v>
      </c>
      <c r="W5" s="25" t="s">
        <v>24</v>
      </c>
      <c r="X5" s="25">
        <f t="shared" si="3"/>
        <v>212724</v>
      </c>
      <c r="Y5" s="26" t="s">
        <v>23</v>
      </c>
      <c r="Z5" s="25">
        <f t="shared" si="4"/>
        <v>212173</v>
      </c>
      <c r="AA5" s="25" t="s">
        <v>25</v>
      </c>
      <c r="AB5" s="36">
        <f t="shared" si="5"/>
        <v>943</v>
      </c>
      <c r="AC5" s="25" t="s">
        <v>24</v>
      </c>
      <c r="AD5" s="25">
        <f t="shared" si="6"/>
        <v>192910</v>
      </c>
      <c r="AE5" s="26" t="s">
        <v>23</v>
      </c>
      <c r="AF5" s="25">
        <f t="shared" si="7"/>
        <v>191967</v>
      </c>
      <c r="AG5" s="25" t="s">
        <v>25</v>
      </c>
      <c r="AH5" s="21">
        <f>V5+AB5</f>
        <v>1494</v>
      </c>
      <c r="AI5" s="26" t="s">
        <v>24</v>
      </c>
      <c r="AJ5" s="20">
        <f t="shared" si="1"/>
        <v>405634</v>
      </c>
      <c r="AK5" s="20" t="s">
        <v>23</v>
      </c>
      <c r="AL5" s="20">
        <f t="shared" si="2"/>
        <v>404140</v>
      </c>
      <c r="AM5" s="27" t="s">
        <v>25</v>
      </c>
      <c r="AO5" s="45" t="s">
        <v>26</v>
      </c>
      <c r="AP5" s="48">
        <f>V11+V14+V17+V20</f>
        <v>30872</v>
      </c>
      <c r="AQ5" s="17">
        <f>AB11+AB14+AB17+AB20</f>
        <v>48187</v>
      </c>
      <c r="AR5" s="46">
        <f>AP5+AQ5</f>
        <v>79059</v>
      </c>
    </row>
    <row r="6" spans="1:44" x14ac:dyDescent="0.3">
      <c r="A6">
        <v>2011</v>
      </c>
      <c r="B6">
        <v>50</v>
      </c>
      <c r="C6">
        <v>-380</v>
      </c>
      <c r="D6">
        <v>18835</v>
      </c>
      <c r="E6">
        <v>18455</v>
      </c>
      <c r="F6">
        <v>-65</v>
      </c>
      <c r="G6">
        <v>11525</v>
      </c>
      <c r="H6">
        <v>11460</v>
      </c>
      <c r="I6" s="11">
        <f t="shared" ref="I6:I20" si="9">C6+F6</f>
        <v>-445</v>
      </c>
      <c r="J6" s="11">
        <f t="shared" si="0"/>
        <v>30360</v>
      </c>
      <c r="K6" s="11">
        <f t="shared" si="0"/>
        <v>29915</v>
      </c>
      <c r="M6" s="2">
        <v>2011</v>
      </c>
      <c r="N6" s="3">
        <v>50</v>
      </c>
      <c r="O6" s="2" t="str">
        <f t="shared" si="8"/>
        <v>-380 (18835-18455)</v>
      </c>
      <c r="P6" s="4" t="str">
        <f t="shared" ref="P6:P20" si="10">CONCATENATE(F6, " (",G6, "-",H6, ")")</f>
        <v>-65 (11525-11460)</v>
      </c>
      <c r="T6" s="29">
        <v>2011</v>
      </c>
      <c r="U6" s="30">
        <v>50</v>
      </c>
      <c r="V6" s="31">
        <f>C6</f>
        <v>-380</v>
      </c>
      <c r="W6" s="31" t="s">
        <v>24</v>
      </c>
      <c r="X6" s="31">
        <f t="shared" si="3"/>
        <v>18455</v>
      </c>
      <c r="Y6" s="32" t="s">
        <v>23</v>
      </c>
      <c r="Z6" s="31">
        <f t="shared" si="4"/>
        <v>18835</v>
      </c>
      <c r="AA6" s="31" t="s">
        <v>25</v>
      </c>
      <c r="AB6" s="31">
        <f t="shared" si="5"/>
        <v>-65</v>
      </c>
      <c r="AC6" s="31" t="s">
        <v>24</v>
      </c>
      <c r="AD6" s="31">
        <f t="shared" si="6"/>
        <v>11460</v>
      </c>
      <c r="AE6" s="32" t="s">
        <v>23</v>
      </c>
      <c r="AF6" s="31">
        <f t="shared" si="7"/>
        <v>11525</v>
      </c>
      <c r="AG6" s="31" t="s">
        <v>25</v>
      </c>
      <c r="AH6" s="14">
        <f t="shared" ref="AH6:AH20" si="11">V6+AB6</f>
        <v>-445</v>
      </c>
      <c r="AI6" s="32" t="s">
        <v>24</v>
      </c>
      <c r="AJ6" s="14">
        <f t="shared" si="1"/>
        <v>29915</v>
      </c>
      <c r="AK6" s="14" t="s">
        <v>23</v>
      </c>
      <c r="AL6" s="14">
        <f t="shared" si="2"/>
        <v>30360</v>
      </c>
      <c r="AM6" s="35" t="s">
        <v>25</v>
      </c>
    </row>
    <row r="7" spans="1:44" x14ac:dyDescent="0.3">
      <c r="B7">
        <v>70</v>
      </c>
      <c r="C7">
        <v>-1708</v>
      </c>
      <c r="D7">
        <v>75721</v>
      </c>
      <c r="E7">
        <v>74013</v>
      </c>
      <c r="F7">
        <v>-657</v>
      </c>
      <c r="G7">
        <v>50048</v>
      </c>
      <c r="H7">
        <v>49391</v>
      </c>
      <c r="I7" s="11">
        <f t="shared" si="9"/>
        <v>-2365</v>
      </c>
      <c r="J7" s="11">
        <f t="shared" si="0"/>
        <v>125769</v>
      </c>
      <c r="K7" s="11">
        <f t="shared" si="0"/>
        <v>123404</v>
      </c>
      <c r="M7" s="2"/>
      <c r="N7" s="3">
        <v>70</v>
      </c>
      <c r="O7" s="2" t="str">
        <f t="shared" si="8"/>
        <v>-1708 (75721-74013)</v>
      </c>
      <c r="P7" s="4" t="str">
        <f t="shared" si="10"/>
        <v>-657 (50048-49391)</v>
      </c>
      <c r="T7" s="29"/>
      <c r="U7" s="30">
        <v>70</v>
      </c>
      <c r="V7" s="31">
        <f>C7</f>
        <v>-1708</v>
      </c>
      <c r="W7" s="31" t="s">
        <v>24</v>
      </c>
      <c r="X7" s="31">
        <f t="shared" si="3"/>
        <v>74013</v>
      </c>
      <c r="Y7" s="32" t="s">
        <v>23</v>
      </c>
      <c r="Z7" s="31">
        <f t="shared" si="4"/>
        <v>75721</v>
      </c>
      <c r="AA7" s="31" t="s">
        <v>25</v>
      </c>
      <c r="AB7" s="31">
        <f t="shared" si="5"/>
        <v>-657</v>
      </c>
      <c r="AC7" s="31" t="s">
        <v>24</v>
      </c>
      <c r="AD7" s="31">
        <f t="shared" si="6"/>
        <v>49391</v>
      </c>
      <c r="AE7" s="32" t="s">
        <v>23</v>
      </c>
      <c r="AF7" s="31">
        <f t="shared" si="7"/>
        <v>50048</v>
      </c>
      <c r="AG7" s="31" t="s">
        <v>25</v>
      </c>
      <c r="AH7" s="14">
        <f t="shared" si="11"/>
        <v>-2365</v>
      </c>
      <c r="AI7" s="32" t="s">
        <v>24</v>
      </c>
      <c r="AJ7" s="14">
        <f t="shared" si="1"/>
        <v>123404</v>
      </c>
      <c r="AK7" s="14" t="s">
        <v>23</v>
      </c>
      <c r="AL7" s="14">
        <f t="shared" si="2"/>
        <v>125769</v>
      </c>
      <c r="AM7" s="33" t="s">
        <v>25</v>
      </c>
    </row>
    <row r="8" spans="1:44" x14ac:dyDescent="0.3">
      <c r="B8" s="1">
        <v>89</v>
      </c>
      <c r="C8">
        <v>-2227</v>
      </c>
      <c r="D8">
        <v>209833</v>
      </c>
      <c r="E8">
        <v>207606</v>
      </c>
      <c r="F8">
        <v>-798</v>
      </c>
      <c r="G8">
        <v>186723</v>
      </c>
      <c r="H8">
        <v>185925</v>
      </c>
      <c r="I8" s="11">
        <f t="shared" si="9"/>
        <v>-3025</v>
      </c>
      <c r="J8" s="11">
        <f t="shared" si="0"/>
        <v>396556</v>
      </c>
      <c r="K8" s="11">
        <f t="shared" si="0"/>
        <v>393531</v>
      </c>
      <c r="M8" s="5"/>
      <c r="N8" s="6">
        <v>89</v>
      </c>
      <c r="O8" s="5" t="str">
        <f t="shared" si="8"/>
        <v>-2227 (209833-207606)</v>
      </c>
      <c r="P8" s="7" t="str">
        <f t="shared" si="10"/>
        <v>-798 (186723-185925)</v>
      </c>
      <c r="Q8">
        <f>C8+F8</f>
        <v>-3025</v>
      </c>
      <c r="T8" s="34"/>
      <c r="U8" s="24">
        <v>89</v>
      </c>
      <c r="V8" s="25">
        <f>C8</f>
        <v>-2227</v>
      </c>
      <c r="W8" s="25" t="s">
        <v>24</v>
      </c>
      <c r="X8" s="25">
        <f t="shared" si="3"/>
        <v>207606</v>
      </c>
      <c r="Y8" s="26" t="s">
        <v>23</v>
      </c>
      <c r="Z8" s="25">
        <f t="shared" si="4"/>
        <v>209833</v>
      </c>
      <c r="AA8" s="25" t="s">
        <v>25</v>
      </c>
      <c r="AB8" s="25">
        <f t="shared" si="5"/>
        <v>-798</v>
      </c>
      <c r="AC8" s="25" t="s">
        <v>24</v>
      </c>
      <c r="AD8" s="25">
        <f t="shared" si="6"/>
        <v>185925</v>
      </c>
      <c r="AE8" s="26" t="s">
        <v>23</v>
      </c>
      <c r="AF8" s="25">
        <f t="shared" si="7"/>
        <v>186723</v>
      </c>
      <c r="AG8" s="25" t="s">
        <v>25</v>
      </c>
      <c r="AH8" s="20">
        <f t="shared" si="11"/>
        <v>-3025</v>
      </c>
      <c r="AI8" s="26" t="s">
        <v>24</v>
      </c>
      <c r="AJ8" s="20">
        <f t="shared" si="1"/>
        <v>393531</v>
      </c>
      <c r="AK8" s="20" t="s">
        <v>23</v>
      </c>
      <c r="AL8" s="20">
        <f t="shared" si="2"/>
        <v>396556</v>
      </c>
      <c r="AM8" s="27" t="s">
        <v>25</v>
      </c>
    </row>
    <row r="9" spans="1:44" x14ac:dyDescent="0.3">
      <c r="A9">
        <v>2012</v>
      </c>
      <c r="B9">
        <v>50</v>
      </c>
      <c r="C9">
        <v>-416</v>
      </c>
      <c r="D9">
        <v>18233</v>
      </c>
      <c r="E9">
        <v>17817</v>
      </c>
      <c r="F9">
        <v>-130</v>
      </c>
      <c r="G9">
        <v>11227</v>
      </c>
      <c r="H9">
        <v>11097</v>
      </c>
      <c r="I9" s="11">
        <f t="shared" si="9"/>
        <v>-546</v>
      </c>
      <c r="J9" s="11">
        <f t="shared" si="0"/>
        <v>29460</v>
      </c>
      <c r="K9" s="11">
        <f t="shared" si="0"/>
        <v>28914</v>
      </c>
      <c r="M9" s="2">
        <v>2012</v>
      </c>
      <c r="N9" s="3">
        <v>50</v>
      </c>
      <c r="O9" s="2" t="str">
        <f t="shared" si="8"/>
        <v>-416 (18233-17817)</v>
      </c>
      <c r="P9" s="4" t="str">
        <f t="shared" si="10"/>
        <v>-130 (11227-11097)</v>
      </c>
      <c r="T9" s="29">
        <v>2012</v>
      </c>
      <c r="U9" s="30">
        <v>50</v>
      </c>
      <c r="V9" s="31">
        <f>C9</f>
        <v>-416</v>
      </c>
      <c r="W9" s="31" t="s">
        <v>24</v>
      </c>
      <c r="X9" s="31">
        <f t="shared" si="3"/>
        <v>17817</v>
      </c>
      <c r="Y9" s="32" t="s">
        <v>23</v>
      </c>
      <c r="Z9" s="31">
        <f t="shared" si="4"/>
        <v>18233</v>
      </c>
      <c r="AA9" s="31" t="s">
        <v>25</v>
      </c>
      <c r="AB9" s="31">
        <f t="shared" si="5"/>
        <v>-130</v>
      </c>
      <c r="AC9" s="31" t="s">
        <v>24</v>
      </c>
      <c r="AD9" s="31">
        <f t="shared" si="6"/>
        <v>11097</v>
      </c>
      <c r="AE9" s="32" t="s">
        <v>23</v>
      </c>
      <c r="AF9" s="31">
        <f t="shared" si="7"/>
        <v>11227</v>
      </c>
      <c r="AG9" s="31" t="s">
        <v>25</v>
      </c>
      <c r="AH9" s="14">
        <f t="shared" si="11"/>
        <v>-546</v>
      </c>
      <c r="AI9" s="32" t="s">
        <v>24</v>
      </c>
      <c r="AJ9" s="14">
        <f t="shared" si="1"/>
        <v>28914</v>
      </c>
      <c r="AK9" s="14" t="s">
        <v>23</v>
      </c>
      <c r="AL9" s="14">
        <f t="shared" si="2"/>
        <v>29460</v>
      </c>
      <c r="AM9" s="33" t="s">
        <v>25</v>
      </c>
    </row>
    <row r="10" spans="1:44" x14ac:dyDescent="0.3">
      <c r="B10">
        <v>70</v>
      </c>
      <c r="C10">
        <v>-2547</v>
      </c>
      <c r="D10">
        <v>75708</v>
      </c>
      <c r="E10">
        <v>73161</v>
      </c>
      <c r="F10">
        <v>-670</v>
      </c>
      <c r="G10">
        <v>50318</v>
      </c>
      <c r="H10">
        <v>49648</v>
      </c>
      <c r="I10" s="11">
        <f t="shared" si="9"/>
        <v>-3217</v>
      </c>
      <c r="J10" s="11">
        <f t="shared" si="0"/>
        <v>126026</v>
      </c>
      <c r="K10" s="11">
        <f t="shared" si="0"/>
        <v>122809</v>
      </c>
      <c r="M10" s="2"/>
      <c r="N10" s="3">
        <v>70</v>
      </c>
      <c r="O10" s="2" t="str">
        <f t="shared" si="8"/>
        <v>-2547 (75708-73161)</v>
      </c>
      <c r="P10" s="4" t="str">
        <f t="shared" si="10"/>
        <v>-670 (50318-49648)</v>
      </c>
      <c r="T10" s="29"/>
      <c r="U10" s="30">
        <v>70</v>
      </c>
      <c r="V10" s="31">
        <f>C10</f>
        <v>-2547</v>
      </c>
      <c r="W10" s="31" t="s">
        <v>24</v>
      </c>
      <c r="X10" s="31">
        <f t="shared" si="3"/>
        <v>73161</v>
      </c>
      <c r="Y10" s="32" t="s">
        <v>23</v>
      </c>
      <c r="Z10" s="31">
        <f t="shared" si="4"/>
        <v>75708</v>
      </c>
      <c r="AA10" s="31" t="s">
        <v>25</v>
      </c>
      <c r="AB10" s="31">
        <f t="shared" si="5"/>
        <v>-670</v>
      </c>
      <c r="AC10" s="31" t="s">
        <v>24</v>
      </c>
      <c r="AD10" s="31">
        <f t="shared" si="6"/>
        <v>49648</v>
      </c>
      <c r="AE10" s="32" t="s">
        <v>23</v>
      </c>
      <c r="AF10" s="31">
        <f t="shared" si="7"/>
        <v>50318</v>
      </c>
      <c r="AG10" s="31" t="s">
        <v>25</v>
      </c>
      <c r="AH10" s="51">
        <f t="shared" si="11"/>
        <v>-3217</v>
      </c>
      <c r="AI10" s="32" t="s">
        <v>24</v>
      </c>
      <c r="AJ10" s="14">
        <f t="shared" si="1"/>
        <v>122809</v>
      </c>
      <c r="AK10" s="14" t="s">
        <v>23</v>
      </c>
      <c r="AL10" s="14">
        <f t="shared" si="2"/>
        <v>126026</v>
      </c>
      <c r="AM10" s="33" t="s">
        <v>25</v>
      </c>
    </row>
    <row r="11" spans="1:44" x14ac:dyDescent="0.3">
      <c r="B11" s="1">
        <v>89</v>
      </c>
      <c r="C11">
        <v>2276</v>
      </c>
      <c r="D11">
        <v>207633</v>
      </c>
      <c r="E11">
        <v>209909</v>
      </c>
      <c r="F11">
        <v>6898</v>
      </c>
      <c r="G11">
        <v>182237</v>
      </c>
      <c r="H11">
        <v>189135</v>
      </c>
      <c r="I11" s="11">
        <f t="shared" si="9"/>
        <v>9174</v>
      </c>
      <c r="J11" s="11">
        <f t="shared" si="0"/>
        <v>389870</v>
      </c>
      <c r="K11" s="11">
        <f t="shared" si="0"/>
        <v>399044</v>
      </c>
      <c r="M11" s="5"/>
      <c r="N11" s="6">
        <v>89</v>
      </c>
      <c r="O11" s="5" t="str">
        <f t="shared" si="8"/>
        <v>2276 (207633-209909)</v>
      </c>
      <c r="P11" s="7" t="str">
        <f t="shared" si="10"/>
        <v>6898 (182237-189135)</v>
      </c>
      <c r="Q11">
        <f>C11+F11</f>
        <v>9174</v>
      </c>
      <c r="T11" s="34"/>
      <c r="U11" s="24">
        <v>89</v>
      </c>
      <c r="V11" s="36">
        <f>C11</f>
        <v>2276</v>
      </c>
      <c r="W11" s="25" t="s">
        <v>24</v>
      </c>
      <c r="X11" s="25">
        <f t="shared" si="3"/>
        <v>209909</v>
      </c>
      <c r="Y11" s="26" t="s">
        <v>23</v>
      </c>
      <c r="Z11" s="25">
        <f t="shared" si="4"/>
        <v>207633</v>
      </c>
      <c r="AA11" s="25" t="s">
        <v>25</v>
      </c>
      <c r="AB11" s="36">
        <f t="shared" si="5"/>
        <v>6898</v>
      </c>
      <c r="AC11" s="25" t="s">
        <v>24</v>
      </c>
      <c r="AD11" s="25">
        <f t="shared" si="6"/>
        <v>189135</v>
      </c>
      <c r="AE11" s="26" t="s">
        <v>23</v>
      </c>
      <c r="AF11" s="25">
        <f t="shared" si="7"/>
        <v>182237</v>
      </c>
      <c r="AG11" s="25" t="s">
        <v>25</v>
      </c>
      <c r="AH11" s="21">
        <f t="shared" si="11"/>
        <v>9174</v>
      </c>
      <c r="AI11" s="26" t="s">
        <v>24</v>
      </c>
      <c r="AJ11" s="20">
        <f t="shared" si="1"/>
        <v>399044</v>
      </c>
      <c r="AK11" s="20" t="s">
        <v>23</v>
      </c>
      <c r="AL11" s="20">
        <f t="shared" si="2"/>
        <v>389870</v>
      </c>
      <c r="AM11" s="27" t="s">
        <v>25</v>
      </c>
    </row>
    <row r="12" spans="1:44" x14ac:dyDescent="0.3">
      <c r="A12">
        <v>2013</v>
      </c>
      <c r="B12">
        <v>50</v>
      </c>
      <c r="C12">
        <v>520</v>
      </c>
      <c r="D12">
        <v>17505</v>
      </c>
      <c r="E12">
        <v>18025</v>
      </c>
      <c r="F12">
        <v>248</v>
      </c>
      <c r="G12">
        <v>10814</v>
      </c>
      <c r="H12">
        <v>11062</v>
      </c>
      <c r="I12" s="11">
        <f t="shared" si="9"/>
        <v>768</v>
      </c>
      <c r="J12" s="11">
        <f t="shared" si="0"/>
        <v>28319</v>
      </c>
      <c r="K12" s="11">
        <f t="shared" si="0"/>
        <v>29087</v>
      </c>
      <c r="M12" s="2">
        <v>2013</v>
      </c>
      <c r="N12" s="3">
        <v>50</v>
      </c>
      <c r="O12" s="2" t="str">
        <f t="shared" si="8"/>
        <v>520 (17505-18025)</v>
      </c>
      <c r="P12" s="4" t="str">
        <f t="shared" si="10"/>
        <v>248 (10814-11062)</v>
      </c>
      <c r="T12" s="29">
        <v>2013</v>
      </c>
      <c r="U12" s="30">
        <v>50</v>
      </c>
      <c r="V12" s="15">
        <f>C12</f>
        <v>520</v>
      </c>
      <c r="W12" s="31" t="s">
        <v>24</v>
      </c>
      <c r="X12" s="31">
        <f t="shared" si="3"/>
        <v>18025</v>
      </c>
      <c r="Y12" s="32" t="s">
        <v>23</v>
      </c>
      <c r="Z12" s="31">
        <f t="shared" si="4"/>
        <v>17505</v>
      </c>
      <c r="AA12" s="31" t="s">
        <v>25</v>
      </c>
      <c r="AB12" s="15">
        <f t="shared" si="5"/>
        <v>248</v>
      </c>
      <c r="AC12" s="31" t="s">
        <v>24</v>
      </c>
      <c r="AD12" s="31">
        <f t="shared" si="6"/>
        <v>11062</v>
      </c>
      <c r="AE12" s="32" t="s">
        <v>23</v>
      </c>
      <c r="AF12" s="31">
        <f t="shared" si="7"/>
        <v>10814</v>
      </c>
      <c r="AG12" s="31" t="s">
        <v>25</v>
      </c>
      <c r="AH12" s="16">
        <f t="shared" si="11"/>
        <v>768</v>
      </c>
      <c r="AI12" s="32" t="s">
        <v>24</v>
      </c>
      <c r="AJ12" s="14">
        <f t="shared" si="1"/>
        <v>29087</v>
      </c>
      <c r="AK12" s="14" t="s">
        <v>23</v>
      </c>
      <c r="AL12" s="14">
        <f t="shared" si="2"/>
        <v>28319</v>
      </c>
      <c r="AM12" s="33" t="s">
        <v>25</v>
      </c>
    </row>
    <row r="13" spans="1:44" x14ac:dyDescent="0.3">
      <c r="B13">
        <v>70</v>
      </c>
      <c r="C13">
        <v>-766</v>
      </c>
      <c r="D13">
        <v>75507</v>
      </c>
      <c r="E13">
        <v>74741</v>
      </c>
      <c r="F13">
        <v>-579</v>
      </c>
      <c r="G13">
        <v>50432</v>
      </c>
      <c r="H13">
        <v>49853</v>
      </c>
      <c r="I13" s="11">
        <f t="shared" si="9"/>
        <v>-1345</v>
      </c>
      <c r="J13" s="11">
        <f t="shared" si="0"/>
        <v>125939</v>
      </c>
      <c r="K13" s="11">
        <f t="shared" si="0"/>
        <v>124594</v>
      </c>
      <c r="M13" s="2"/>
      <c r="N13" s="3">
        <v>70</v>
      </c>
      <c r="O13" s="2" t="str">
        <f t="shared" si="8"/>
        <v>-766 (75507-74741)</v>
      </c>
      <c r="P13" s="4" t="str">
        <f t="shared" si="10"/>
        <v>-579 (50432-49853)</v>
      </c>
      <c r="T13" s="29"/>
      <c r="U13" s="30">
        <v>70</v>
      </c>
      <c r="V13" s="31">
        <f>C13</f>
        <v>-766</v>
      </c>
      <c r="W13" s="31" t="s">
        <v>24</v>
      </c>
      <c r="X13" s="31">
        <f t="shared" si="3"/>
        <v>74741</v>
      </c>
      <c r="Y13" s="32" t="s">
        <v>23</v>
      </c>
      <c r="Z13" s="31">
        <f t="shared" si="4"/>
        <v>75507</v>
      </c>
      <c r="AA13" s="31" t="s">
        <v>25</v>
      </c>
      <c r="AB13" s="31">
        <f t="shared" si="5"/>
        <v>-579</v>
      </c>
      <c r="AC13" s="31" t="s">
        <v>24</v>
      </c>
      <c r="AD13" s="31">
        <f t="shared" si="6"/>
        <v>49853</v>
      </c>
      <c r="AE13" s="32" t="s">
        <v>23</v>
      </c>
      <c r="AF13" s="31">
        <f t="shared" si="7"/>
        <v>50432</v>
      </c>
      <c r="AG13" s="31" t="s">
        <v>25</v>
      </c>
      <c r="AH13" s="51">
        <f t="shared" si="11"/>
        <v>-1345</v>
      </c>
      <c r="AI13" s="32" t="s">
        <v>24</v>
      </c>
      <c r="AJ13" s="14">
        <f t="shared" si="1"/>
        <v>124594</v>
      </c>
      <c r="AK13" s="14" t="s">
        <v>23</v>
      </c>
      <c r="AL13" s="14">
        <f t="shared" si="2"/>
        <v>125939</v>
      </c>
      <c r="AM13" s="33" t="s">
        <v>25</v>
      </c>
    </row>
    <row r="14" spans="1:44" x14ac:dyDescent="0.3">
      <c r="B14" s="1">
        <v>89</v>
      </c>
      <c r="C14">
        <v>7908</v>
      </c>
      <c r="D14">
        <v>205558</v>
      </c>
      <c r="E14">
        <v>213466</v>
      </c>
      <c r="F14">
        <v>11130</v>
      </c>
      <c r="G14">
        <v>177916</v>
      </c>
      <c r="H14">
        <v>189046</v>
      </c>
      <c r="I14" s="11">
        <f t="shared" si="9"/>
        <v>19038</v>
      </c>
      <c r="J14" s="11">
        <f t="shared" si="0"/>
        <v>383474</v>
      </c>
      <c r="K14" s="11">
        <f t="shared" si="0"/>
        <v>402512</v>
      </c>
      <c r="M14" s="5"/>
      <c r="N14" s="6">
        <v>89</v>
      </c>
      <c r="O14" s="5" t="str">
        <f t="shared" si="8"/>
        <v>7908 (205558-213466)</v>
      </c>
      <c r="P14" s="7" t="str">
        <f t="shared" si="10"/>
        <v>11130 (177916-189046)</v>
      </c>
      <c r="Q14">
        <f>C14+F14</f>
        <v>19038</v>
      </c>
      <c r="T14" s="34"/>
      <c r="U14" s="24">
        <v>89</v>
      </c>
      <c r="V14" s="36">
        <f>C14</f>
        <v>7908</v>
      </c>
      <c r="W14" s="25" t="s">
        <v>24</v>
      </c>
      <c r="X14" s="25">
        <f t="shared" si="3"/>
        <v>213466</v>
      </c>
      <c r="Y14" s="26" t="s">
        <v>23</v>
      </c>
      <c r="Z14" s="25">
        <f t="shared" si="4"/>
        <v>205558</v>
      </c>
      <c r="AA14" s="25" t="s">
        <v>25</v>
      </c>
      <c r="AB14" s="36">
        <f t="shared" si="5"/>
        <v>11130</v>
      </c>
      <c r="AC14" s="25" t="s">
        <v>24</v>
      </c>
      <c r="AD14" s="25">
        <f t="shared" si="6"/>
        <v>189046</v>
      </c>
      <c r="AE14" s="26" t="s">
        <v>23</v>
      </c>
      <c r="AF14" s="25">
        <f t="shared" si="7"/>
        <v>177916</v>
      </c>
      <c r="AG14" s="25" t="s">
        <v>25</v>
      </c>
      <c r="AH14" s="21">
        <f t="shared" si="11"/>
        <v>19038</v>
      </c>
      <c r="AI14" s="26" t="s">
        <v>24</v>
      </c>
      <c r="AJ14" s="20">
        <f t="shared" si="1"/>
        <v>402512</v>
      </c>
      <c r="AK14" s="20" t="s">
        <v>23</v>
      </c>
      <c r="AL14" s="20">
        <f t="shared" si="2"/>
        <v>383474</v>
      </c>
      <c r="AM14" s="27" t="s">
        <v>25</v>
      </c>
    </row>
    <row r="15" spans="1:44" x14ac:dyDescent="0.3">
      <c r="A15">
        <v>2014</v>
      </c>
      <c r="B15">
        <v>50</v>
      </c>
      <c r="C15">
        <v>1126</v>
      </c>
      <c r="D15">
        <v>16782</v>
      </c>
      <c r="E15">
        <v>17908</v>
      </c>
      <c r="F15">
        <v>893</v>
      </c>
      <c r="G15">
        <v>10398</v>
      </c>
      <c r="H15">
        <v>11291</v>
      </c>
      <c r="I15" s="11">
        <f t="shared" si="9"/>
        <v>2019</v>
      </c>
      <c r="J15" s="11">
        <f t="shared" si="0"/>
        <v>27180</v>
      </c>
      <c r="K15" s="11">
        <f t="shared" si="0"/>
        <v>29199</v>
      </c>
      <c r="M15" s="2">
        <v>2014</v>
      </c>
      <c r="N15" s="3">
        <v>50</v>
      </c>
      <c r="O15" s="2" t="str">
        <f t="shared" si="8"/>
        <v>1126 (16782-17908)</v>
      </c>
      <c r="P15" s="4" t="str">
        <f t="shared" si="10"/>
        <v>893 (10398-11291)</v>
      </c>
      <c r="T15" s="29">
        <v>2014</v>
      </c>
      <c r="U15" s="30">
        <v>50</v>
      </c>
      <c r="V15" s="15">
        <f>C15</f>
        <v>1126</v>
      </c>
      <c r="W15" s="31" t="s">
        <v>24</v>
      </c>
      <c r="X15" s="31">
        <f t="shared" si="3"/>
        <v>17908</v>
      </c>
      <c r="Y15" s="32" t="s">
        <v>23</v>
      </c>
      <c r="Z15" s="31">
        <f t="shared" si="4"/>
        <v>16782</v>
      </c>
      <c r="AA15" s="31" t="s">
        <v>25</v>
      </c>
      <c r="AB15" s="15">
        <f t="shared" si="5"/>
        <v>893</v>
      </c>
      <c r="AC15" s="31" t="s">
        <v>24</v>
      </c>
      <c r="AD15" s="31">
        <f t="shared" si="6"/>
        <v>11291</v>
      </c>
      <c r="AE15" s="32" t="s">
        <v>23</v>
      </c>
      <c r="AF15" s="31">
        <f t="shared" si="7"/>
        <v>10398</v>
      </c>
      <c r="AG15" s="31" t="s">
        <v>25</v>
      </c>
      <c r="AH15" s="16">
        <f t="shared" si="11"/>
        <v>2019</v>
      </c>
      <c r="AI15" s="32" t="s">
        <v>24</v>
      </c>
      <c r="AJ15" s="14">
        <f t="shared" si="1"/>
        <v>29199</v>
      </c>
      <c r="AK15" s="14" t="s">
        <v>23</v>
      </c>
      <c r="AL15" s="14">
        <f t="shared" si="2"/>
        <v>27180</v>
      </c>
      <c r="AM15" s="33" t="s">
        <v>25</v>
      </c>
    </row>
    <row r="16" spans="1:44" x14ac:dyDescent="0.3">
      <c r="B16">
        <v>70</v>
      </c>
      <c r="C16">
        <v>-609</v>
      </c>
      <c r="D16">
        <v>75234</v>
      </c>
      <c r="E16">
        <v>74625</v>
      </c>
      <c r="F16">
        <v>-504</v>
      </c>
      <c r="G16">
        <v>50471</v>
      </c>
      <c r="H16">
        <v>49967</v>
      </c>
      <c r="I16" s="11">
        <f t="shared" si="9"/>
        <v>-1113</v>
      </c>
      <c r="J16" s="11">
        <f t="shared" si="0"/>
        <v>125705</v>
      </c>
      <c r="K16" s="11">
        <f t="shared" si="0"/>
        <v>124592</v>
      </c>
      <c r="M16" s="2"/>
      <c r="N16" s="3">
        <v>70</v>
      </c>
      <c r="O16" s="2" t="str">
        <f t="shared" si="8"/>
        <v>-609 (75234-74625)</v>
      </c>
      <c r="P16" s="4" t="str">
        <f t="shared" si="10"/>
        <v>-504 (50471-49967)</v>
      </c>
      <c r="T16" s="29"/>
      <c r="U16" s="30">
        <v>70</v>
      </c>
      <c r="V16" s="31">
        <f>C16</f>
        <v>-609</v>
      </c>
      <c r="W16" s="31" t="s">
        <v>24</v>
      </c>
      <c r="X16" s="31">
        <f t="shared" si="3"/>
        <v>74625</v>
      </c>
      <c r="Y16" s="32" t="s">
        <v>23</v>
      </c>
      <c r="Z16" s="31">
        <f t="shared" si="4"/>
        <v>75234</v>
      </c>
      <c r="AA16" s="31" t="s">
        <v>25</v>
      </c>
      <c r="AB16" s="31">
        <f t="shared" si="5"/>
        <v>-504</v>
      </c>
      <c r="AC16" s="31" t="s">
        <v>24</v>
      </c>
      <c r="AD16" s="31">
        <f t="shared" si="6"/>
        <v>49967</v>
      </c>
      <c r="AE16" s="32" t="s">
        <v>23</v>
      </c>
      <c r="AF16" s="31">
        <f t="shared" si="7"/>
        <v>50471</v>
      </c>
      <c r="AG16" s="31" t="s">
        <v>25</v>
      </c>
      <c r="AH16" s="51">
        <f t="shared" si="11"/>
        <v>-1113</v>
      </c>
      <c r="AI16" s="32" t="s">
        <v>24</v>
      </c>
      <c r="AJ16" s="14">
        <f t="shared" si="1"/>
        <v>124592</v>
      </c>
      <c r="AK16" s="14" t="s">
        <v>23</v>
      </c>
      <c r="AL16" s="14">
        <f t="shared" si="2"/>
        <v>125705</v>
      </c>
      <c r="AM16" s="33" t="s">
        <v>25</v>
      </c>
    </row>
    <row r="17" spans="1:39" x14ac:dyDescent="0.3">
      <c r="B17" s="1">
        <v>89</v>
      </c>
      <c r="C17">
        <v>8006</v>
      </c>
      <c r="D17">
        <v>204493</v>
      </c>
      <c r="E17">
        <v>212499</v>
      </c>
      <c r="F17">
        <v>11014</v>
      </c>
      <c r="G17">
        <v>174491</v>
      </c>
      <c r="H17">
        <v>185505</v>
      </c>
      <c r="I17" s="11">
        <f t="shared" si="9"/>
        <v>19020</v>
      </c>
      <c r="J17" s="11">
        <f t="shared" si="0"/>
        <v>378984</v>
      </c>
      <c r="K17" s="11">
        <f t="shared" si="0"/>
        <v>398004</v>
      </c>
      <c r="M17" s="5"/>
      <c r="N17" s="6">
        <v>89</v>
      </c>
      <c r="O17" s="5" t="str">
        <f t="shared" si="8"/>
        <v>8006 (204493-212499)</v>
      </c>
      <c r="P17" s="7" t="str">
        <f t="shared" si="10"/>
        <v>11014 (174491-185505)</v>
      </c>
      <c r="Q17">
        <f>C17+F17</f>
        <v>19020</v>
      </c>
      <c r="T17" s="34"/>
      <c r="U17" s="24">
        <v>89</v>
      </c>
      <c r="V17" s="36">
        <f>C17</f>
        <v>8006</v>
      </c>
      <c r="W17" s="25" t="s">
        <v>24</v>
      </c>
      <c r="X17" s="25">
        <f t="shared" si="3"/>
        <v>212499</v>
      </c>
      <c r="Y17" s="26" t="s">
        <v>23</v>
      </c>
      <c r="Z17" s="25">
        <f t="shared" si="4"/>
        <v>204493</v>
      </c>
      <c r="AA17" s="25" t="s">
        <v>25</v>
      </c>
      <c r="AB17" s="36">
        <f t="shared" si="5"/>
        <v>11014</v>
      </c>
      <c r="AC17" s="25" t="s">
        <v>24</v>
      </c>
      <c r="AD17" s="25">
        <f t="shared" si="6"/>
        <v>185505</v>
      </c>
      <c r="AE17" s="26" t="s">
        <v>23</v>
      </c>
      <c r="AF17" s="25">
        <f t="shared" si="7"/>
        <v>174491</v>
      </c>
      <c r="AG17" s="25" t="s">
        <v>25</v>
      </c>
      <c r="AH17" s="21">
        <f t="shared" si="11"/>
        <v>19020</v>
      </c>
      <c r="AI17" s="26" t="s">
        <v>24</v>
      </c>
      <c r="AJ17" s="20">
        <f t="shared" si="1"/>
        <v>398004</v>
      </c>
      <c r="AK17" s="20" t="s">
        <v>23</v>
      </c>
      <c r="AL17" s="20">
        <f t="shared" si="2"/>
        <v>378984</v>
      </c>
      <c r="AM17" s="27" t="s">
        <v>25</v>
      </c>
    </row>
    <row r="18" spans="1:39" x14ac:dyDescent="0.3">
      <c r="A18">
        <v>2015</v>
      </c>
      <c r="B18">
        <v>50</v>
      </c>
      <c r="C18">
        <v>175</v>
      </c>
      <c r="D18">
        <v>16113</v>
      </c>
      <c r="E18">
        <v>16288</v>
      </c>
      <c r="F18">
        <v>275</v>
      </c>
      <c r="G18">
        <v>10004</v>
      </c>
      <c r="H18">
        <v>10279</v>
      </c>
      <c r="I18" s="11">
        <f t="shared" si="9"/>
        <v>450</v>
      </c>
      <c r="J18" s="11">
        <f t="shared" si="0"/>
        <v>26117</v>
      </c>
      <c r="K18" s="11">
        <f t="shared" si="0"/>
        <v>26567</v>
      </c>
      <c r="M18" s="2">
        <v>2015</v>
      </c>
      <c r="N18" s="3">
        <v>50</v>
      </c>
      <c r="O18" s="2" t="str">
        <f t="shared" si="8"/>
        <v>175 (16113-16288)</v>
      </c>
      <c r="P18" s="4" t="str">
        <f t="shared" si="10"/>
        <v>275 (10004-10279)</v>
      </c>
      <c r="T18" s="29">
        <v>2015</v>
      </c>
      <c r="U18" s="30">
        <v>50</v>
      </c>
      <c r="V18" s="15">
        <f>C18</f>
        <v>175</v>
      </c>
      <c r="W18" s="31" t="s">
        <v>24</v>
      </c>
      <c r="X18" s="31">
        <f t="shared" si="3"/>
        <v>16288</v>
      </c>
      <c r="Y18" s="32" t="s">
        <v>23</v>
      </c>
      <c r="Z18" s="31">
        <f t="shared" si="4"/>
        <v>16113</v>
      </c>
      <c r="AA18" s="31" t="s">
        <v>25</v>
      </c>
      <c r="AB18" s="15">
        <f t="shared" si="5"/>
        <v>275</v>
      </c>
      <c r="AC18" s="31" t="s">
        <v>24</v>
      </c>
      <c r="AD18" s="31">
        <f t="shared" si="6"/>
        <v>10279</v>
      </c>
      <c r="AE18" s="32" t="s">
        <v>23</v>
      </c>
      <c r="AF18" s="31">
        <f t="shared" si="7"/>
        <v>10004</v>
      </c>
      <c r="AG18" s="31" t="s">
        <v>25</v>
      </c>
      <c r="AH18" s="16">
        <f t="shared" si="11"/>
        <v>450</v>
      </c>
      <c r="AI18" s="32" t="s">
        <v>24</v>
      </c>
      <c r="AJ18" s="14">
        <f t="shared" si="1"/>
        <v>26567</v>
      </c>
      <c r="AK18" s="14" t="s">
        <v>23</v>
      </c>
      <c r="AL18" s="14">
        <f t="shared" si="2"/>
        <v>26117</v>
      </c>
      <c r="AM18" s="33" t="s">
        <v>25</v>
      </c>
    </row>
    <row r="19" spans="1:39" x14ac:dyDescent="0.3">
      <c r="B19">
        <v>70</v>
      </c>
      <c r="C19">
        <v>-3633</v>
      </c>
      <c r="D19">
        <v>75174</v>
      </c>
      <c r="E19">
        <v>71541</v>
      </c>
      <c r="F19">
        <v>-2048</v>
      </c>
      <c r="G19">
        <v>50573</v>
      </c>
      <c r="H19">
        <v>48525</v>
      </c>
      <c r="I19" s="11">
        <f t="shared" si="9"/>
        <v>-5681</v>
      </c>
      <c r="J19" s="11">
        <f t="shared" ref="J19:J20" si="12">D19+G19</f>
        <v>125747</v>
      </c>
      <c r="K19" s="11">
        <f t="shared" ref="K19:K20" si="13">E19+H19</f>
        <v>120066</v>
      </c>
      <c r="M19" s="2"/>
      <c r="N19" s="3">
        <v>70</v>
      </c>
      <c r="O19" s="2" t="str">
        <f t="shared" si="8"/>
        <v>-3633 (75174-71541)</v>
      </c>
      <c r="P19" s="4" t="str">
        <f t="shared" si="10"/>
        <v>-2048 (50573-48525)</v>
      </c>
      <c r="T19" s="29"/>
      <c r="U19" s="30">
        <v>70</v>
      </c>
      <c r="V19" s="31">
        <f>C19</f>
        <v>-3633</v>
      </c>
      <c r="W19" s="31" t="s">
        <v>24</v>
      </c>
      <c r="X19" s="31">
        <f t="shared" si="3"/>
        <v>71541</v>
      </c>
      <c r="Y19" s="32" t="s">
        <v>23</v>
      </c>
      <c r="Z19" s="31">
        <f t="shared" si="4"/>
        <v>75174</v>
      </c>
      <c r="AA19" s="31" t="s">
        <v>25</v>
      </c>
      <c r="AB19" s="31">
        <f t="shared" si="5"/>
        <v>-2048</v>
      </c>
      <c r="AC19" s="31" t="s">
        <v>24</v>
      </c>
      <c r="AD19" s="31">
        <f t="shared" si="6"/>
        <v>48525</v>
      </c>
      <c r="AE19" s="32" t="s">
        <v>23</v>
      </c>
      <c r="AF19" s="31">
        <f t="shared" si="7"/>
        <v>50573</v>
      </c>
      <c r="AG19" s="31" t="s">
        <v>25</v>
      </c>
      <c r="AH19" s="51">
        <f t="shared" si="11"/>
        <v>-5681</v>
      </c>
      <c r="AI19" s="32" t="s">
        <v>24</v>
      </c>
      <c r="AJ19" s="14">
        <f t="shared" si="1"/>
        <v>120066</v>
      </c>
      <c r="AK19" s="14" t="s">
        <v>23</v>
      </c>
      <c r="AL19" s="14">
        <f t="shared" si="2"/>
        <v>125747</v>
      </c>
      <c r="AM19" s="33" t="s">
        <v>25</v>
      </c>
    </row>
    <row r="20" spans="1:39" ht="15" thickBot="1" x14ac:dyDescent="0.35">
      <c r="B20" s="1">
        <v>89</v>
      </c>
      <c r="C20">
        <v>12682</v>
      </c>
      <c r="D20">
        <v>203188</v>
      </c>
      <c r="E20">
        <v>215870</v>
      </c>
      <c r="F20">
        <v>19145</v>
      </c>
      <c r="G20">
        <v>170538</v>
      </c>
      <c r="H20">
        <v>189683</v>
      </c>
      <c r="I20" s="11">
        <f t="shared" si="9"/>
        <v>31827</v>
      </c>
      <c r="J20" s="11">
        <f t="shared" si="12"/>
        <v>373726</v>
      </c>
      <c r="K20" s="11">
        <f t="shared" si="13"/>
        <v>405553</v>
      </c>
      <c r="M20" s="5"/>
      <c r="N20" s="6">
        <v>89</v>
      </c>
      <c r="O20" s="5" t="str">
        <f t="shared" si="8"/>
        <v>12682 (203188-215870)</v>
      </c>
      <c r="P20" s="7" t="str">
        <f t="shared" si="10"/>
        <v>19145 (170538-189683)</v>
      </c>
      <c r="Q20">
        <f>C20+F20</f>
        <v>31827</v>
      </c>
      <c r="T20" s="37"/>
      <c r="U20" s="38">
        <v>89</v>
      </c>
      <c r="V20" s="39">
        <f>C20</f>
        <v>12682</v>
      </c>
      <c r="W20" s="40" t="s">
        <v>24</v>
      </c>
      <c r="X20" s="40">
        <f t="shared" si="3"/>
        <v>215870</v>
      </c>
      <c r="Y20" s="41" t="s">
        <v>23</v>
      </c>
      <c r="Z20" s="40">
        <f t="shared" si="4"/>
        <v>203188</v>
      </c>
      <c r="AA20" s="40" t="s">
        <v>25</v>
      </c>
      <c r="AB20" s="39">
        <f t="shared" si="5"/>
        <v>19145</v>
      </c>
      <c r="AC20" s="40" t="s">
        <v>24</v>
      </c>
      <c r="AD20" s="40">
        <f t="shared" si="6"/>
        <v>189683</v>
      </c>
      <c r="AE20" s="41" t="s">
        <v>23</v>
      </c>
      <c r="AF20" s="40">
        <f t="shared" si="7"/>
        <v>170538</v>
      </c>
      <c r="AG20" s="40" t="s">
        <v>25</v>
      </c>
      <c r="AH20" s="18">
        <f t="shared" si="11"/>
        <v>31827</v>
      </c>
      <c r="AI20" s="41" t="s">
        <v>24</v>
      </c>
      <c r="AJ20" s="19">
        <f t="shared" si="1"/>
        <v>405553</v>
      </c>
      <c r="AK20" s="19" t="s">
        <v>23</v>
      </c>
      <c r="AL20" s="19">
        <f t="shared" si="2"/>
        <v>373726</v>
      </c>
      <c r="AM20" s="42" t="s">
        <v>25</v>
      </c>
    </row>
    <row r="21" spans="1:39" x14ac:dyDescent="0.3"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9" x14ac:dyDescent="0.3">
      <c r="A22" t="s">
        <v>28</v>
      </c>
      <c r="N22" s="1"/>
      <c r="O22" t="s">
        <v>17</v>
      </c>
      <c r="P22" t="s">
        <v>18</v>
      </c>
      <c r="Q22" t="s">
        <v>19</v>
      </c>
    </row>
    <row r="23" spans="1:39" x14ac:dyDescent="0.3">
      <c r="L23" t="s">
        <v>16</v>
      </c>
      <c r="M23" t="s">
        <v>20</v>
      </c>
      <c r="O23">
        <f>SUM(C5,C8,C11,C14,C17,C20)</f>
        <v>29196</v>
      </c>
      <c r="P23">
        <f>SUM(F5,F8,F11,F14,F17,F20)</f>
        <v>48332</v>
      </c>
      <c r="Q23">
        <f>O23+P23</f>
        <v>77528</v>
      </c>
    </row>
    <row r="24" spans="1:39" x14ac:dyDescent="0.3">
      <c r="M24" t="s">
        <v>26</v>
      </c>
      <c r="O24">
        <f>SUM(C11,C14,C17,C20)</f>
        <v>30872</v>
      </c>
      <c r="P24">
        <f>SUM(F11,F14,F17,F20)</f>
        <v>48187</v>
      </c>
      <c r="Q24">
        <f>O24+P24</f>
        <v>79059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Formatted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2016-09-07T10:04:54Z</dcterms:created>
  <dcterms:modified xsi:type="dcterms:W3CDTF">2017-01-05T16:27:45Z</dcterms:modified>
</cp:coreProperties>
</file>