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All\life_expectancy\decomposition\"/>
    </mc:Choice>
  </mc:AlternateContent>
  <bookViews>
    <workbookView xWindow="0" yWindow="0" windowWidth="24525" windowHeight="11835" activeTab="1"/>
  </bookViews>
  <sheets>
    <sheet name="data 2000-02 to 2015-17 (12-14)" sheetId="1" r:id="rId1"/>
    <sheet name="data_tidied" sheetId="12" r:id="rId2"/>
    <sheet name="male Age chart 12-14" sheetId="2" r:id="rId3"/>
    <sheet name="Figures 1 and 2" sheetId="10" r:id="rId4"/>
    <sheet name="male Cause chart 12-14" sheetId="3" r:id="rId5"/>
    <sheet name="female Age chart 12-14" sheetId="4" r:id="rId6"/>
    <sheet name="female Cause chart 12-14 " sheetId="5" r:id="rId7"/>
    <sheet name="Female age by cause" sheetId="7" r:id="rId8"/>
    <sheet name="Male age by cause" sheetId="8" r:id="rId9"/>
    <sheet name="Figure 3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1" l="1"/>
  <c r="D52" i="1"/>
  <c r="D60" i="1" l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E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C64" i="1"/>
  <c r="C63" i="1"/>
  <c r="C62" i="1"/>
  <c r="C61" i="1"/>
  <c r="C60" i="1"/>
  <c r="C56" i="1"/>
  <c r="C55" i="1"/>
  <c r="C54" i="1"/>
  <c r="C53" i="1"/>
  <c r="C52" i="1"/>
  <c r="D82" i="1" l="1"/>
  <c r="E82" i="1"/>
  <c r="C82" i="1"/>
  <c r="F82" i="1"/>
  <c r="G82" i="1"/>
  <c r="H82" i="1"/>
  <c r="J82" i="1"/>
  <c r="I82" i="1"/>
  <c r="O82" i="1"/>
  <c r="P82" i="1"/>
  <c r="Q82" i="1"/>
  <c r="R82" i="1"/>
  <c r="N82" i="1"/>
  <c r="V82" i="1" s="1"/>
  <c r="S82" i="1"/>
  <c r="U82" i="1"/>
  <c r="T82" i="1"/>
  <c r="K82" i="1" l="1"/>
  <c r="E71" i="1"/>
  <c r="J71" i="1"/>
  <c r="I71" i="1"/>
  <c r="Q71" i="1"/>
  <c r="U71" i="1"/>
  <c r="T71" i="1"/>
  <c r="J74" i="1"/>
  <c r="I74" i="1"/>
  <c r="R74" i="1"/>
  <c r="S74" i="1"/>
  <c r="U74" i="1"/>
  <c r="T74" i="1"/>
  <c r="F77" i="1"/>
  <c r="J77" i="1"/>
  <c r="I77" i="1"/>
  <c r="U77" i="1"/>
  <c r="T77" i="1"/>
  <c r="G80" i="1"/>
  <c r="H80" i="1"/>
  <c r="J80" i="1"/>
  <c r="I80" i="1"/>
  <c r="U80" i="1"/>
  <c r="T80" i="1"/>
  <c r="J83" i="1"/>
  <c r="I83" i="1"/>
  <c r="Q83" i="1"/>
  <c r="U83" i="1"/>
  <c r="T83" i="1"/>
  <c r="J70" i="1"/>
  <c r="I70" i="1"/>
  <c r="U70" i="1"/>
  <c r="T70" i="1"/>
  <c r="J73" i="1"/>
  <c r="I73" i="1"/>
  <c r="U73" i="1"/>
  <c r="T73" i="1"/>
  <c r="J76" i="1"/>
  <c r="I76" i="1"/>
  <c r="Q76" i="1"/>
  <c r="U76" i="1"/>
  <c r="T76" i="1"/>
  <c r="J79" i="1"/>
  <c r="I79" i="1"/>
  <c r="O79" i="1"/>
  <c r="R79" i="1"/>
  <c r="S79" i="1"/>
  <c r="U79" i="1"/>
  <c r="T79" i="1"/>
  <c r="H73" i="1" l="1"/>
  <c r="G73" i="1"/>
  <c r="D73" i="1"/>
  <c r="F70" i="1"/>
  <c r="C77" i="1"/>
  <c r="C70" i="1"/>
  <c r="N93" i="1"/>
  <c r="P73" i="1"/>
  <c r="N70" i="1"/>
  <c r="D80" i="1"/>
  <c r="N77" i="1"/>
  <c r="O74" i="1"/>
  <c r="C73" i="1"/>
  <c r="N96" i="1"/>
  <c r="N79" i="1"/>
  <c r="F79" i="1"/>
  <c r="S76" i="1"/>
  <c r="R76" i="1"/>
  <c r="O76" i="1"/>
  <c r="D94" i="1"/>
  <c r="E76" i="1"/>
  <c r="Q73" i="1"/>
  <c r="N92" i="1"/>
  <c r="P70" i="1"/>
  <c r="H70" i="1"/>
  <c r="G70" i="1"/>
  <c r="D70" i="1"/>
  <c r="C71" i="1"/>
  <c r="K71" i="1" s="1"/>
  <c r="F71" i="1"/>
  <c r="D95" i="1"/>
  <c r="E79" i="1"/>
  <c r="C76" i="1"/>
  <c r="N95" i="1"/>
  <c r="P79" i="1"/>
  <c r="H79" i="1"/>
  <c r="G79" i="1"/>
  <c r="D79" i="1"/>
  <c r="N76" i="1"/>
  <c r="F76" i="1"/>
  <c r="S73" i="1"/>
  <c r="R73" i="1"/>
  <c r="O73" i="1"/>
  <c r="D93" i="1"/>
  <c r="E73" i="1"/>
  <c r="Q70" i="1"/>
  <c r="C79" i="1"/>
  <c r="D96" i="1"/>
  <c r="Q79" i="1"/>
  <c r="N94" i="1"/>
  <c r="P76" i="1"/>
  <c r="H76" i="1"/>
  <c r="G76" i="1"/>
  <c r="D76" i="1"/>
  <c r="N73" i="1"/>
  <c r="F73" i="1"/>
  <c r="S70" i="1"/>
  <c r="R70" i="1"/>
  <c r="O70" i="1"/>
  <c r="D92" i="1"/>
  <c r="E70" i="1"/>
  <c r="H71" i="1"/>
  <c r="G71" i="1"/>
  <c r="D71" i="1"/>
  <c r="C80" i="1"/>
  <c r="S83" i="1"/>
  <c r="R83" i="1"/>
  <c r="O83" i="1"/>
  <c r="C96" i="1"/>
  <c r="E83" i="1"/>
  <c r="Q80" i="1"/>
  <c r="M94" i="1"/>
  <c r="P77" i="1"/>
  <c r="H77" i="1"/>
  <c r="G77" i="1"/>
  <c r="D77" i="1"/>
  <c r="N74" i="1"/>
  <c r="V74" i="1" s="1"/>
  <c r="F74" i="1"/>
  <c r="S71" i="1"/>
  <c r="R71" i="1"/>
  <c r="O71" i="1"/>
  <c r="C92" i="1"/>
  <c r="C93" i="1"/>
  <c r="E74" i="1"/>
  <c r="C83" i="1"/>
  <c r="N83" i="1"/>
  <c r="F83" i="1"/>
  <c r="S80" i="1"/>
  <c r="R80" i="1"/>
  <c r="O80" i="1"/>
  <c r="C95" i="1"/>
  <c r="E80" i="1"/>
  <c r="Q77" i="1"/>
  <c r="M93" i="1"/>
  <c r="P74" i="1"/>
  <c r="H74" i="1"/>
  <c r="G74" i="1"/>
  <c r="D74" i="1"/>
  <c r="N71" i="1"/>
  <c r="M95" i="1"/>
  <c r="P80" i="1"/>
  <c r="C74" i="1"/>
  <c r="M96" i="1"/>
  <c r="P83" i="1"/>
  <c r="H83" i="1"/>
  <c r="G83" i="1"/>
  <c r="D83" i="1"/>
  <c r="N80" i="1"/>
  <c r="F80" i="1"/>
  <c r="S77" i="1"/>
  <c r="R77" i="1"/>
  <c r="O77" i="1"/>
  <c r="C94" i="1"/>
  <c r="E77" i="1"/>
  <c r="Q74" i="1"/>
  <c r="M92" i="1"/>
  <c r="P71" i="1"/>
  <c r="C107" i="1"/>
  <c r="G107" i="1"/>
  <c r="L107" i="1"/>
  <c r="P107" i="1"/>
  <c r="C108" i="1"/>
  <c r="G108" i="1"/>
  <c r="L108" i="1"/>
  <c r="P108" i="1"/>
  <c r="C109" i="1"/>
  <c r="G109" i="1"/>
  <c r="L109" i="1"/>
  <c r="P109" i="1"/>
  <c r="C110" i="1"/>
  <c r="G110" i="1"/>
  <c r="L110" i="1"/>
  <c r="P110" i="1"/>
  <c r="C111" i="1"/>
  <c r="G111" i="1"/>
  <c r="L111" i="1"/>
  <c r="P111" i="1"/>
  <c r="C112" i="1"/>
  <c r="G112" i="1"/>
  <c r="L112" i="1"/>
  <c r="P112" i="1"/>
  <c r="C113" i="1"/>
  <c r="G113" i="1"/>
  <c r="L113" i="1"/>
  <c r="P113" i="1"/>
  <c r="C114" i="1"/>
  <c r="G114" i="1"/>
  <c r="L114" i="1"/>
  <c r="P114" i="1"/>
  <c r="C115" i="1"/>
  <c r="G115" i="1"/>
  <c r="L115" i="1"/>
  <c r="P115" i="1"/>
  <c r="C116" i="1"/>
  <c r="G116" i="1"/>
  <c r="L116" i="1"/>
  <c r="P116" i="1"/>
  <c r="C117" i="1"/>
  <c r="G117" i="1"/>
  <c r="L117" i="1"/>
  <c r="P117" i="1"/>
  <c r="C118" i="1"/>
  <c r="G118" i="1"/>
  <c r="L118" i="1"/>
  <c r="P118" i="1"/>
  <c r="C119" i="1"/>
  <c r="G119" i="1"/>
  <c r="L119" i="1"/>
  <c r="P119" i="1"/>
  <c r="C120" i="1"/>
  <c r="G120" i="1"/>
  <c r="L120" i="1"/>
  <c r="P120" i="1"/>
  <c r="C121" i="1"/>
  <c r="G121" i="1"/>
  <c r="L121" i="1"/>
  <c r="P121" i="1"/>
  <c r="C122" i="1"/>
  <c r="G122" i="1"/>
  <c r="L122" i="1"/>
  <c r="P122" i="1"/>
  <c r="C123" i="1"/>
  <c r="G123" i="1"/>
  <c r="L123" i="1"/>
  <c r="P123" i="1"/>
  <c r="C124" i="1"/>
  <c r="G124" i="1"/>
  <c r="L124" i="1"/>
  <c r="P124" i="1"/>
  <c r="C125" i="1"/>
  <c r="G125" i="1"/>
  <c r="L125" i="1"/>
  <c r="P125" i="1"/>
  <c r="C126" i="1"/>
  <c r="G126" i="1"/>
  <c r="L126" i="1"/>
  <c r="P126" i="1"/>
  <c r="C133" i="1"/>
  <c r="G133" i="1"/>
  <c r="O133" i="1"/>
  <c r="S133" i="1"/>
  <c r="C134" i="1"/>
  <c r="G134" i="1"/>
  <c r="O134" i="1"/>
  <c r="S134" i="1"/>
  <c r="C135" i="1"/>
  <c r="G135" i="1"/>
  <c r="O135" i="1"/>
  <c r="S135" i="1"/>
  <c r="C136" i="1"/>
  <c r="G136" i="1"/>
  <c r="O136" i="1"/>
  <c r="S136" i="1"/>
  <c r="C137" i="1"/>
  <c r="G137" i="1"/>
  <c r="O137" i="1"/>
  <c r="S137" i="1"/>
  <c r="C138" i="1"/>
  <c r="G138" i="1"/>
  <c r="O138" i="1"/>
  <c r="S138" i="1"/>
  <c r="C139" i="1"/>
  <c r="G139" i="1"/>
  <c r="O139" i="1"/>
  <c r="S139" i="1"/>
  <c r="C140" i="1"/>
  <c r="G140" i="1"/>
  <c r="O140" i="1"/>
  <c r="S140" i="1"/>
  <c r="C141" i="1"/>
  <c r="G141" i="1"/>
  <c r="O141" i="1"/>
  <c r="S141" i="1"/>
  <c r="C142" i="1"/>
  <c r="G142" i="1"/>
  <c r="O142" i="1"/>
  <c r="S142" i="1"/>
  <c r="C143" i="1"/>
  <c r="G143" i="1"/>
  <c r="O143" i="1"/>
  <c r="S143" i="1"/>
  <c r="C144" i="1"/>
  <c r="G144" i="1"/>
  <c r="O144" i="1"/>
  <c r="S144" i="1"/>
  <c r="C145" i="1"/>
  <c r="G145" i="1"/>
  <c r="O145" i="1"/>
  <c r="S145" i="1"/>
  <c r="C146" i="1"/>
  <c r="G146" i="1"/>
  <c r="O146" i="1"/>
  <c r="S146" i="1"/>
  <c r="C147" i="1"/>
  <c r="G147" i="1"/>
  <c r="O147" i="1"/>
  <c r="S147" i="1"/>
  <c r="C148" i="1"/>
  <c r="G148" i="1"/>
  <c r="O148" i="1"/>
  <c r="S148" i="1"/>
  <c r="C149" i="1"/>
  <c r="G149" i="1"/>
  <c r="O149" i="1"/>
  <c r="S149" i="1"/>
  <c r="C150" i="1"/>
  <c r="G150" i="1"/>
  <c r="O150" i="1"/>
  <c r="S150" i="1"/>
  <c r="C151" i="1"/>
  <c r="G151" i="1"/>
  <c r="O151" i="1"/>
  <c r="S151" i="1"/>
  <c r="C152" i="1"/>
  <c r="G152" i="1"/>
  <c r="O152" i="1"/>
  <c r="S152" i="1"/>
  <c r="U152" i="1" s="1"/>
  <c r="C153" i="1"/>
  <c r="G153" i="1"/>
  <c r="O153" i="1"/>
  <c r="S153" i="1"/>
  <c r="C154" i="1"/>
  <c r="G154" i="1"/>
  <c r="O154" i="1"/>
  <c r="S154" i="1"/>
  <c r="C155" i="1"/>
  <c r="G155" i="1"/>
  <c r="O155" i="1"/>
  <c r="S155" i="1"/>
  <c r="C156" i="1"/>
  <c r="G156" i="1"/>
  <c r="O156" i="1"/>
  <c r="S156" i="1"/>
  <c r="C157" i="1"/>
  <c r="G157" i="1"/>
  <c r="O157" i="1"/>
  <c r="S157" i="1"/>
  <c r="C158" i="1"/>
  <c r="G158" i="1"/>
  <c r="O158" i="1"/>
  <c r="S158" i="1"/>
  <c r="K83" i="1" l="1"/>
  <c r="L83" i="1" s="1"/>
  <c r="V80" i="1"/>
  <c r="V77" i="1"/>
  <c r="K80" i="1"/>
  <c r="V71" i="1"/>
  <c r="K74" i="1"/>
  <c r="V83" i="1"/>
  <c r="W83" i="1" s="1"/>
  <c r="K77" i="1"/>
  <c r="K76" i="1"/>
  <c r="V73" i="1"/>
  <c r="W74" i="1" s="1"/>
  <c r="K79" i="1"/>
  <c r="V76" i="1"/>
  <c r="W77" i="1" s="1"/>
  <c r="K70" i="1"/>
  <c r="L71" i="1" s="1"/>
  <c r="V79" i="1"/>
  <c r="W80" i="1" s="1"/>
  <c r="K73" i="1"/>
  <c r="L74" i="1" s="1"/>
  <c r="V70" i="1"/>
  <c r="W71" i="1" s="1"/>
  <c r="I157" i="1"/>
  <c r="I151" i="1"/>
  <c r="I149" i="1"/>
  <c r="I147" i="1"/>
  <c r="I145" i="1"/>
  <c r="I143" i="1"/>
  <c r="I135" i="1"/>
  <c r="I133" i="1"/>
  <c r="I123" i="1"/>
  <c r="I119" i="1"/>
  <c r="I115" i="1"/>
  <c r="I111" i="1"/>
  <c r="U144" i="1"/>
  <c r="I109" i="1"/>
  <c r="I108" i="1"/>
  <c r="I107" i="1"/>
  <c r="U136" i="1"/>
  <c r="R118" i="1"/>
  <c r="R110" i="1"/>
  <c r="R109" i="1"/>
  <c r="R108" i="1"/>
  <c r="U156" i="1"/>
  <c r="U140" i="1"/>
  <c r="I158" i="1"/>
  <c r="U155" i="1"/>
  <c r="R126" i="1"/>
  <c r="R124" i="1"/>
  <c r="R122" i="1"/>
  <c r="R120" i="1"/>
  <c r="U148" i="1"/>
  <c r="U146" i="1"/>
  <c r="U142" i="1"/>
  <c r="R116" i="1"/>
  <c r="R114" i="1"/>
  <c r="R112" i="1"/>
  <c r="U154" i="1"/>
  <c r="I141" i="1"/>
  <c r="U138" i="1"/>
  <c r="U158" i="1"/>
  <c r="I155" i="1"/>
  <c r="I154" i="1"/>
  <c r="I153" i="1"/>
  <c r="U150" i="1"/>
  <c r="I139" i="1"/>
  <c r="I137" i="1"/>
  <c r="U134" i="1"/>
  <c r="U151" i="1"/>
  <c r="I150" i="1"/>
  <c r="U147" i="1"/>
  <c r="I146" i="1"/>
  <c r="U143" i="1"/>
  <c r="I142" i="1"/>
  <c r="U139" i="1"/>
  <c r="I138" i="1"/>
  <c r="U135" i="1"/>
  <c r="I134" i="1"/>
  <c r="R125" i="1"/>
  <c r="I121" i="1"/>
  <c r="I120" i="1"/>
  <c r="R117" i="1"/>
  <c r="I113" i="1"/>
  <c r="I112" i="1"/>
  <c r="U157" i="1"/>
  <c r="I156" i="1"/>
  <c r="U153" i="1"/>
  <c r="I152" i="1"/>
  <c r="U149" i="1"/>
  <c r="I148" i="1"/>
  <c r="U145" i="1"/>
  <c r="I144" i="1"/>
  <c r="U141" i="1"/>
  <c r="I140" i="1"/>
  <c r="U137" i="1"/>
  <c r="I136" i="1"/>
  <c r="U133" i="1"/>
  <c r="I125" i="1"/>
  <c r="I124" i="1"/>
  <c r="R121" i="1"/>
  <c r="I117" i="1"/>
  <c r="I116" i="1"/>
  <c r="R113" i="1"/>
  <c r="I126" i="1"/>
  <c r="R123" i="1"/>
  <c r="I122" i="1"/>
  <c r="R119" i="1"/>
  <c r="I118" i="1"/>
  <c r="R115" i="1"/>
  <c r="I114" i="1"/>
  <c r="R111" i="1"/>
  <c r="I110" i="1"/>
  <c r="R107" i="1"/>
  <c r="L80" i="1" l="1"/>
  <c r="L77" i="1"/>
</calcChain>
</file>

<file path=xl/sharedStrings.xml><?xml version="1.0" encoding="utf-8"?>
<sst xmlns="http://schemas.openxmlformats.org/spreadsheetml/2006/main" count="776" uniqueCount="115">
  <si>
    <t>Lung cancer</t>
  </si>
  <si>
    <t>Drug-related</t>
  </si>
  <si>
    <t>other respiratory</t>
  </si>
  <si>
    <t>residual</t>
  </si>
  <si>
    <t>genitourinary</t>
  </si>
  <si>
    <t>Other cancers</t>
  </si>
  <si>
    <t>other external*</t>
  </si>
  <si>
    <t>Breast cancer</t>
  </si>
  <si>
    <t>accidents*</t>
  </si>
  <si>
    <t>Infectious diseases</t>
  </si>
  <si>
    <t>ill-defined</t>
  </si>
  <si>
    <t>suicide*</t>
  </si>
  <si>
    <t>Digestive exc cirrhosis</t>
  </si>
  <si>
    <t>perinatal</t>
  </si>
  <si>
    <t>Prostate cancer</t>
  </si>
  <si>
    <t>cirrhosis and other liver</t>
  </si>
  <si>
    <t>Bowel cancer</t>
  </si>
  <si>
    <t>Flu &amp; pneumonia</t>
  </si>
  <si>
    <t>chronic lower respiratory</t>
  </si>
  <si>
    <t>Diabetes</t>
  </si>
  <si>
    <t>Other circulatory</t>
  </si>
  <si>
    <t>Cerebrovascular</t>
  </si>
  <si>
    <t>other nervous system</t>
  </si>
  <si>
    <t>IHD</t>
  </si>
  <si>
    <t>Other mental &amp; behavioural*</t>
  </si>
  <si>
    <t>Dementia and Alzheimers</t>
  </si>
  <si>
    <t>difference</t>
  </si>
  <si>
    <t>12-14 to 15-17</t>
  </si>
  <si>
    <t>period 2</t>
  </si>
  <si>
    <t>00-02 to 12-14</t>
  </si>
  <si>
    <t>period 1</t>
  </si>
  <si>
    <t>Original Order of Causes</t>
  </si>
  <si>
    <t>Females</t>
  </si>
  <si>
    <t>Males</t>
  </si>
  <si>
    <t>≥90</t>
  </si>
  <si>
    <t>85-89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</si>
  <si>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</si>
  <si>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</si>
  <si>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</si>
  <si>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</si>
  <si>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</si>
  <si>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</si>
  <si>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</si>
  <si>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</si>
  <si>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</si>
  <si>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</si>
  <si>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</si>
  <si>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</si>
  <si>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</si>
  <si>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</si>
  <si>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</si>
  <si>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</si>
  <si>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1-4</t>
  </si>
  <si>
    <t>&lt;1</t>
  </si>
  <si>
    <t xml:space="preserve">90+     </t>
  </si>
  <si>
    <t>85 to 89</t>
  </si>
  <si>
    <t>80 to 84</t>
  </si>
  <si>
    <t>75 to 79</t>
  </si>
  <si>
    <t>70 to 74</t>
  </si>
  <si>
    <t>65 to 69</t>
  </si>
  <si>
    <t>60 to 64</t>
  </si>
  <si>
    <t>55 to 59</t>
  </si>
  <si>
    <t>50 to 54</t>
  </si>
  <si>
    <t>45 to 49</t>
  </si>
  <si>
    <t>40 to 44</t>
  </si>
  <si>
    <t>35 to 39</t>
  </si>
  <si>
    <t>30 to 34</t>
  </si>
  <si>
    <t>25 to 29</t>
  </si>
  <si>
    <t>20 to 24</t>
  </si>
  <si>
    <t>15 to 19</t>
  </si>
  <si>
    <t>10 to 14</t>
  </si>
  <si>
    <t xml:space="preserve">5 to 9  </t>
  </si>
  <si>
    <t xml:space="preserve">1 to 4  </t>
  </si>
  <si>
    <t>Male Total</t>
  </si>
  <si>
    <t>Female Total</t>
  </si>
  <si>
    <t>PERIOD 2</t>
  </si>
  <si>
    <t>PERIOD 1</t>
  </si>
  <si>
    <t>DATA FOR AGE-CAUSE CHART</t>
  </si>
  <si>
    <t>BEFORE</t>
  </si>
  <si>
    <t>AFTER</t>
  </si>
  <si>
    <t>COMBINED AGE GROUPS</t>
  </si>
  <si>
    <t>Other</t>
  </si>
  <si>
    <t>Cancers</t>
  </si>
  <si>
    <t>Dementia</t>
  </si>
  <si>
    <t>Circulatory</t>
  </si>
  <si>
    <t>Respiratory</t>
  </si>
  <si>
    <t>External</t>
  </si>
  <si>
    <t>Drugs</t>
  </si>
  <si>
    <t>Residual</t>
  </si>
  <si>
    <t>COMBINED CAUSES AND AGES</t>
  </si>
  <si>
    <t>85+</t>
  </si>
  <si>
    <t>Total</t>
  </si>
  <si>
    <t>Diff</t>
  </si>
  <si>
    <t>&lt;35</t>
  </si>
  <si>
    <t>35-54</t>
  </si>
  <si>
    <t>55-74</t>
  </si>
  <si>
    <t>75-89</t>
  </si>
  <si>
    <t>90+</t>
  </si>
  <si>
    <t>Other nervous system</t>
  </si>
  <si>
    <t>Cirrhosis and other liver</t>
  </si>
  <si>
    <t>Chronic lower respiratory</t>
  </si>
  <si>
    <t>Suicide*</t>
  </si>
  <si>
    <t>Accidents*</t>
  </si>
  <si>
    <t>Ill-defined</t>
  </si>
  <si>
    <t>Other external*</t>
  </si>
  <si>
    <t>Perinatal</t>
  </si>
  <si>
    <t>Genitourinary</t>
  </si>
  <si>
    <t>Other respiratory</t>
  </si>
  <si>
    <t>2000-02 to 2012-14</t>
  </si>
  <si>
    <t>2012-14 to 2015-17</t>
  </si>
  <si>
    <t>Period</t>
  </si>
  <si>
    <t>age group</t>
  </si>
  <si>
    <t>gender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</si>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</sst>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2" fontId="0" fillId="0" borderId="0" xfId="0" applyNumberFormat="1" applyBorder="1"/>
    <xf numFmtId="2" fontId="2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0" fillId="0" borderId="0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/>
    <xf numFmtId="0" fontId="1" fillId="0" borderId="0" xfId="0" applyFont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/>
    <xf numFmtId="11" fontId="0" fillId="0" borderId="0" xfId="0" applyNumberFormat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6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Females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2000-02 to 2015-17 (12-14)'!$B$92</c:f>
              <c:strCache>
                <c:ptCount val="1"/>
                <c:pt idx="0">
                  <c:v>&lt;35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(12-14)'!$C$91:$D$91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(12-14)'!$C$92:$D$92</c:f>
              <c:numCache>
                <c:formatCode>General</c:formatCode>
                <c:ptCount val="2"/>
                <c:pt idx="0">
                  <c:v>5.4491246899999998E-2</c:v>
                </c:pt>
                <c:pt idx="1">
                  <c:v>-2.4684156999999997E-3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14-4B9B-AC29-EC03DA92A288}"/>
            </c:ext>
          </c:extLst>
        </c:ser>
        <c:ser>
          <c:idx val="1"/>
          <c:order val="1"/>
          <c:tx>
            <c:strRef>
              <c:f>'data 2000-02 to 2015-17 (12-14)'!$B$93</c:f>
              <c:strCache>
                <c:ptCount val="1"/>
                <c:pt idx="0">
                  <c:v>35-54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(12-14)'!$C$91:$D$91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(12-14)'!$C$93:$D$93</c:f>
              <c:numCache>
                <c:formatCode>General</c:formatCode>
                <c:ptCount val="2"/>
                <c:pt idx="0">
                  <c:v>0.10700383250000001</c:v>
                </c:pt>
                <c:pt idx="1">
                  <c:v>0.1760285261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14-4B9B-AC29-EC03DA92A288}"/>
            </c:ext>
          </c:extLst>
        </c:ser>
        <c:ser>
          <c:idx val="2"/>
          <c:order val="2"/>
          <c:tx>
            <c:strRef>
              <c:f>'data 2000-02 to 2015-17 (12-14)'!$B$94</c:f>
              <c:strCache>
                <c:ptCount val="1"/>
                <c:pt idx="0">
                  <c:v>55-74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(12-14)'!$C$91:$D$91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(12-14)'!$C$94:$D$94</c:f>
              <c:numCache>
                <c:formatCode>General</c:formatCode>
                <c:ptCount val="2"/>
                <c:pt idx="0">
                  <c:v>0.2361039338</c:v>
                </c:pt>
                <c:pt idx="1">
                  <c:v>1.9871891907000001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14-4B9B-AC29-EC03DA92A288}"/>
            </c:ext>
          </c:extLst>
        </c:ser>
        <c:ser>
          <c:idx val="3"/>
          <c:order val="3"/>
          <c:tx>
            <c:strRef>
              <c:f>'data 2000-02 to 2015-17 (12-14)'!$B$95</c:f>
              <c:strCache>
                <c:ptCount val="1"/>
                <c:pt idx="0">
                  <c:v>75-89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(12-14)'!$C$91:$D$91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(12-14)'!$C$95:$D$95</c:f>
              <c:numCache>
                <c:formatCode>General</c:formatCode>
                <c:ptCount val="2"/>
                <c:pt idx="0">
                  <c:v>1.1761825832000001</c:v>
                </c:pt>
                <c:pt idx="1">
                  <c:v>1.9448305988999999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14-4B9B-AC29-EC03DA92A288}"/>
            </c:ext>
          </c:extLst>
        </c:ser>
        <c:ser>
          <c:idx val="4"/>
          <c:order val="4"/>
          <c:tx>
            <c:strRef>
              <c:f>'data 2000-02 to 2015-17 (12-14)'!$B$96</c:f>
              <c:strCache>
                <c:ptCount val="1"/>
                <c:pt idx="0">
                  <c:v>90+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(12-14)'!$C$91:$D$91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(12-14)'!$C$96:$D$96</c:f>
              <c:numCache>
                <c:formatCode>General</c:formatCode>
                <c:ptCount val="2"/>
                <c:pt idx="0">
                  <c:v>0.2433471613</c:v>
                </c:pt>
                <c:pt idx="1">
                  <c:v>0.25751184230000002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14-4B9B-AC29-EC03DA92A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79312"/>
        <c:axId val="183912688"/>
      </c:barChart>
      <c:catAx>
        <c:axId val="10327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2688"/>
        <c:crosses val="autoZero"/>
        <c:auto val="1"/>
        <c:lblAlgn val="ctr"/>
        <c:lblOffset val="100"/>
        <c:noMultiLvlLbl val="0"/>
      </c:catAx>
      <c:valAx>
        <c:axId val="18391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2000-02 to 2015-17 (12-14)'!$B$92</c:f>
              <c:strCache>
                <c:ptCount val="1"/>
                <c:pt idx="0">
                  <c:v>&lt;35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(12-14)'!$M$91:$N$91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(12-14)'!$M$92:$N$92</c:f>
              <c:numCache>
                <c:formatCode>General</c:formatCode>
                <c:ptCount val="2"/>
                <c:pt idx="0">
                  <c:v>3.5661419799999997E-2</c:v>
                </c:pt>
                <c:pt idx="1">
                  <c:v>-1.5774307000000001E-2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ED-40F3-A294-B41E690B109E}"/>
            </c:ext>
          </c:extLst>
        </c:ser>
        <c:ser>
          <c:idx val="1"/>
          <c:order val="1"/>
          <c:tx>
            <c:strRef>
              <c:f>'data 2000-02 to 2015-17 (12-14)'!$B$93</c:f>
              <c:strCache>
                <c:ptCount val="1"/>
                <c:pt idx="0">
                  <c:v>35-54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(12-14)'!$M$91:$N$91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(12-14)'!$M$93:$N$93</c:f>
              <c:numCache>
                <c:formatCode>General</c:formatCode>
                <c:ptCount val="2"/>
                <c:pt idx="0">
                  <c:v>0.29148006990000003</c:v>
                </c:pt>
                <c:pt idx="1">
                  <c:v>0.65221526900000004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F1-4CE9-AD1D-3B4E70DA170B}"/>
            </c:ext>
          </c:extLst>
        </c:ser>
        <c:ser>
          <c:idx val="2"/>
          <c:order val="2"/>
          <c:tx>
            <c:strRef>
              <c:f>'data 2000-02 to 2015-17 (12-14)'!$B$94</c:f>
              <c:strCache>
                <c:ptCount val="1"/>
                <c:pt idx="0">
                  <c:v>55-74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(12-14)'!$M$91:$N$91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(12-14)'!$M$94:$N$94</c:f>
              <c:numCache>
                <c:formatCode>General</c:formatCode>
                <c:ptCount val="2"/>
                <c:pt idx="0">
                  <c:v>0.82848608349999997</c:v>
                </c:pt>
                <c:pt idx="1">
                  <c:v>3.3311207928000002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9F1-4CE9-AD1D-3B4E70DA170B}"/>
            </c:ext>
          </c:extLst>
        </c:ser>
        <c:ser>
          <c:idx val="3"/>
          <c:order val="3"/>
          <c:tx>
            <c:strRef>
              <c:f>'data 2000-02 to 2015-17 (12-14)'!$B$95</c:f>
              <c:strCache>
                <c:ptCount val="1"/>
                <c:pt idx="0">
                  <c:v>75-89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(12-14)'!$M$91:$N$91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(12-14)'!$M$95:$N$95</c:f>
              <c:numCache>
                <c:formatCode>General</c:formatCode>
                <c:ptCount val="2"/>
                <c:pt idx="0">
                  <c:v>0.93466511069999991</c:v>
                </c:pt>
                <c:pt idx="1">
                  <c:v>1.7569237535000002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9F1-4CE9-AD1D-3B4E70DA170B}"/>
            </c:ext>
          </c:extLst>
        </c:ser>
        <c:ser>
          <c:idx val="4"/>
          <c:order val="4"/>
          <c:tx>
            <c:strRef>
              <c:f>'data 2000-02 to 2015-17 (12-14)'!$B$96</c:f>
              <c:strCache>
                <c:ptCount val="1"/>
                <c:pt idx="0">
                  <c:v>90+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(12-14)'!$M$91:$N$91</c:f>
              <c:strCache>
                <c:ptCount val="2"/>
                <c:pt idx="0">
                  <c:v>AFTER</c:v>
                </c:pt>
                <c:pt idx="1">
                  <c:v>BEFORE</c:v>
                </c:pt>
              </c:strCache>
            </c:strRef>
          </c:cat>
          <c:val>
            <c:numRef>
              <c:f>'data 2000-02 to 2015-17 (12-14)'!$M$96:$N$96</c:f>
              <c:numCache>
                <c:formatCode>General</c:formatCode>
                <c:ptCount val="2"/>
                <c:pt idx="0">
                  <c:v>0.1154285732</c:v>
                </c:pt>
                <c:pt idx="1">
                  <c:v>9.4121091399999995E-2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9F1-4CE9-AD1D-3B4E70DA1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917728"/>
        <c:axId val="183918288"/>
      </c:barChart>
      <c:catAx>
        <c:axId val="18391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8288"/>
        <c:crosses val="autoZero"/>
        <c:auto val="1"/>
        <c:lblAlgn val="ctr"/>
        <c:lblOffset val="100"/>
        <c:noMultiLvlLbl val="0"/>
      </c:catAx>
      <c:valAx>
        <c:axId val="1839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male life expectancy improvement</a:t>
            </a:r>
            <a:r>
              <a:rPr lang="en-US" baseline="0"/>
              <a:t> between 2000-02 and 2015-17</a:t>
            </a:r>
            <a:r>
              <a:rPr lang="en-US"/>
              <a:t> by age 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2000-02 to 2015-17 (12-14)'!$B$106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(12-14)'!$C$107:$C$126</c:f>
              <c:numCache>
                <c:formatCode>0.0</c:formatCode>
                <c:ptCount val="20"/>
                <c:pt idx="0">
                  <c:v>0.77785337160000001</c:v>
                </c:pt>
                <c:pt idx="1">
                  <c:v>0.1221510297</c:v>
                </c:pt>
                <c:pt idx="2">
                  <c:v>6.4829621899999995E-2</c:v>
                </c:pt>
                <c:pt idx="3">
                  <c:v>7.2053536299999998E-2</c:v>
                </c:pt>
                <c:pt idx="4">
                  <c:v>0.46050094949999998</c:v>
                </c:pt>
                <c:pt idx="5">
                  <c:v>0.75846970469999997</c:v>
                </c:pt>
                <c:pt idx="6">
                  <c:v>0.57774278999999995</c:v>
                </c:pt>
                <c:pt idx="7">
                  <c:v>0.27076000649999998</c:v>
                </c:pt>
                <c:pt idx="8">
                  <c:v>5.3134917099999998E-2</c:v>
                </c:pt>
                <c:pt idx="9">
                  <c:v>0.1012769301</c:v>
                </c:pt>
                <c:pt idx="10">
                  <c:v>0.43561697799999999</c:v>
                </c:pt>
                <c:pt idx="11">
                  <c:v>0.95013034500000004</c:v>
                </c:pt>
                <c:pt idx="12">
                  <c:v>1.4196422975</c:v>
                </c:pt>
                <c:pt idx="13">
                  <c:v>2.1537287217999999</c:v>
                </c:pt>
                <c:pt idx="14">
                  <c:v>2.2599781955</c:v>
                </c:pt>
                <c:pt idx="15">
                  <c:v>2.2869761845999999</c:v>
                </c:pt>
                <c:pt idx="16">
                  <c:v>1.9083112755</c:v>
                </c:pt>
                <c:pt idx="17">
                  <c:v>1.0877041268000001</c:v>
                </c:pt>
                <c:pt idx="18">
                  <c:v>0.46763175820000003</c:v>
                </c:pt>
                <c:pt idx="19">
                  <c:v>9.7196860199999999E-2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4B-487B-A680-D2A4335665F4}"/>
            </c:ext>
          </c:extLst>
        </c:ser>
        <c:ser>
          <c:idx val="1"/>
          <c:order val="1"/>
          <c:tx>
            <c:strRef>
              <c:f>'data 2000-02 to 2015-17 (12-14)'!$F$106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(12-14)'!$G$107:$G$126</c:f>
              <c:numCache>
                <c:formatCode>0.0</c:formatCode>
                <c:ptCount val="20"/>
                <c:pt idx="0">
                  <c:v>0.54356144390000005</c:v>
                </c:pt>
                <c:pt idx="1">
                  <c:v>-7.0925829999999995E-2</c:v>
                </c:pt>
                <c:pt idx="2">
                  <c:v>0.1096862509</c:v>
                </c:pt>
                <c:pt idx="3">
                  <c:v>0.144767909</c:v>
                </c:pt>
                <c:pt idx="4">
                  <c:v>-5.2233802000000003E-2</c:v>
                </c:pt>
                <c:pt idx="5">
                  <c:v>0.1815374153</c:v>
                </c:pt>
                <c:pt idx="6">
                  <c:v>-2.5521740000000001E-2</c:v>
                </c:pt>
                <c:pt idx="7">
                  <c:v>-0.34924575699999999</c:v>
                </c:pt>
                <c:pt idx="8">
                  <c:v>-1.6882035E-2</c:v>
                </c:pt>
                <c:pt idx="9">
                  <c:v>-0.91502479199999998</c:v>
                </c:pt>
                <c:pt idx="10">
                  <c:v>-1.159631477</c:v>
                </c:pt>
                <c:pt idx="11">
                  <c:v>-0.627652655</c:v>
                </c:pt>
                <c:pt idx="12">
                  <c:v>0.246027988</c:v>
                </c:pt>
                <c:pt idx="13">
                  <c:v>0.12188692719999999</c:v>
                </c:pt>
                <c:pt idx="14">
                  <c:v>-0.19755473600000001</c:v>
                </c:pt>
                <c:pt idx="15">
                  <c:v>0.84644515899999995</c:v>
                </c:pt>
                <c:pt idx="16">
                  <c:v>0.31179353319999997</c:v>
                </c:pt>
                <c:pt idx="17">
                  <c:v>0.14113351499999999</c:v>
                </c:pt>
                <c:pt idx="18">
                  <c:v>0.28265064099999998</c:v>
                </c:pt>
                <c:pt idx="19">
                  <c:v>-0.56937680400000001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4B-487B-A680-D2A43356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4356016"/>
        <c:axId val="184356576"/>
      </c:barChart>
      <c:lineChart>
        <c:grouping val="standard"/>
        <c:varyColors val="0"/>
        <c:ser>
          <c:idx val="2"/>
          <c:order val="2"/>
          <c:tx>
            <c:strRef>
              <c:f>'data 2000-02 to 2015-17 (12-14)'!$I$106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(12-14)'!$I$107:$I$126</c:f>
              <c:numCache>
                <c:formatCode>0.0</c:formatCode>
                <c:ptCount val="20"/>
                <c:pt idx="0">
                  <c:v>-0.23429192769999996</c:v>
                </c:pt>
                <c:pt idx="1">
                  <c:v>-0.19307685969999999</c:v>
                </c:pt>
                <c:pt idx="2">
                  <c:v>4.4856629000000009E-2</c:v>
                </c:pt>
                <c:pt idx="3">
                  <c:v>7.2714372700000002E-2</c:v>
                </c:pt>
                <c:pt idx="4">
                  <c:v>-0.51273475150000003</c:v>
                </c:pt>
                <c:pt idx="5">
                  <c:v>-0.57693228939999996</c:v>
                </c:pt>
                <c:pt idx="6">
                  <c:v>-0.60326452999999991</c:v>
                </c:pt>
                <c:pt idx="7">
                  <c:v>-0.62000576350000003</c:v>
                </c:pt>
                <c:pt idx="8">
                  <c:v>-7.0016952100000002E-2</c:v>
                </c:pt>
                <c:pt idx="9">
                  <c:v>-1.0163017220999999</c:v>
                </c:pt>
                <c:pt idx="10">
                  <c:v>-1.5952484550000001</c:v>
                </c:pt>
                <c:pt idx="11">
                  <c:v>-1.5777830000000002</c:v>
                </c:pt>
                <c:pt idx="12">
                  <c:v>-1.1736143095</c:v>
                </c:pt>
                <c:pt idx="13">
                  <c:v>-2.0318417946</c:v>
                </c:pt>
                <c:pt idx="14">
                  <c:v>-2.4575329314999999</c:v>
                </c:pt>
                <c:pt idx="15">
                  <c:v>-1.4405310255999999</c:v>
                </c:pt>
                <c:pt idx="16">
                  <c:v>-1.5965177423000001</c:v>
                </c:pt>
                <c:pt idx="17">
                  <c:v>-0.94657061180000013</c:v>
                </c:pt>
                <c:pt idx="18">
                  <c:v>-0.18498111720000004</c:v>
                </c:pt>
                <c:pt idx="19">
                  <c:v>-0.66657366419999997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44B-487B-A680-D2A43356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56016"/>
        <c:axId val="184356576"/>
      </c:lineChart>
      <c:catAx>
        <c:axId val="18435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6576"/>
        <c:crosses val="autoZero"/>
        <c:auto val="1"/>
        <c:lblAlgn val="ctr"/>
        <c:lblOffset val="100"/>
        <c:noMultiLvlLbl val="0"/>
      </c:catAx>
      <c:valAx>
        <c:axId val="1843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 per annum)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Males</a:t>
            </a:r>
          </a:p>
        </c:rich>
      </c:tx>
      <c:layout>
        <c:manualLayout>
          <c:xMode val="edge"/>
          <c:yMode val="edge"/>
          <c:x val="0.12780597118316267"/>
          <c:y val="6.7392755905511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9378497703477E-2"/>
          <c:y val="2.2786561679790027E-2"/>
          <c:w val="0.90648376169487976"/>
          <c:h val="0.95442687664041992"/>
        </c:manualLayout>
      </c:layout>
      <c:barChart>
        <c:barDir val="col"/>
        <c:grouping val="clustered"/>
        <c:varyColors val="0"/>
        <c:ser>
          <c:idx val="0"/>
          <c:order val="0"/>
          <c:tx>
            <c:v>2000-02 to 2012-14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(12-14)'!$C$107:$C$126</c:f>
              <c:numCache>
                <c:formatCode>0.0</c:formatCode>
                <c:ptCount val="20"/>
                <c:pt idx="0">
                  <c:v>0.77785337160000001</c:v>
                </c:pt>
                <c:pt idx="1">
                  <c:v>0.1221510297</c:v>
                </c:pt>
                <c:pt idx="2">
                  <c:v>6.4829621899999995E-2</c:v>
                </c:pt>
                <c:pt idx="3">
                  <c:v>7.2053536299999998E-2</c:v>
                </c:pt>
                <c:pt idx="4">
                  <c:v>0.46050094949999998</c:v>
                </c:pt>
                <c:pt idx="5">
                  <c:v>0.75846970469999997</c:v>
                </c:pt>
                <c:pt idx="6">
                  <c:v>0.57774278999999995</c:v>
                </c:pt>
                <c:pt idx="7">
                  <c:v>0.27076000649999998</c:v>
                </c:pt>
                <c:pt idx="8">
                  <c:v>5.3134917099999998E-2</c:v>
                </c:pt>
                <c:pt idx="9">
                  <c:v>0.1012769301</c:v>
                </c:pt>
                <c:pt idx="10">
                  <c:v>0.43561697799999999</c:v>
                </c:pt>
                <c:pt idx="11">
                  <c:v>0.95013034500000004</c:v>
                </c:pt>
                <c:pt idx="12">
                  <c:v>1.4196422975</c:v>
                </c:pt>
                <c:pt idx="13">
                  <c:v>2.1537287217999999</c:v>
                </c:pt>
                <c:pt idx="14">
                  <c:v>2.2599781955</c:v>
                </c:pt>
                <c:pt idx="15">
                  <c:v>2.2869761845999999</c:v>
                </c:pt>
                <c:pt idx="16">
                  <c:v>1.9083112755</c:v>
                </c:pt>
                <c:pt idx="17">
                  <c:v>1.0877041268000001</c:v>
                </c:pt>
                <c:pt idx="18">
                  <c:v>0.46763175820000003</c:v>
                </c:pt>
                <c:pt idx="19">
                  <c:v>9.7196860199999999E-2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4B-487B-A680-D2A4335665F4}"/>
            </c:ext>
          </c:extLst>
        </c:ser>
        <c:ser>
          <c:idx val="1"/>
          <c:order val="1"/>
          <c:tx>
            <c:v>2012-14 to 2015-17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(12-14)'!$G$107:$G$126</c:f>
              <c:numCache>
                <c:formatCode>0.0</c:formatCode>
                <c:ptCount val="20"/>
                <c:pt idx="0">
                  <c:v>0.54356144390000005</c:v>
                </c:pt>
                <c:pt idx="1">
                  <c:v>-7.0925829999999995E-2</c:v>
                </c:pt>
                <c:pt idx="2">
                  <c:v>0.1096862509</c:v>
                </c:pt>
                <c:pt idx="3">
                  <c:v>0.144767909</c:v>
                </c:pt>
                <c:pt idx="4">
                  <c:v>-5.2233802000000003E-2</c:v>
                </c:pt>
                <c:pt idx="5">
                  <c:v>0.1815374153</c:v>
                </c:pt>
                <c:pt idx="6">
                  <c:v>-2.5521740000000001E-2</c:v>
                </c:pt>
                <c:pt idx="7">
                  <c:v>-0.34924575699999999</c:v>
                </c:pt>
                <c:pt idx="8">
                  <c:v>-1.6882035E-2</c:v>
                </c:pt>
                <c:pt idx="9">
                  <c:v>-0.91502479199999998</c:v>
                </c:pt>
                <c:pt idx="10">
                  <c:v>-1.159631477</c:v>
                </c:pt>
                <c:pt idx="11">
                  <c:v>-0.627652655</c:v>
                </c:pt>
                <c:pt idx="12">
                  <c:v>0.246027988</c:v>
                </c:pt>
                <c:pt idx="13">
                  <c:v>0.12188692719999999</c:v>
                </c:pt>
                <c:pt idx="14">
                  <c:v>-0.19755473600000001</c:v>
                </c:pt>
                <c:pt idx="15">
                  <c:v>0.84644515899999995</c:v>
                </c:pt>
                <c:pt idx="16">
                  <c:v>0.31179353319999997</c:v>
                </c:pt>
                <c:pt idx="17">
                  <c:v>0.14113351499999999</c:v>
                </c:pt>
                <c:pt idx="18">
                  <c:v>0.28265064099999998</c:v>
                </c:pt>
                <c:pt idx="19">
                  <c:v>-0.56937680400000001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4B-487B-A680-D2A43356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4360496"/>
        <c:axId val="184361056"/>
      </c:barChart>
      <c:lineChart>
        <c:grouping val="standard"/>
        <c:varyColors val="0"/>
        <c:ser>
          <c:idx val="2"/>
          <c:order val="2"/>
          <c:tx>
            <c:v>Difference between earlier and later periods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(12-14)'!$I$107:$I$126</c:f>
              <c:numCache>
                <c:formatCode>0.0</c:formatCode>
                <c:ptCount val="20"/>
                <c:pt idx="0">
                  <c:v>-0.23429192769999996</c:v>
                </c:pt>
                <c:pt idx="1">
                  <c:v>-0.19307685969999999</c:v>
                </c:pt>
                <c:pt idx="2">
                  <c:v>4.4856629000000009E-2</c:v>
                </c:pt>
                <c:pt idx="3">
                  <c:v>7.2714372700000002E-2</c:v>
                </c:pt>
                <c:pt idx="4">
                  <c:v>-0.51273475150000003</c:v>
                </c:pt>
                <c:pt idx="5">
                  <c:v>-0.57693228939999996</c:v>
                </c:pt>
                <c:pt idx="6">
                  <c:v>-0.60326452999999991</c:v>
                </c:pt>
                <c:pt idx="7">
                  <c:v>-0.62000576350000003</c:v>
                </c:pt>
                <c:pt idx="8">
                  <c:v>-7.0016952100000002E-2</c:v>
                </c:pt>
                <c:pt idx="9">
                  <c:v>-1.0163017220999999</c:v>
                </c:pt>
                <c:pt idx="10">
                  <c:v>-1.5952484550000001</c:v>
                </c:pt>
                <c:pt idx="11">
                  <c:v>-1.5777830000000002</c:v>
                </c:pt>
                <c:pt idx="12">
                  <c:v>-1.1736143095</c:v>
                </c:pt>
                <c:pt idx="13">
                  <c:v>-2.0318417946</c:v>
                </c:pt>
                <c:pt idx="14">
                  <c:v>-2.4575329314999999</c:v>
                </c:pt>
                <c:pt idx="15">
                  <c:v>-1.4405310255999999</c:v>
                </c:pt>
                <c:pt idx="16">
                  <c:v>-1.5965177423000001</c:v>
                </c:pt>
                <c:pt idx="17">
                  <c:v>-0.94657061180000013</c:v>
                </c:pt>
                <c:pt idx="18">
                  <c:v>-0.18498111720000004</c:v>
                </c:pt>
                <c:pt idx="19">
                  <c:v>-0.66657366419999997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44B-487B-A680-D2A43356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60496"/>
        <c:axId val="184361056"/>
      </c:lineChart>
      <c:catAx>
        <c:axId val="1843604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crossAx val="184361056"/>
        <c:crosses val="autoZero"/>
        <c:auto val="1"/>
        <c:lblAlgn val="ctr"/>
        <c:lblOffset val="100"/>
        <c:noMultiLvlLbl val="0"/>
      </c:catAx>
      <c:valAx>
        <c:axId val="1843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Annualised</a:t>
                </a:r>
                <a:r>
                  <a:rPr lang="en-US" sz="1400" baseline="0"/>
                  <a:t> change in life expectancy</a:t>
                </a:r>
                <a:r>
                  <a:rPr lang="en-US" sz="1400"/>
                  <a:t> (weeks/year)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6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662591827794145"/>
          <c:y val="0.79794813648293961"/>
          <c:w val="0.55633703813234259"/>
          <c:h val="0.15603695538057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Females</a:t>
            </a:r>
          </a:p>
        </c:rich>
      </c:tx>
      <c:layout>
        <c:manualLayout>
          <c:xMode val="edge"/>
          <c:yMode val="edge"/>
          <c:x val="0.1349197459885243"/>
          <c:y val="6.89655172413793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08636189355276E-2"/>
          <c:y val="1.9643587654991402E-2"/>
          <c:w val="0.90592721326401882"/>
          <c:h val="0.82818861435424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2000-02 to 2015-17 (12-14)'!$K$106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(12-14)'!$L$107:$L$126</c:f>
              <c:numCache>
                <c:formatCode>0.0</c:formatCode>
                <c:ptCount val="20"/>
                <c:pt idx="0">
                  <c:v>0.57029446979999998</c:v>
                </c:pt>
                <c:pt idx="1">
                  <c:v>0.12657235650000001</c:v>
                </c:pt>
                <c:pt idx="2">
                  <c:v>4.9381364400000002E-2</c:v>
                </c:pt>
                <c:pt idx="3">
                  <c:v>8.52062866E-2</c:v>
                </c:pt>
                <c:pt idx="4">
                  <c:v>0.1332134942</c:v>
                </c:pt>
                <c:pt idx="5">
                  <c:v>0.172003499</c:v>
                </c:pt>
                <c:pt idx="6">
                  <c:v>7.3291300700000006E-2</c:v>
                </c:pt>
                <c:pt idx="7">
                  <c:v>3.09722105E-2</c:v>
                </c:pt>
                <c:pt idx="8">
                  <c:v>5.6087082900000002E-2</c:v>
                </c:pt>
                <c:pt idx="9">
                  <c:v>0.11645696730000001</c:v>
                </c:pt>
                <c:pt idx="10">
                  <c:v>0.36391365739999998</c:v>
                </c:pt>
                <c:pt idx="11">
                  <c:v>0.41485306989999998</c:v>
                </c:pt>
                <c:pt idx="12">
                  <c:v>0.6805907149</c:v>
                </c:pt>
                <c:pt idx="13">
                  <c:v>1.0393962716</c:v>
                </c:pt>
                <c:pt idx="14">
                  <c:v>1.3671184616000001</c:v>
                </c:pt>
                <c:pt idx="15">
                  <c:v>1.4967345766</c:v>
                </c:pt>
                <c:pt idx="16">
                  <c:v>1.4517818034000001</c:v>
                </c:pt>
                <c:pt idx="17">
                  <c:v>1.0040649235000001</c:v>
                </c:pt>
                <c:pt idx="18">
                  <c:v>0.47415914930000003</c:v>
                </c:pt>
                <c:pt idx="19">
                  <c:v>0.2530105433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1A-43F1-B4AB-EBE87C07656E}"/>
            </c:ext>
          </c:extLst>
        </c:ser>
        <c:ser>
          <c:idx val="1"/>
          <c:order val="1"/>
          <c:tx>
            <c:strRef>
              <c:f>'data 2000-02 to 2015-17 (12-14)'!$O$106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(12-14)'!$P$107:$P$126</c:f>
              <c:numCache>
                <c:formatCode>0.0</c:formatCode>
                <c:ptCount val="20"/>
                <c:pt idx="0">
                  <c:v>0.3566992766</c:v>
                </c:pt>
                <c:pt idx="1">
                  <c:v>-2.0365520000000001E-3</c:v>
                </c:pt>
                <c:pt idx="2">
                  <c:v>5.0376971999999999E-2</c:v>
                </c:pt>
                <c:pt idx="3">
                  <c:v>-0.104909131</c:v>
                </c:pt>
                <c:pt idx="4">
                  <c:v>0.15061970899999999</c:v>
                </c:pt>
                <c:pt idx="5">
                  <c:v>9.7851988200000004E-2</c:v>
                </c:pt>
                <c:pt idx="6">
                  <c:v>0.1396920814</c:v>
                </c:pt>
                <c:pt idx="7">
                  <c:v>-0.15317657600000001</c:v>
                </c:pt>
                <c:pt idx="8">
                  <c:v>-0.93549391400000004</c:v>
                </c:pt>
                <c:pt idx="9">
                  <c:v>-0.56919722699999997</c:v>
                </c:pt>
                <c:pt idx="10">
                  <c:v>-0.42433437800000001</c:v>
                </c:pt>
                <c:pt idx="11">
                  <c:v>-6.5292450000000004E-3</c:v>
                </c:pt>
                <c:pt idx="12">
                  <c:v>0.16744524020000001</c:v>
                </c:pt>
                <c:pt idx="13">
                  <c:v>0.31799890400000003</c:v>
                </c:pt>
                <c:pt idx="14">
                  <c:v>0.1716666909</c:v>
                </c:pt>
                <c:pt idx="15">
                  <c:v>0.66190282420000002</c:v>
                </c:pt>
                <c:pt idx="16">
                  <c:v>0.37087101010000001</c:v>
                </c:pt>
                <c:pt idx="17">
                  <c:v>0.64907077150000003</c:v>
                </c:pt>
                <c:pt idx="18">
                  <c:v>-0.112797882</c:v>
                </c:pt>
                <c:pt idx="19">
                  <c:v>-0.77595638099999997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1A-43F1-B4AB-EBE87C07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4586016"/>
        <c:axId val="184586576"/>
      </c:barChart>
      <c:lineChart>
        <c:grouping val="standard"/>
        <c:varyColors val="0"/>
        <c:ser>
          <c:idx val="2"/>
          <c:order val="2"/>
          <c:tx>
            <c:strRef>
              <c:f>'data 2000-02 to 2015-17 (12-14)'!$R$106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(12-14)'!$R$107:$R$126</c:f>
              <c:numCache>
                <c:formatCode>0.0</c:formatCode>
                <c:ptCount val="20"/>
                <c:pt idx="0">
                  <c:v>-0.21359519319999998</c:v>
                </c:pt>
                <c:pt idx="1">
                  <c:v>-0.12860890850000001</c:v>
                </c:pt>
                <c:pt idx="2">
                  <c:v>9.9560759999999665E-4</c:v>
                </c:pt>
                <c:pt idx="3">
                  <c:v>-0.1901154176</c:v>
                </c:pt>
                <c:pt idx="4">
                  <c:v>1.7406214799999986E-2</c:v>
                </c:pt>
                <c:pt idx="5">
                  <c:v>-7.4151510800000001E-2</c:v>
                </c:pt>
                <c:pt idx="6">
                  <c:v>6.6400780699999995E-2</c:v>
                </c:pt>
                <c:pt idx="7">
                  <c:v>-0.18414878649999999</c:v>
                </c:pt>
                <c:pt idx="8">
                  <c:v>-0.99158099690000001</c:v>
                </c:pt>
                <c:pt idx="9">
                  <c:v>-0.68565419429999996</c:v>
                </c:pt>
                <c:pt idx="10">
                  <c:v>-0.78824803539999999</c:v>
                </c:pt>
                <c:pt idx="11">
                  <c:v>-0.4213823149</c:v>
                </c:pt>
                <c:pt idx="12">
                  <c:v>-0.51314547469999994</c:v>
                </c:pt>
                <c:pt idx="13">
                  <c:v>-0.72139736760000006</c:v>
                </c:pt>
                <c:pt idx="14">
                  <c:v>-1.1954517707000001</c:v>
                </c:pt>
                <c:pt idx="15">
                  <c:v>-0.83483175239999996</c:v>
                </c:pt>
                <c:pt idx="16">
                  <c:v>-1.0809107933000002</c:v>
                </c:pt>
                <c:pt idx="17">
                  <c:v>-0.35499415200000006</c:v>
                </c:pt>
                <c:pt idx="18">
                  <c:v>-0.58695703129999999</c:v>
                </c:pt>
                <c:pt idx="19">
                  <c:v>-1.0289669242999999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21A-43F1-B4AB-EBE87C07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86016"/>
        <c:axId val="184586576"/>
      </c:lineChart>
      <c:catAx>
        <c:axId val="18458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</a:t>
                </a:r>
                <a:r>
                  <a:rPr lang="en-GB" sz="1400" baseline="0"/>
                  <a:t> group (years)</a:t>
                </a:r>
                <a:endParaRPr lang="en-GB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86576"/>
        <c:crosses val="autoZero"/>
        <c:auto val="1"/>
        <c:lblAlgn val="ctr"/>
        <c:lblOffset val="100"/>
        <c:noMultiLvlLbl val="0"/>
      </c:catAx>
      <c:valAx>
        <c:axId val="184586576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Annualised change in life expectancy (weeks/year)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8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Males</a:t>
            </a:r>
          </a:p>
        </c:rich>
      </c:tx>
      <c:layout>
        <c:manualLayout>
          <c:xMode val="edge"/>
          <c:yMode val="edge"/>
          <c:x val="0.14211856510451079"/>
          <c:y val="7.5816993464052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70150438462558E-2"/>
          <c:y val="3.2869973374255686E-2"/>
          <c:w val="0.91641686892959251"/>
          <c:h val="0.53347471566054239"/>
        </c:manualLayout>
      </c:layout>
      <c:barChart>
        <c:barDir val="col"/>
        <c:grouping val="clustered"/>
        <c:varyColors val="0"/>
        <c:ser>
          <c:idx val="0"/>
          <c:order val="0"/>
          <c:tx>
            <c:v>2000-02 to 2012-14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(12-14)'!$C$133:$C$158</c:f>
              <c:numCache>
                <c:formatCode>0.0</c:formatCode>
                <c:ptCount val="26"/>
                <c:pt idx="0">
                  <c:v>5.8186065992999998</c:v>
                </c:pt>
                <c:pt idx="1">
                  <c:v>-0.393754253</c:v>
                </c:pt>
                <c:pt idx="2">
                  <c:v>0.90233645699999998</c:v>
                </c:pt>
                <c:pt idx="3">
                  <c:v>1.9638348476</c:v>
                </c:pt>
                <c:pt idx="4">
                  <c:v>-0.50186411600000003</c:v>
                </c:pt>
                <c:pt idx="5">
                  <c:v>1.2320979798</c:v>
                </c:pt>
                <c:pt idx="6">
                  <c:v>-3.4513841000000003E-2</c:v>
                </c:pt>
                <c:pt idx="7">
                  <c:v>0.37100758820000002</c:v>
                </c:pt>
                <c:pt idx="8">
                  <c:v>0.327942173</c:v>
                </c:pt>
                <c:pt idx="9">
                  <c:v>0.83628474949999998</c:v>
                </c:pt>
                <c:pt idx="10">
                  <c:v>0.65917745959999996</c:v>
                </c:pt>
                <c:pt idx="11">
                  <c:v>0.92213637140000004</c:v>
                </c:pt>
                <c:pt idx="12">
                  <c:v>5.1624290199999999E-2</c:v>
                </c:pt>
                <c:pt idx="13">
                  <c:v>0.69569743900000003</c:v>
                </c:pt>
                <c:pt idx="14">
                  <c:v>0.42491688189999999</c:v>
                </c:pt>
                <c:pt idx="15">
                  <c:v>0.49766665929999998</c:v>
                </c:pt>
                <c:pt idx="16">
                  <c:v>-1.2401208E-2</c:v>
                </c:pt>
                <c:pt idx="17">
                  <c:v>0.2004555563</c:v>
                </c:pt>
                <c:pt idx="18">
                  <c:v>0.25322395959999999</c:v>
                </c:pt>
                <c:pt idx="19">
                  <c:v>0.46072486689999997</c:v>
                </c:pt>
                <c:pt idx="20">
                  <c:v>1.2895823766000001</c:v>
                </c:pt>
                <c:pt idx="21">
                  <c:v>0.24895415100000001</c:v>
                </c:pt>
                <c:pt idx="22">
                  <c:v>6.3833779600000001E-2</c:v>
                </c:pt>
                <c:pt idx="23">
                  <c:v>-3.2801199999999998E-4</c:v>
                </c:pt>
                <c:pt idx="24">
                  <c:v>0.1028798504</c:v>
                </c:pt>
                <c:pt idx="25">
                  <c:v>-5.4433005E-2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A0-4AD5-AA4C-4C4C4888BFDE}"/>
            </c:ext>
          </c:extLst>
        </c:ser>
        <c:ser>
          <c:idx val="1"/>
          <c:order val="1"/>
          <c:tx>
            <c:v>2012-14 to 2015-17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(12-14)'!$G$133:$G$158</c:f>
              <c:numCache>
                <c:formatCode>0.0</c:formatCode>
                <c:ptCount val="26"/>
                <c:pt idx="0">
                  <c:v>2.2057212567</c:v>
                </c:pt>
                <c:pt idx="1">
                  <c:v>-2.4424424980000001</c:v>
                </c:pt>
                <c:pt idx="2">
                  <c:v>-0.75682150100000001</c:v>
                </c:pt>
                <c:pt idx="3">
                  <c:v>0.64012333020000001</c:v>
                </c:pt>
                <c:pt idx="4">
                  <c:v>-1.4805868419999999</c:v>
                </c:pt>
                <c:pt idx="5">
                  <c:v>0.33144974620000001</c:v>
                </c:pt>
                <c:pt idx="6">
                  <c:v>-0.92650297100000001</c:v>
                </c:pt>
                <c:pt idx="7">
                  <c:v>-0.49804751400000002</c:v>
                </c:pt>
                <c:pt idx="8">
                  <c:v>-0.50229438599999998</c:v>
                </c:pt>
                <c:pt idx="9">
                  <c:v>0.17366830859999999</c:v>
                </c:pt>
                <c:pt idx="10">
                  <c:v>5.9284447699999999E-2</c:v>
                </c:pt>
                <c:pt idx="11">
                  <c:v>0.39156953589999999</c:v>
                </c:pt>
                <c:pt idx="12">
                  <c:v>-0.42529425300000001</c:v>
                </c:pt>
                <c:pt idx="13">
                  <c:v>0.22747718719999999</c:v>
                </c:pt>
                <c:pt idx="14">
                  <c:v>-2.0212329000000001E-2</c:v>
                </c:pt>
                <c:pt idx="15">
                  <c:v>0.17498655129999999</c:v>
                </c:pt>
                <c:pt idx="16">
                  <c:v>-0.32140441199999997</c:v>
                </c:pt>
                <c:pt idx="17">
                  <c:v>-3.7529090000000001E-2</c:v>
                </c:pt>
                <c:pt idx="18">
                  <c:v>9.1234736299999994E-2</c:v>
                </c:pt>
                <c:pt idx="19">
                  <c:v>0.30802203480000001</c:v>
                </c:pt>
                <c:pt idx="20">
                  <c:v>1.1532227455999999</c:v>
                </c:pt>
                <c:pt idx="21">
                  <c:v>0.1518033664</c:v>
                </c:pt>
                <c:pt idx="22">
                  <c:v>7.2968111799999999E-2</c:v>
                </c:pt>
                <c:pt idx="23">
                  <c:v>1.16891368E-2</c:v>
                </c:pt>
                <c:pt idx="24">
                  <c:v>0.25446419219999999</c:v>
                </c:pt>
                <c:pt idx="25">
                  <c:v>0.10889226220000001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EA0-4AD5-AA4C-4C4C4888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4590496"/>
        <c:axId val="186053968"/>
      </c:barChart>
      <c:lineChart>
        <c:grouping val="standard"/>
        <c:varyColors val="0"/>
        <c:ser>
          <c:idx val="2"/>
          <c:order val="2"/>
          <c:tx>
            <c:v>Difference between earlier and later periods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8575">
                <a:solidFill>
                  <a:schemeClr val="tx1"/>
                </a:solidFill>
              </a:ln>
              <a:effectLst/>
            </c:spPr>
          </c:marker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(12-14)'!$I$133:$I$158</c:f>
              <c:numCache>
                <c:formatCode>0.0</c:formatCode>
                <c:ptCount val="26"/>
                <c:pt idx="0">
                  <c:v>-3.6128853425999998</c:v>
                </c:pt>
                <c:pt idx="1">
                  <c:v>-2.0486882450000001</c:v>
                </c:pt>
                <c:pt idx="2">
                  <c:v>-1.659157958</c:v>
                </c:pt>
                <c:pt idx="3">
                  <c:v>-1.3237115174</c:v>
                </c:pt>
                <c:pt idx="4">
                  <c:v>-0.97872272599999988</c:v>
                </c:pt>
                <c:pt idx="5">
                  <c:v>-0.90064823360000001</c:v>
                </c:pt>
                <c:pt idx="6">
                  <c:v>-0.89198913000000002</c:v>
                </c:pt>
                <c:pt idx="7">
                  <c:v>-0.86905510220000004</c:v>
                </c:pt>
                <c:pt idx="8">
                  <c:v>-0.83023655900000004</c:v>
                </c:pt>
                <c:pt idx="9">
                  <c:v>-0.66261644089999994</c:v>
                </c:pt>
                <c:pt idx="10">
                  <c:v>-0.59989301189999999</c:v>
                </c:pt>
                <c:pt idx="11">
                  <c:v>-0.53056683550000006</c:v>
                </c:pt>
                <c:pt idx="12">
                  <c:v>-0.47691854319999999</c:v>
                </c:pt>
                <c:pt idx="13">
                  <c:v>-0.46822025180000004</c:v>
                </c:pt>
                <c:pt idx="14">
                  <c:v>-0.44512921090000002</c:v>
                </c:pt>
                <c:pt idx="15">
                  <c:v>-0.32268010800000002</c:v>
                </c:pt>
                <c:pt idx="16">
                  <c:v>-0.30900320399999998</c:v>
                </c:pt>
                <c:pt idx="17">
                  <c:v>-0.23798464629999999</c:v>
                </c:pt>
                <c:pt idx="18">
                  <c:v>-0.16198922329999998</c:v>
                </c:pt>
                <c:pt idx="19">
                  <c:v>-0.15270283209999996</c:v>
                </c:pt>
                <c:pt idx="20">
                  <c:v>-0.13635963100000015</c:v>
                </c:pt>
                <c:pt idx="21">
                  <c:v>-9.7150784600000012E-2</c:v>
                </c:pt>
                <c:pt idx="22">
                  <c:v>9.1343321999999977E-3</c:v>
                </c:pt>
                <c:pt idx="23">
                  <c:v>1.20171488E-2</c:v>
                </c:pt>
                <c:pt idx="24">
                  <c:v>0.15158434179999999</c:v>
                </c:pt>
                <c:pt idx="25">
                  <c:v>0.16332526720000001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EA0-4AD5-AA4C-4C4C4888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90496"/>
        <c:axId val="186053968"/>
      </c:lineChart>
      <c:catAx>
        <c:axId val="18459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3968"/>
        <c:crosses val="autoZero"/>
        <c:auto val="1"/>
        <c:lblAlgn val="ctr"/>
        <c:lblOffset val="100"/>
        <c:noMultiLvlLbl val="0"/>
      </c:catAx>
      <c:valAx>
        <c:axId val="18605396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Annualised</a:t>
                </a:r>
                <a:r>
                  <a:rPr lang="en-US" sz="1400" baseline="0"/>
                  <a:t> change in life expectancy (weeks/year)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528810530427449"/>
          <c:y val="0.3992983377077865"/>
          <c:w val="0.47300869921010436"/>
          <c:h val="0.14549518810148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Females</a:t>
            </a:r>
          </a:p>
        </c:rich>
      </c:tx>
      <c:layout>
        <c:manualLayout>
          <c:xMode val="edge"/>
          <c:yMode val="edge"/>
          <c:x val="0.14250996215108275"/>
          <c:y val="5.04504504504504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5849363659464E-2"/>
          <c:y val="2.6207136270128398E-2"/>
          <c:w val="0.91667536346272083"/>
          <c:h val="0.622184862027381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'data 2000-02 to 2015-17 (12-14)'!$N$133:$N$158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Chronic lower respiratory</c:v>
                </c:pt>
                <c:pt idx="6">
                  <c:v>Accidents*</c:v>
                </c:pt>
                <c:pt idx="7">
                  <c:v>Other mental &amp; behavioural*</c:v>
                </c:pt>
                <c:pt idx="8">
                  <c:v>Perinatal</c:v>
                </c:pt>
                <c:pt idx="9">
                  <c:v>Cirrhosis and other liver</c:v>
                </c:pt>
                <c:pt idx="10">
                  <c:v>Other nervous system</c:v>
                </c:pt>
                <c:pt idx="11">
                  <c:v>Flu &amp; pneumonia</c:v>
                </c:pt>
                <c:pt idx="12">
                  <c:v>Digestive exc cirrhosis</c:v>
                </c:pt>
                <c:pt idx="13">
                  <c:v>Diabetes</c:v>
                </c:pt>
                <c:pt idx="14">
                  <c:v>Infectious diseases</c:v>
                </c:pt>
                <c:pt idx="15">
                  <c:v>Other external*</c:v>
                </c:pt>
                <c:pt idx="16">
                  <c:v>Bowel cancer</c:v>
                </c:pt>
                <c:pt idx="17">
                  <c:v>Suicide*</c:v>
                </c:pt>
                <c:pt idx="18">
                  <c:v>Prostate cancer</c:v>
                </c:pt>
                <c:pt idx="19">
                  <c:v>Residual</c:v>
                </c:pt>
                <c:pt idx="20">
                  <c:v>Breast cancer</c:v>
                </c:pt>
                <c:pt idx="21">
                  <c:v>Ill-defined</c:v>
                </c:pt>
                <c:pt idx="22">
                  <c:v>Genitourinary</c:v>
                </c:pt>
                <c:pt idx="23">
                  <c:v>Other cancers</c:v>
                </c:pt>
                <c:pt idx="24">
                  <c:v>Other respiratory</c:v>
                </c:pt>
                <c:pt idx="25">
                  <c:v>Lung cancer</c:v>
                </c:pt>
              </c:strCache>
            </c:strRef>
          </c:cat>
          <c:val>
            <c:numRef>
              <c:f>'data 2000-02 to 2015-17 (12-14)'!$O$133:$O$158</c:f>
              <c:numCache>
                <c:formatCode>0.0</c:formatCode>
                <c:ptCount val="26"/>
                <c:pt idx="0">
                  <c:v>4.3630917422</c:v>
                </c:pt>
                <c:pt idx="1">
                  <c:v>-0.35780345699999999</c:v>
                </c:pt>
                <c:pt idx="2">
                  <c:v>0.77624809039999998</c:v>
                </c:pt>
                <c:pt idx="3">
                  <c:v>2.4891493881</c:v>
                </c:pt>
                <c:pt idx="4">
                  <c:v>-1.2874033810000001</c:v>
                </c:pt>
                <c:pt idx="5">
                  <c:v>7.6667492599999998E-2</c:v>
                </c:pt>
                <c:pt idx="6">
                  <c:v>0.302182214</c:v>
                </c:pt>
                <c:pt idx="7">
                  <c:v>0.18284715830000001</c:v>
                </c:pt>
                <c:pt idx="8">
                  <c:v>0.42917841470000001</c:v>
                </c:pt>
                <c:pt idx="9">
                  <c:v>0.33656194849999999</c:v>
                </c:pt>
                <c:pt idx="10">
                  <c:v>9.4774179E-3</c:v>
                </c:pt>
                <c:pt idx="11">
                  <c:v>0.59443969559999998</c:v>
                </c:pt>
                <c:pt idx="12">
                  <c:v>0.26644974900000001</c:v>
                </c:pt>
                <c:pt idx="13">
                  <c:v>1.14275327E-2</c:v>
                </c:pt>
                <c:pt idx="14">
                  <c:v>4.9004564999999998E-3</c:v>
                </c:pt>
                <c:pt idx="15">
                  <c:v>9.2568907399999997E-2</c:v>
                </c:pt>
                <c:pt idx="16">
                  <c:v>0.13541170929999999</c:v>
                </c:pt>
                <c:pt idx="17">
                  <c:v>0.25593751419999999</c:v>
                </c:pt>
                <c:pt idx="18">
                  <c:v>0</c:v>
                </c:pt>
                <c:pt idx="19">
                  <c:v>0.19355088949999999</c:v>
                </c:pt>
                <c:pt idx="20">
                  <c:v>0.57014689590000001</c:v>
                </c:pt>
                <c:pt idx="21">
                  <c:v>-4.6540032000000002E-2</c:v>
                </c:pt>
                <c:pt idx="22">
                  <c:v>-9.6396169999999996E-3</c:v>
                </c:pt>
                <c:pt idx="23">
                  <c:v>0.78928108630000005</c:v>
                </c:pt>
                <c:pt idx="24">
                  <c:v>-0.21229019199999999</c:v>
                </c:pt>
                <c:pt idx="25">
                  <c:v>-6.7394209999999998E-3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91-42D8-A90C-176119CB82A5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(12-14)'!$N$133:$N$158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Chronic lower respiratory</c:v>
                </c:pt>
                <c:pt idx="6">
                  <c:v>Accidents*</c:v>
                </c:pt>
                <c:pt idx="7">
                  <c:v>Other mental &amp; behavioural*</c:v>
                </c:pt>
                <c:pt idx="8">
                  <c:v>Perinatal</c:v>
                </c:pt>
                <c:pt idx="9">
                  <c:v>Cirrhosis and other liver</c:v>
                </c:pt>
                <c:pt idx="10">
                  <c:v>Other nervous system</c:v>
                </c:pt>
                <c:pt idx="11">
                  <c:v>Flu &amp; pneumonia</c:v>
                </c:pt>
                <c:pt idx="12">
                  <c:v>Digestive exc cirrhosis</c:v>
                </c:pt>
                <c:pt idx="13">
                  <c:v>Diabetes</c:v>
                </c:pt>
                <c:pt idx="14">
                  <c:v>Infectious diseases</c:v>
                </c:pt>
                <c:pt idx="15">
                  <c:v>Other external*</c:v>
                </c:pt>
                <c:pt idx="16">
                  <c:v>Bowel cancer</c:v>
                </c:pt>
                <c:pt idx="17">
                  <c:v>Suicide*</c:v>
                </c:pt>
                <c:pt idx="18">
                  <c:v>Prostate cancer</c:v>
                </c:pt>
                <c:pt idx="19">
                  <c:v>Residual</c:v>
                </c:pt>
                <c:pt idx="20">
                  <c:v>Breast cancer</c:v>
                </c:pt>
                <c:pt idx="21">
                  <c:v>Ill-defined</c:v>
                </c:pt>
                <c:pt idx="22">
                  <c:v>Genitourinary</c:v>
                </c:pt>
                <c:pt idx="23">
                  <c:v>Other cancers</c:v>
                </c:pt>
                <c:pt idx="24">
                  <c:v>Other respiratory</c:v>
                </c:pt>
                <c:pt idx="25">
                  <c:v>Lung cancer</c:v>
                </c:pt>
              </c:strCache>
            </c:strRef>
          </c:cat>
          <c:val>
            <c:numRef>
              <c:f>'data 2000-02 to 2015-17 (12-14)'!$S$133:$S$158</c:f>
              <c:numCache>
                <c:formatCode>0.0</c:formatCode>
                <c:ptCount val="26"/>
                <c:pt idx="0">
                  <c:v>1.8171287571000001</c:v>
                </c:pt>
                <c:pt idx="1">
                  <c:v>-1.8949024459999999</c:v>
                </c:pt>
                <c:pt idx="2">
                  <c:v>-0.67759793999999995</c:v>
                </c:pt>
                <c:pt idx="3">
                  <c:v>1.3985929548</c:v>
                </c:pt>
                <c:pt idx="4">
                  <c:v>-2.1724513189999999</c:v>
                </c:pt>
                <c:pt idx="5">
                  <c:v>-0.72750364700000003</c:v>
                </c:pt>
                <c:pt idx="6">
                  <c:v>-0.407747519</c:v>
                </c:pt>
                <c:pt idx="7">
                  <c:v>-0.40013065199999998</c:v>
                </c:pt>
                <c:pt idx="8">
                  <c:v>-0.11971406499999999</c:v>
                </c:pt>
                <c:pt idx="9">
                  <c:v>-0.11938581500000001</c:v>
                </c:pt>
                <c:pt idx="10">
                  <c:v>-0.44317135800000002</c:v>
                </c:pt>
                <c:pt idx="11">
                  <c:v>0.17908554190000001</c:v>
                </c:pt>
                <c:pt idx="12">
                  <c:v>-3.4736454999999999E-2</c:v>
                </c:pt>
                <c:pt idx="13">
                  <c:v>-0.23936078899999999</c:v>
                </c:pt>
                <c:pt idx="14">
                  <c:v>-0.21859390100000001</c:v>
                </c:pt>
                <c:pt idx="15">
                  <c:v>-7.1912017999999994E-2</c:v>
                </c:pt>
                <c:pt idx="16">
                  <c:v>4.0124201900000003E-2</c:v>
                </c:pt>
                <c:pt idx="17">
                  <c:v>0.20025342230000001</c:v>
                </c:pt>
                <c:pt idx="18">
                  <c:v>0</c:v>
                </c:pt>
                <c:pt idx="19">
                  <c:v>0.20405946189999999</c:v>
                </c:pt>
                <c:pt idx="20">
                  <c:v>0.6815546441</c:v>
                </c:pt>
                <c:pt idx="21">
                  <c:v>0.1497100015</c:v>
                </c:pt>
                <c:pt idx="22">
                  <c:v>0.29900646860000002</c:v>
                </c:pt>
                <c:pt idx="23">
                  <c:v>1.2043377213999999</c:v>
                </c:pt>
                <c:pt idx="24">
                  <c:v>0.32494587110000001</c:v>
                </c:pt>
                <c:pt idx="25">
                  <c:v>1.0781730619000001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91-42D8-A90C-176119CB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6057888"/>
        <c:axId val="186058448"/>
      </c:barChart>
      <c:lineChart>
        <c:grouping val="standard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8575">
                <a:solidFill>
                  <a:schemeClr val="tx1"/>
                </a:solidFill>
              </a:ln>
              <a:effectLst/>
            </c:spPr>
          </c:marker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(12-14)'!$U$133:$U$158</c:f>
              <c:numCache>
                <c:formatCode>0.0</c:formatCode>
                <c:ptCount val="26"/>
                <c:pt idx="0">
                  <c:v>-2.5459629851000001</c:v>
                </c:pt>
                <c:pt idx="1">
                  <c:v>-1.537098989</c:v>
                </c:pt>
                <c:pt idx="2">
                  <c:v>-1.4538460303999998</c:v>
                </c:pt>
                <c:pt idx="3">
                  <c:v>-1.0905564333</c:v>
                </c:pt>
                <c:pt idx="4">
                  <c:v>-0.88504793799999981</c:v>
                </c:pt>
                <c:pt idx="5">
                  <c:v>-0.80417113959999997</c:v>
                </c:pt>
                <c:pt idx="6">
                  <c:v>-0.70992973300000006</c:v>
                </c:pt>
                <c:pt idx="7">
                  <c:v>-0.58297781029999995</c:v>
                </c:pt>
                <c:pt idx="8">
                  <c:v>-0.54889247969999999</c:v>
                </c:pt>
                <c:pt idx="9">
                  <c:v>-0.45594776349999999</c:v>
                </c:pt>
                <c:pt idx="10">
                  <c:v>-0.45264877590000002</c:v>
                </c:pt>
                <c:pt idx="11">
                  <c:v>-0.41535415369999995</c:v>
                </c:pt>
                <c:pt idx="12">
                  <c:v>-0.30118620400000001</c:v>
                </c:pt>
                <c:pt idx="13">
                  <c:v>-0.25078832169999998</c:v>
                </c:pt>
                <c:pt idx="14">
                  <c:v>-0.22349435750000002</c:v>
                </c:pt>
                <c:pt idx="15">
                  <c:v>-0.16448092539999998</c:v>
                </c:pt>
                <c:pt idx="16">
                  <c:v>-9.5287507399999985E-2</c:v>
                </c:pt>
                <c:pt idx="17">
                  <c:v>-5.5684091899999982E-2</c:v>
                </c:pt>
                <c:pt idx="18">
                  <c:v>0</c:v>
                </c:pt>
                <c:pt idx="19">
                  <c:v>1.0508572399999999E-2</c:v>
                </c:pt>
                <c:pt idx="20">
                  <c:v>0.11140774819999999</c:v>
                </c:pt>
                <c:pt idx="21">
                  <c:v>0.1962500335</c:v>
                </c:pt>
                <c:pt idx="22">
                  <c:v>0.30864608560000001</c:v>
                </c:pt>
                <c:pt idx="23">
                  <c:v>0.4150566350999999</c:v>
                </c:pt>
                <c:pt idx="24">
                  <c:v>0.53723606309999994</c:v>
                </c:pt>
                <c:pt idx="25">
                  <c:v>1.0849124829000001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91-42D8-A90C-176119CB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57888"/>
        <c:axId val="186058448"/>
      </c:lineChart>
      <c:catAx>
        <c:axId val="18605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8448"/>
        <c:crosses val="autoZero"/>
        <c:auto val="1"/>
        <c:lblAlgn val="ctr"/>
        <c:lblOffset val="100"/>
        <c:noMultiLvlLbl val="0"/>
      </c:catAx>
      <c:valAx>
        <c:axId val="186058448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Annualised</a:t>
                </a:r>
                <a:r>
                  <a:rPr lang="en-US" sz="1400" baseline="0"/>
                  <a:t> change in life expectancy (weeks/year)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5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male life expectancy improvement between 2000-02 and 2015-17 by cause of death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(12-14)'!$C$133:$C$158</c:f>
              <c:numCache>
                <c:formatCode>0.0</c:formatCode>
                <c:ptCount val="26"/>
                <c:pt idx="0">
                  <c:v>5.8186065992999998</c:v>
                </c:pt>
                <c:pt idx="1">
                  <c:v>-0.393754253</c:v>
                </c:pt>
                <c:pt idx="2">
                  <c:v>0.90233645699999998</c:v>
                </c:pt>
                <c:pt idx="3">
                  <c:v>1.9638348476</c:v>
                </c:pt>
                <c:pt idx="4">
                  <c:v>-0.50186411600000003</c:v>
                </c:pt>
                <c:pt idx="5">
                  <c:v>1.2320979798</c:v>
                </c:pt>
                <c:pt idx="6">
                  <c:v>-3.4513841000000003E-2</c:v>
                </c:pt>
                <c:pt idx="7">
                  <c:v>0.37100758820000002</c:v>
                </c:pt>
                <c:pt idx="8">
                  <c:v>0.327942173</c:v>
                </c:pt>
                <c:pt idx="9">
                  <c:v>0.83628474949999998</c:v>
                </c:pt>
                <c:pt idx="10">
                  <c:v>0.65917745959999996</c:v>
                </c:pt>
                <c:pt idx="11">
                  <c:v>0.92213637140000004</c:v>
                </c:pt>
                <c:pt idx="12">
                  <c:v>5.1624290199999999E-2</c:v>
                </c:pt>
                <c:pt idx="13">
                  <c:v>0.69569743900000003</c:v>
                </c:pt>
                <c:pt idx="14">
                  <c:v>0.42491688189999999</c:v>
                </c:pt>
                <c:pt idx="15">
                  <c:v>0.49766665929999998</c:v>
                </c:pt>
                <c:pt idx="16">
                  <c:v>-1.2401208E-2</c:v>
                </c:pt>
                <c:pt idx="17">
                  <c:v>0.2004555563</c:v>
                </c:pt>
                <c:pt idx="18">
                  <c:v>0.25322395959999999</c:v>
                </c:pt>
                <c:pt idx="19">
                  <c:v>0.46072486689999997</c:v>
                </c:pt>
                <c:pt idx="20">
                  <c:v>1.2895823766000001</c:v>
                </c:pt>
                <c:pt idx="21">
                  <c:v>0.24895415100000001</c:v>
                </c:pt>
                <c:pt idx="22">
                  <c:v>6.3833779600000001E-2</c:v>
                </c:pt>
                <c:pt idx="23">
                  <c:v>-3.2801199999999998E-4</c:v>
                </c:pt>
                <c:pt idx="24">
                  <c:v>0.1028798504</c:v>
                </c:pt>
                <c:pt idx="25">
                  <c:v>-5.4433005E-2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A0-4AD5-AA4C-4C4C4888BFD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(12-14)'!$G$133:$G$158</c:f>
              <c:numCache>
                <c:formatCode>0.0</c:formatCode>
                <c:ptCount val="26"/>
                <c:pt idx="0">
                  <c:v>2.2057212567</c:v>
                </c:pt>
                <c:pt idx="1">
                  <c:v>-2.4424424980000001</c:v>
                </c:pt>
                <c:pt idx="2">
                  <c:v>-0.75682150100000001</c:v>
                </c:pt>
                <c:pt idx="3">
                  <c:v>0.64012333020000001</c:v>
                </c:pt>
                <c:pt idx="4">
                  <c:v>-1.4805868419999999</c:v>
                </c:pt>
                <c:pt idx="5">
                  <c:v>0.33144974620000001</c:v>
                </c:pt>
                <c:pt idx="6">
                  <c:v>-0.92650297100000001</c:v>
                </c:pt>
                <c:pt idx="7">
                  <c:v>-0.49804751400000002</c:v>
                </c:pt>
                <c:pt idx="8">
                  <c:v>-0.50229438599999998</c:v>
                </c:pt>
                <c:pt idx="9">
                  <c:v>0.17366830859999999</c:v>
                </c:pt>
                <c:pt idx="10">
                  <c:v>5.9284447699999999E-2</c:v>
                </c:pt>
                <c:pt idx="11">
                  <c:v>0.39156953589999999</c:v>
                </c:pt>
                <c:pt idx="12">
                  <c:v>-0.42529425300000001</c:v>
                </c:pt>
                <c:pt idx="13">
                  <c:v>0.22747718719999999</c:v>
                </c:pt>
                <c:pt idx="14">
                  <c:v>-2.0212329000000001E-2</c:v>
                </c:pt>
                <c:pt idx="15">
                  <c:v>0.17498655129999999</c:v>
                </c:pt>
                <c:pt idx="16">
                  <c:v>-0.32140441199999997</c:v>
                </c:pt>
                <c:pt idx="17">
                  <c:v>-3.7529090000000001E-2</c:v>
                </c:pt>
                <c:pt idx="18">
                  <c:v>9.1234736299999994E-2</c:v>
                </c:pt>
                <c:pt idx="19">
                  <c:v>0.30802203480000001</c:v>
                </c:pt>
                <c:pt idx="20">
                  <c:v>1.1532227455999999</c:v>
                </c:pt>
                <c:pt idx="21">
                  <c:v>0.1518033664</c:v>
                </c:pt>
                <c:pt idx="22">
                  <c:v>7.2968111799999999E-2</c:v>
                </c:pt>
                <c:pt idx="23">
                  <c:v>1.16891368E-2</c:v>
                </c:pt>
                <c:pt idx="24">
                  <c:v>0.25446419219999999</c:v>
                </c:pt>
                <c:pt idx="25">
                  <c:v>0.10889226220000001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EA0-4AD5-AA4C-4C4C4888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835312"/>
        <c:axId val="185835872"/>
      </c:barChart>
      <c:lineChart>
        <c:grouping val="standard"/>
        <c:varyColors val="0"/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28575">
                <a:solidFill>
                  <a:schemeClr val="accent3"/>
                </a:solidFill>
              </a:ln>
              <a:effectLst/>
            </c:spPr>
          </c:marker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(12-14)'!$I$133:$I$158</c:f>
              <c:numCache>
                <c:formatCode>0.0</c:formatCode>
                <c:ptCount val="26"/>
                <c:pt idx="0">
                  <c:v>-3.6128853425999998</c:v>
                </c:pt>
                <c:pt idx="1">
                  <c:v>-2.0486882450000001</c:v>
                </c:pt>
                <c:pt idx="2">
                  <c:v>-1.659157958</c:v>
                </c:pt>
                <c:pt idx="3">
                  <c:v>-1.3237115174</c:v>
                </c:pt>
                <c:pt idx="4">
                  <c:v>-0.97872272599999988</c:v>
                </c:pt>
                <c:pt idx="5">
                  <c:v>-0.90064823360000001</c:v>
                </c:pt>
                <c:pt idx="6">
                  <c:v>-0.89198913000000002</c:v>
                </c:pt>
                <c:pt idx="7">
                  <c:v>-0.86905510220000004</c:v>
                </c:pt>
                <c:pt idx="8">
                  <c:v>-0.83023655900000004</c:v>
                </c:pt>
                <c:pt idx="9">
                  <c:v>-0.66261644089999994</c:v>
                </c:pt>
                <c:pt idx="10">
                  <c:v>-0.59989301189999999</c:v>
                </c:pt>
                <c:pt idx="11">
                  <c:v>-0.53056683550000006</c:v>
                </c:pt>
                <c:pt idx="12">
                  <c:v>-0.47691854319999999</c:v>
                </c:pt>
                <c:pt idx="13">
                  <c:v>-0.46822025180000004</c:v>
                </c:pt>
                <c:pt idx="14">
                  <c:v>-0.44512921090000002</c:v>
                </c:pt>
                <c:pt idx="15">
                  <c:v>-0.32268010800000002</c:v>
                </c:pt>
                <c:pt idx="16">
                  <c:v>-0.30900320399999998</c:v>
                </c:pt>
                <c:pt idx="17">
                  <c:v>-0.23798464629999999</c:v>
                </c:pt>
                <c:pt idx="18">
                  <c:v>-0.16198922329999998</c:v>
                </c:pt>
                <c:pt idx="19">
                  <c:v>-0.15270283209999996</c:v>
                </c:pt>
                <c:pt idx="20">
                  <c:v>-0.13635963100000015</c:v>
                </c:pt>
                <c:pt idx="21">
                  <c:v>-9.7150784600000012E-2</c:v>
                </c:pt>
                <c:pt idx="22">
                  <c:v>9.1343321999999977E-3</c:v>
                </c:pt>
                <c:pt idx="23">
                  <c:v>1.20171488E-2</c:v>
                </c:pt>
                <c:pt idx="24">
                  <c:v>0.15158434179999999</c:v>
                </c:pt>
                <c:pt idx="25">
                  <c:v>0.16332526720000001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EA0-4AD5-AA4C-4C4C4888B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35312"/>
        <c:axId val="185835872"/>
      </c:lineChart>
      <c:catAx>
        <c:axId val="1858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5872"/>
        <c:crosses val="autoZero"/>
        <c:auto val="1"/>
        <c:lblAlgn val="ctr"/>
        <c:lblOffset val="100"/>
        <c:noMultiLvlLbl val="0"/>
      </c:catAx>
      <c:valAx>
        <c:axId val="18583587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</a:t>
                </a:r>
                <a:r>
                  <a:rPr lang="en-US" baseline="0"/>
                  <a:t> per annum)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female life expectancy improvement</a:t>
            </a:r>
            <a:r>
              <a:rPr lang="en-US" baseline="0"/>
              <a:t> between 2000-02 and 2015-17</a:t>
            </a:r>
            <a:r>
              <a:rPr lang="en-US"/>
              <a:t> by age 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2000-02 to 2015-17 (12-14)'!$K$106</c:f>
              <c:strCache>
                <c:ptCount val="1"/>
                <c:pt idx="0">
                  <c:v>period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(12-14)'!$L$107:$L$126</c:f>
              <c:numCache>
                <c:formatCode>0.0</c:formatCode>
                <c:ptCount val="20"/>
                <c:pt idx="0">
                  <c:v>0.57029446979999998</c:v>
                </c:pt>
                <c:pt idx="1">
                  <c:v>0.12657235650000001</c:v>
                </c:pt>
                <c:pt idx="2">
                  <c:v>4.9381364400000002E-2</c:v>
                </c:pt>
                <c:pt idx="3">
                  <c:v>8.52062866E-2</c:v>
                </c:pt>
                <c:pt idx="4">
                  <c:v>0.1332134942</c:v>
                </c:pt>
                <c:pt idx="5">
                  <c:v>0.172003499</c:v>
                </c:pt>
                <c:pt idx="6">
                  <c:v>7.3291300700000006E-2</c:v>
                </c:pt>
                <c:pt idx="7">
                  <c:v>3.09722105E-2</c:v>
                </c:pt>
                <c:pt idx="8">
                  <c:v>5.6087082900000002E-2</c:v>
                </c:pt>
                <c:pt idx="9">
                  <c:v>0.11645696730000001</c:v>
                </c:pt>
                <c:pt idx="10">
                  <c:v>0.36391365739999998</c:v>
                </c:pt>
                <c:pt idx="11">
                  <c:v>0.41485306989999998</c:v>
                </c:pt>
                <c:pt idx="12">
                  <c:v>0.6805907149</c:v>
                </c:pt>
                <c:pt idx="13">
                  <c:v>1.0393962716</c:v>
                </c:pt>
                <c:pt idx="14">
                  <c:v>1.3671184616000001</c:v>
                </c:pt>
                <c:pt idx="15">
                  <c:v>1.4967345766</c:v>
                </c:pt>
                <c:pt idx="16">
                  <c:v>1.4517818034000001</c:v>
                </c:pt>
                <c:pt idx="17">
                  <c:v>1.0040649235000001</c:v>
                </c:pt>
                <c:pt idx="18">
                  <c:v>0.47415914930000003</c:v>
                </c:pt>
                <c:pt idx="19">
                  <c:v>0.2530105433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1A-43F1-B4AB-EBE87C07656E}"/>
            </c:ext>
          </c:extLst>
        </c:ser>
        <c:ser>
          <c:idx val="1"/>
          <c:order val="1"/>
          <c:tx>
            <c:strRef>
              <c:f>'data 2000-02 to 2015-17 (12-14)'!$O$106</c:f>
              <c:strCache>
                <c:ptCount val="1"/>
                <c:pt idx="0">
                  <c:v>period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(12-14)'!$P$107:$P$126</c:f>
              <c:numCache>
                <c:formatCode>0.0</c:formatCode>
                <c:ptCount val="20"/>
                <c:pt idx="0">
                  <c:v>0.3566992766</c:v>
                </c:pt>
                <c:pt idx="1">
                  <c:v>-2.0365520000000001E-3</c:v>
                </c:pt>
                <c:pt idx="2">
                  <c:v>5.0376971999999999E-2</c:v>
                </c:pt>
                <c:pt idx="3">
                  <c:v>-0.104909131</c:v>
                </c:pt>
                <c:pt idx="4">
                  <c:v>0.15061970899999999</c:v>
                </c:pt>
                <c:pt idx="5">
                  <c:v>9.7851988200000004E-2</c:v>
                </c:pt>
                <c:pt idx="6">
                  <c:v>0.1396920814</c:v>
                </c:pt>
                <c:pt idx="7">
                  <c:v>-0.15317657600000001</c:v>
                </c:pt>
                <c:pt idx="8">
                  <c:v>-0.93549391400000004</c:v>
                </c:pt>
                <c:pt idx="9">
                  <c:v>-0.56919722699999997</c:v>
                </c:pt>
                <c:pt idx="10">
                  <c:v>-0.42433437800000001</c:v>
                </c:pt>
                <c:pt idx="11">
                  <c:v>-6.5292450000000004E-3</c:v>
                </c:pt>
                <c:pt idx="12">
                  <c:v>0.16744524020000001</c:v>
                </c:pt>
                <c:pt idx="13">
                  <c:v>0.31799890400000003</c:v>
                </c:pt>
                <c:pt idx="14">
                  <c:v>0.1716666909</c:v>
                </c:pt>
                <c:pt idx="15">
                  <c:v>0.66190282420000002</c:v>
                </c:pt>
                <c:pt idx="16">
                  <c:v>0.37087101010000001</c:v>
                </c:pt>
                <c:pt idx="17">
                  <c:v>0.64907077150000003</c:v>
                </c:pt>
                <c:pt idx="18">
                  <c:v>-0.112797882</c:v>
                </c:pt>
                <c:pt idx="19">
                  <c:v>-0.77595638099999997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1A-43F1-B4AB-EBE87C07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839792"/>
        <c:axId val="185840352"/>
      </c:barChart>
      <c:lineChart>
        <c:grouping val="standard"/>
        <c:varyColors val="0"/>
        <c:ser>
          <c:idx val="2"/>
          <c:order val="2"/>
          <c:tx>
            <c:strRef>
              <c:f>'data 2000-02 to 2015-17 (12-14)'!$R$106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2000-02 to 2015-17 (12-14)'!$B$107:$B$126</c:f>
              <c:strCache>
                <c:ptCount val="20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  <c:pt idx="19">
                  <c:v>≥90</c:v>
                </c:pt>
              </c:strCache>
            </c:strRef>
          </c:cat>
          <c:val>
            <c:numRef>
              <c:f>'data 2000-02 to 2015-17 (12-14)'!$R$107:$R$126</c:f>
              <c:numCache>
                <c:formatCode>0.0</c:formatCode>
                <c:ptCount val="20"/>
                <c:pt idx="0">
                  <c:v>-0.21359519319999998</c:v>
                </c:pt>
                <c:pt idx="1">
                  <c:v>-0.12860890850000001</c:v>
                </c:pt>
                <c:pt idx="2">
                  <c:v>9.9560759999999665E-4</c:v>
                </c:pt>
                <c:pt idx="3">
                  <c:v>-0.1901154176</c:v>
                </c:pt>
                <c:pt idx="4">
                  <c:v>1.7406214799999986E-2</c:v>
                </c:pt>
                <c:pt idx="5">
                  <c:v>-7.4151510800000001E-2</c:v>
                </c:pt>
                <c:pt idx="6">
                  <c:v>6.6400780699999995E-2</c:v>
                </c:pt>
                <c:pt idx="7">
                  <c:v>-0.18414878649999999</c:v>
                </c:pt>
                <c:pt idx="8">
                  <c:v>-0.99158099690000001</c:v>
                </c:pt>
                <c:pt idx="9">
                  <c:v>-0.68565419429999996</c:v>
                </c:pt>
                <c:pt idx="10">
                  <c:v>-0.78824803539999999</c:v>
                </c:pt>
                <c:pt idx="11">
                  <c:v>-0.4213823149</c:v>
                </c:pt>
                <c:pt idx="12">
                  <c:v>-0.51314547469999994</c:v>
                </c:pt>
                <c:pt idx="13">
                  <c:v>-0.72139736760000006</c:v>
                </c:pt>
                <c:pt idx="14">
                  <c:v>-1.1954517707000001</c:v>
                </c:pt>
                <c:pt idx="15">
                  <c:v>-0.83483175239999996</c:v>
                </c:pt>
                <c:pt idx="16">
                  <c:v>-1.0809107933000002</c:v>
                </c:pt>
                <c:pt idx="17">
                  <c:v>-0.35499415200000006</c:v>
                </c:pt>
                <c:pt idx="18">
                  <c:v>-0.58695703129999999</c:v>
                </c:pt>
                <c:pt idx="19">
                  <c:v>-1.0289669242999999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21A-43F1-B4AB-EBE87C076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39792"/>
        <c:axId val="185840352"/>
      </c:lineChart>
      <c:catAx>
        <c:axId val="1858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40352"/>
        <c:crosses val="autoZero"/>
        <c:auto val="1"/>
        <c:lblAlgn val="ctr"/>
        <c:lblOffset val="100"/>
        <c:noMultiLvlLbl val="0"/>
      </c:catAx>
      <c:valAx>
        <c:axId val="185840352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 per annum)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female life expectancy improvement between 2000-02 and 2015-17 by cause of death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(12-14)'!$O$133:$O$158</c:f>
              <c:numCache>
                <c:formatCode>0.0</c:formatCode>
                <c:ptCount val="26"/>
                <c:pt idx="0">
                  <c:v>4.3630917422</c:v>
                </c:pt>
                <c:pt idx="1">
                  <c:v>-0.35780345699999999</c:v>
                </c:pt>
                <c:pt idx="2">
                  <c:v>0.77624809039999998</c:v>
                </c:pt>
                <c:pt idx="3">
                  <c:v>2.4891493881</c:v>
                </c:pt>
                <c:pt idx="4">
                  <c:v>-1.2874033810000001</c:v>
                </c:pt>
                <c:pt idx="5">
                  <c:v>7.6667492599999998E-2</c:v>
                </c:pt>
                <c:pt idx="6">
                  <c:v>0.302182214</c:v>
                </c:pt>
                <c:pt idx="7">
                  <c:v>0.18284715830000001</c:v>
                </c:pt>
                <c:pt idx="8">
                  <c:v>0.42917841470000001</c:v>
                </c:pt>
                <c:pt idx="9">
                  <c:v>0.33656194849999999</c:v>
                </c:pt>
                <c:pt idx="10">
                  <c:v>9.4774179E-3</c:v>
                </c:pt>
                <c:pt idx="11">
                  <c:v>0.59443969559999998</c:v>
                </c:pt>
                <c:pt idx="12">
                  <c:v>0.26644974900000001</c:v>
                </c:pt>
                <c:pt idx="13">
                  <c:v>1.14275327E-2</c:v>
                </c:pt>
                <c:pt idx="14">
                  <c:v>4.9004564999999998E-3</c:v>
                </c:pt>
                <c:pt idx="15">
                  <c:v>9.2568907399999997E-2</c:v>
                </c:pt>
                <c:pt idx="16">
                  <c:v>0.13541170929999999</c:v>
                </c:pt>
                <c:pt idx="17">
                  <c:v>0.25593751419999999</c:v>
                </c:pt>
                <c:pt idx="18">
                  <c:v>0</c:v>
                </c:pt>
                <c:pt idx="19">
                  <c:v>0.19355088949999999</c:v>
                </c:pt>
                <c:pt idx="20">
                  <c:v>0.57014689590000001</c:v>
                </c:pt>
                <c:pt idx="21">
                  <c:v>-4.6540032000000002E-2</c:v>
                </c:pt>
                <c:pt idx="22">
                  <c:v>-9.6396169999999996E-3</c:v>
                </c:pt>
                <c:pt idx="23">
                  <c:v>0.78928108630000005</c:v>
                </c:pt>
                <c:pt idx="24">
                  <c:v>-0.21229019199999999</c:v>
                </c:pt>
                <c:pt idx="25">
                  <c:v>-6.7394209999999998E-3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91-42D8-A90C-176119CB82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(12-14)'!$S$133:$S$158</c:f>
              <c:numCache>
                <c:formatCode>0.0</c:formatCode>
                <c:ptCount val="26"/>
                <c:pt idx="0">
                  <c:v>1.8171287571000001</c:v>
                </c:pt>
                <c:pt idx="1">
                  <c:v>-1.8949024459999999</c:v>
                </c:pt>
                <c:pt idx="2">
                  <c:v>-0.67759793999999995</c:v>
                </c:pt>
                <c:pt idx="3">
                  <c:v>1.3985929548</c:v>
                </c:pt>
                <c:pt idx="4">
                  <c:v>-2.1724513189999999</c:v>
                </c:pt>
                <c:pt idx="5">
                  <c:v>-0.72750364700000003</c:v>
                </c:pt>
                <c:pt idx="6">
                  <c:v>-0.407747519</c:v>
                </c:pt>
                <c:pt idx="7">
                  <c:v>-0.40013065199999998</c:v>
                </c:pt>
                <c:pt idx="8">
                  <c:v>-0.11971406499999999</c:v>
                </c:pt>
                <c:pt idx="9">
                  <c:v>-0.11938581500000001</c:v>
                </c:pt>
                <c:pt idx="10">
                  <c:v>-0.44317135800000002</c:v>
                </c:pt>
                <c:pt idx="11">
                  <c:v>0.17908554190000001</c:v>
                </c:pt>
                <c:pt idx="12">
                  <c:v>-3.4736454999999999E-2</c:v>
                </c:pt>
                <c:pt idx="13">
                  <c:v>-0.23936078899999999</c:v>
                </c:pt>
                <c:pt idx="14">
                  <c:v>-0.21859390100000001</c:v>
                </c:pt>
                <c:pt idx="15">
                  <c:v>-7.1912017999999994E-2</c:v>
                </c:pt>
                <c:pt idx="16">
                  <c:v>4.0124201900000003E-2</c:v>
                </c:pt>
                <c:pt idx="17">
                  <c:v>0.20025342230000001</c:v>
                </c:pt>
                <c:pt idx="18">
                  <c:v>0</c:v>
                </c:pt>
                <c:pt idx="19">
                  <c:v>0.20405946189999999</c:v>
                </c:pt>
                <c:pt idx="20">
                  <c:v>0.6815546441</c:v>
                </c:pt>
                <c:pt idx="21">
                  <c:v>0.1497100015</c:v>
                </c:pt>
                <c:pt idx="22">
                  <c:v>0.29900646860000002</c:v>
                </c:pt>
                <c:pt idx="23">
                  <c:v>1.2043377213999999</c:v>
                </c:pt>
                <c:pt idx="24">
                  <c:v>0.32494587110000001</c:v>
                </c:pt>
                <c:pt idx="25">
                  <c:v>1.0781730619000001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91-42D8-A90C-176119CB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6443392"/>
        <c:axId val="186443952"/>
      </c:barChart>
      <c:lineChart>
        <c:grouping val="standard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28575">
                <a:solidFill>
                  <a:schemeClr val="accent3"/>
                </a:solidFill>
              </a:ln>
              <a:effectLst/>
            </c:spPr>
          </c:marker>
          <c:cat>
            <c:strRef>
              <c:f>'data 2000-02 to 2015-17 (12-14)'!$B$133:$B$158</c:f>
              <c:strCache>
                <c:ptCount val="26"/>
                <c:pt idx="0">
                  <c:v>IHD</c:v>
                </c:pt>
                <c:pt idx="1">
                  <c:v>Drug-related</c:v>
                </c:pt>
                <c:pt idx="2">
                  <c:v>Other circulatory</c:v>
                </c:pt>
                <c:pt idx="3">
                  <c:v>Cerebrovascular</c:v>
                </c:pt>
                <c:pt idx="4">
                  <c:v>Dementia and Alzheimers</c:v>
                </c:pt>
                <c:pt idx="5">
                  <c:v>Other cancers</c:v>
                </c:pt>
                <c:pt idx="6">
                  <c:v>Other nervous system</c:v>
                </c:pt>
                <c:pt idx="7">
                  <c:v>Other mental &amp; behavioural*</c:v>
                </c:pt>
                <c:pt idx="8">
                  <c:v>Residual</c:v>
                </c:pt>
                <c:pt idx="9">
                  <c:v>Cirrhosis and other liver</c:v>
                </c:pt>
                <c:pt idx="10">
                  <c:v>Chronic lower respiratory</c:v>
                </c:pt>
                <c:pt idx="11">
                  <c:v>Suicide*</c:v>
                </c:pt>
                <c:pt idx="12">
                  <c:v>Diabetes</c:v>
                </c:pt>
                <c:pt idx="13">
                  <c:v>Accidents*</c:v>
                </c:pt>
                <c:pt idx="14">
                  <c:v>Bowel cancer</c:v>
                </c:pt>
                <c:pt idx="15">
                  <c:v>Flu &amp; pneumonia</c:v>
                </c:pt>
                <c:pt idx="16">
                  <c:v>Ill-defined</c:v>
                </c:pt>
                <c:pt idx="17">
                  <c:v>Prostate cancer</c:v>
                </c:pt>
                <c:pt idx="18">
                  <c:v>Other external*</c:v>
                </c:pt>
                <c:pt idx="19">
                  <c:v>Perinatal</c:v>
                </c:pt>
                <c:pt idx="20">
                  <c:v>Lung cancer</c:v>
                </c:pt>
                <c:pt idx="21">
                  <c:v>Digestive exc cirrhosis</c:v>
                </c:pt>
                <c:pt idx="22">
                  <c:v>Infectious diseases</c:v>
                </c:pt>
                <c:pt idx="23">
                  <c:v>Breast cancer</c:v>
                </c:pt>
                <c:pt idx="24">
                  <c:v>Genitourinary</c:v>
                </c:pt>
                <c:pt idx="25">
                  <c:v>Other respiratory</c:v>
                </c:pt>
              </c:strCache>
            </c:strRef>
          </c:cat>
          <c:val>
            <c:numRef>
              <c:f>'data 2000-02 to 2015-17 (12-14)'!$U$133:$U$158</c:f>
              <c:numCache>
                <c:formatCode>0.0</c:formatCode>
                <c:ptCount val="26"/>
                <c:pt idx="0">
                  <c:v>-2.5459629851000001</c:v>
                </c:pt>
                <c:pt idx="1">
                  <c:v>-1.537098989</c:v>
                </c:pt>
                <c:pt idx="2">
                  <c:v>-1.4538460303999998</c:v>
                </c:pt>
                <c:pt idx="3">
                  <c:v>-1.0905564333</c:v>
                </c:pt>
                <c:pt idx="4">
                  <c:v>-0.88504793799999981</c:v>
                </c:pt>
                <c:pt idx="5">
                  <c:v>-0.80417113959999997</c:v>
                </c:pt>
                <c:pt idx="6">
                  <c:v>-0.70992973300000006</c:v>
                </c:pt>
                <c:pt idx="7">
                  <c:v>-0.58297781029999995</c:v>
                </c:pt>
                <c:pt idx="8">
                  <c:v>-0.54889247969999999</c:v>
                </c:pt>
                <c:pt idx="9">
                  <c:v>-0.45594776349999999</c:v>
                </c:pt>
                <c:pt idx="10">
                  <c:v>-0.45264877590000002</c:v>
                </c:pt>
                <c:pt idx="11">
                  <c:v>-0.41535415369999995</c:v>
                </c:pt>
                <c:pt idx="12">
                  <c:v>-0.30118620400000001</c:v>
                </c:pt>
                <c:pt idx="13">
                  <c:v>-0.25078832169999998</c:v>
                </c:pt>
                <c:pt idx="14">
                  <c:v>-0.22349435750000002</c:v>
                </c:pt>
                <c:pt idx="15">
                  <c:v>-0.16448092539999998</c:v>
                </c:pt>
                <c:pt idx="16">
                  <c:v>-9.5287507399999985E-2</c:v>
                </c:pt>
                <c:pt idx="17">
                  <c:v>-5.5684091899999982E-2</c:v>
                </c:pt>
                <c:pt idx="18">
                  <c:v>0</c:v>
                </c:pt>
                <c:pt idx="19">
                  <c:v>1.0508572399999999E-2</c:v>
                </c:pt>
                <c:pt idx="20">
                  <c:v>0.11140774819999999</c:v>
                </c:pt>
                <c:pt idx="21">
                  <c:v>0.1962500335</c:v>
                </c:pt>
                <c:pt idx="22">
                  <c:v>0.30864608560000001</c:v>
                </c:pt>
                <c:pt idx="23">
                  <c:v>0.4150566350999999</c:v>
                </c:pt>
                <c:pt idx="24">
                  <c:v>0.53723606309999994</c:v>
                </c:pt>
                <c:pt idx="25">
                  <c:v>1.0849124829000001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91-42D8-A90C-176119CB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43392"/>
        <c:axId val="186443952"/>
      </c:lineChart>
      <c:catAx>
        <c:axId val="1864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3952"/>
        <c:crosses val="autoZero"/>
        <c:auto val="1"/>
        <c:lblAlgn val="ctr"/>
        <c:lblOffset val="100"/>
        <c:noMultiLvlLbl val="0"/>
      </c:catAx>
      <c:valAx>
        <c:axId val="186443952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</a:t>
                </a:r>
                <a:r>
                  <a:rPr lang="en-US" baseline="0"/>
                  <a:t> per annum)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 age by cause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2000-02 to 2015-17 (12-14)'!$C$69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(12-14)'!$C$70:$C$84</c:f>
              <c:numCache>
                <c:formatCode>General</c:formatCode>
                <c:ptCount val="15"/>
                <c:pt idx="0">
                  <c:v>0.62582841550000001</c:v>
                </c:pt>
                <c:pt idx="1">
                  <c:v>0.10346561509999999</c:v>
                </c:pt>
                <c:pt idx="3">
                  <c:v>0.36985189480000003</c:v>
                </c:pt>
                <c:pt idx="4">
                  <c:v>-0.5038778270905</c:v>
                </c:pt>
                <c:pt idx="6">
                  <c:v>0.33330654829999995</c:v>
                </c:pt>
                <c:pt idx="7">
                  <c:v>-0.78870282729999996</c:v>
                </c:pt>
                <c:pt idx="9">
                  <c:v>-9.8938289999999984E-2</c:v>
                </c:pt>
                <c:pt idx="10">
                  <c:v>6.4735197999999994E-2</c:v>
                </c:pt>
                <c:pt idx="12">
                  <c:v>-4.5385539000000003E-2</c:v>
                </c:pt>
                <c:pt idx="13">
                  <c:v>-1.9967215000000205E-3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63-4962-BF90-7ED22C44978D}"/>
            </c:ext>
          </c:extLst>
        </c:ser>
        <c:ser>
          <c:idx val="1"/>
          <c:order val="1"/>
          <c:tx>
            <c:strRef>
              <c:f>'data 2000-02 to 2015-17 (12-14)'!$D$69</c:f>
              <c:strCache>
                <c:ptCount val="1"/>
                <c:pt idx="0">
                  <c:v>Cancers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(12-14)'!$D$70:$D$84</c:f>
              <c:numCache>
                <c:formatCode>General</c:formatCode>
                <c:ptCount val="15"/>
                <c:pt idx="0">
                  <c:v>5.5995979700000004E-2</c:v>
                </c:pt>
                <c:pt idx="1">
                  <c:v>-7.0717997700000007E-2</c:v>
                </c:pt>
                <c:pt idx="3">
                  <c:v>0.45458965279999997</c:v>
                </c:pt>
                <c:pt idx="4">
                  <c:v>0.41724702730000002</c:v>
                </c:pt>
                <c:pt idx="6">
                  <c:v>0.95586680099999999</c:v>
                </c:pt>
                <c:pt idx="7">
                  <c:v>2.3422657624999998</c:v>
                </c:pt>
                <c:pt idx="9">
                  <c:v>5.1341858899999995E-2</c:v>
                </c:pt>
                <c:pt idx="10">
                  <c:v>0.36572210320000004</c:v>
                </c:pt>
                <c:pt idx="12">
                  <c:v>-2.96940196E-2</c:v>
                </c:pt>
                <c:pt idx="13">
                  <c:v>-5.0327265600000004E-2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63-4962-BF90-7ED22C44978D}"/>
            </c:ext>
          </c:extLst>
        </c:ser>
        <c:ser>
          <c:idx val="2"/>
          <c:order val="2"/>
          <c:tx>
            <c:strRef>
              <c:f>'data 2000-02 to 2015-17 (12-14)'!$E$69</c:f>
              <c:strCache>
                <c:ptCount val="1"/>
                <c:pt idx="0">
                  <c:v>Dementia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(12-14)'!$E$70:$E$84</c:f>
              <c:numCache>
                <c:formatCode>General</c:formatCode>
                <c:ptCount val="15"/>
                <c:pt idx="0">
                  <c:v>1.7920007E-3</c:v>
                </c:pt>
                <c:pt idx="1">
                  <c:v>0</c:v>
                </c:pt>
                <c:pt idx="3">
                  <c:v>4.3329082E-3</c:v>
                </c:pt>
                <c:pt idx="4">
                  <c:v>-7.4521331999999997E-3</c:v>
                </c:pt>
                <c:pt idx="6">
                  <c:v>-0.115486305</c:v>
                </c:pt>
                <c:pt idx="7">
                  <c:v>-0.185046142</c:v>
                </c:pt>
                <c:pt idx="9">
                  <c:v>-0.77838798799999998</c:v>
                </c:pt>
                <c:pt idx="10">
                  <c:v>-1.2006727619999999</c:v>
                </c:pt>
                <c:pt idx="12">
                  <c:v>-0.39965399699999998</c:v>
                </c:pt>
                <c:pt idx="13">
                  <c:v>-0.77928028000000005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763-4962-BF90-7ED22C44978D}"/>
            </c:ext>
          </c:extLst>
        </c:ser>
        <c:ser>
          <c:idx val="3"/>
          <c:order val="3"/>
          <c:tx>
            <c:strRef>
              <c:f>'data 2000-02 to 2015-17 (12-14)'!$F$69</c:f>
              <c:strCache>
                <c:ptCount val="1"/>
                <c:pt idx="0">
                  <c:v>Circulatory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(12-14)'!$F$70:$F$84</c:f>
              <c:numCache>
                <c:formatCode>General</c:formatCode>
                <c:ptCount val="15"/>
                <c:pt idx="0">
                  <c:v>4.3836063100000003E-2</c:v>
                </c:pt>
                <c:pt idx="1">
                  <c:v>1.2614701700000008E-2</c:v>
                </c:pt>
                <c:pt idx="3">
                  <c:v>0.29200210240000002</c:v>
                </c:pt>
                <c:pt idx="4">
                  <c:v>-0.2514987004</c:v>
                </c:pt>
                <c:pt idx="6">
                  <c:v>3.1608202018</c:v>
                </c:pt>
                <c:pt idx="7">
                  <c:v>0.61586710640000009</c:v>
                </c:pt>
                <c:pt idx="9">
                  <c:v>3.5148531837999997</c:v>
                </c:pt>
                <c:pt idx="10">
                  <c:v>1.8861214453999999</c:v>
                </c:pt>
                <c:pt idx="12">
                  <c:v>0.61697766970000001</c:v>
                </c:pt>
                <c:pt idx="13">
                  <c:v>0.27501921880000002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763-4962-BF90-7ED22C44978D}"/>
            </c:ext>
          </c:extLst>
        </c:ser>
        <c:ser>
          <c:idx val="4"/>
          <c:order val="4"/>
          <c:tx>
            <c:strRef>
              <c:f>'data 2000-02 to 2015-17 (12-14)'!$G$69</c:f>
              <c:strCache>
                <c:ptCount val="1"/>
                <c:pt idx="0">
                  <c:v>Respiratory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(12-14)'!$G$70:$G$84</c:f>
              <c:numCache>
                <c:formatCode>General</c:formatCode>
                <c:ptCount val="15"/>
                <c:pt idx="0">
                  <c:v>5.7429400300000003E-2</c:v>
                </c:pt>
                <c:pt idx="1">
                  <c:v>0.1095769975</c:v>
                </c:pt>
                <c:pt idx="3">
                  <c:v>5.96672288E-2</c:v>
                </c:pt>
                <c:pt idx="4">
                  <c:v>-4.5528037899999999E-2</c:v>
                </c:pt>
                <c:pt idx="6">
                  <c:v>0.1857232606</c:v>
                </c:pt>
                <c:pt idx="7">
                  <c:v>-0.20302253900000006</c:v>
                </c:pt>
                <c:pt idx="9">
                  <c:v>8.8063616299999981E-2</c:v>
                </c:pt>
                <c:pt idx="10">
                  <c:v>-4.0113923599999983E-2</c:v>
                </c:pt>
                <c:pt idx="12">
                  <c:v>6.7933490899999976E-2</c:v>
                </c:pt>
                <c:pt idx="13">
                  <c:v>-4.4384729700000014E-2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763-4962-BF90-7ED22C44978D}"/>
            </c:ext>
          </c:extLst>
        </c:ser>
        <c:ser>
          <c:idx val="5"/>
          <c:order val="5"/>
          <c:tx>
            <c:strRef>
              <c:f>'data 2000-02 to 2015-17 (12-14)'!$H$69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(12-14)'!$H$70:$H$84</c:f>
              <c:numCache>
                <c:formatCode>General</c:formatCode>
                <c:ptCount val="15"/>
                <c:pt idx="0">
                  <c:v>0.43350662749999996</c:v>
                </c:pt>
                <c:pt idx="1">
                  <c:v>-9.7044369999997604E-4</c:v>
                </c:pt>
                <c:pt idx="3">
                  <c:v>6.78393365E-2</c:v>
                </c:pt>
                <c:pt idx="4">
                  <c:v>9.7783426499999992E-2</c:v>
                </c:pt>
                <c:pt idx="6">
                  <c:v>6.0880222400000003E-2</c:v>
                </c:pt>
                <c:pt idx="7">
                  <c:v>-5.0293840900000011E-2</c:v>
                </c:pt>
                <c:pt idx="9">
                  <c:v>6.388204480000001E-2</c:v>
                </c:pt>
                <c:pt idx="10">
                  <c:v>-0.17322733970000004</c:v>
                </c:pt>
                <c:pt idx="12">
                  <c:v>2.4580404699999999E-2</c:v>
                </c:pt>
                <c:pt idx="13">
                  <c:v>-0.15269791700000002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763-4962-BF90-7ED22C44978D}"/>
            </c:ext>
          </c:extLst>
        </c:ser>
        <c:ser>
          <c:idx val="6"/>
          <c:order val="6"/>
          <c:tx>
            <c:strRef>
              <c:f>'data 2000-02 to 2015-17 (12-14)'!$I$69</c:f>
              <c:strCache>
                <c:ptCount val="1"/>
                <c:pt idx="0">
                  <c:v>Drugs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(12-14)'!$I$70:$I$84</c:f>
              <c:numCache>
                <c:formatCode>General</c:formatCode>
                <c:ptCount val="15"/>
                <c:pt idx="0">
                  <c:v>-1.3608735300000008E-2</c:v>
                </c:pt>
                <c:pt idx="1">
                  <c:v>-0.21496426299999999</c:v>
                </c:pt>
                <c:pt idx="3">
                  <c:v>-0.30527732299999999</c:v>
                </c:pt>
                <c:pt idx="4">
                  <c:v>-1.5413974430000001</c:v>
                </c:pt>
                <c:pt idx="6">
                  <c:v>-3.7855417799999992E-2</c:v>
                </c:pt>
                <c:pt idx="7">
                  <c:v>-0.134887165</c:v>
                </c:pt>
                <c:pt idx="9">
                  <c:v>-4.6137470000000004E-4</c:v>
                </c:pt>
                <c:pt idx="10">
                  <c:v>-6.9143196999999993E-3</c:v>
                </c:pt>
                <c:pt idx="12">
                  <c:v>-6.0060799999999998E-4</c:v>
                </c:pt>
                <c:pt idx="13">
                  <c:v>3.2607460000000001E-3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763-4962-BF90-7ED22C44978D}"/>
            </c:ext>
          </c:extLst>
        </c:ser>
        <c:ser>
          <c:idx val="7"/>
          <c:order val="7"/>
          <c:tx>
            <c:strRef>
              <c:f>'data 2000-02 to 2015-17 (12-14)'!$J$69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(12-14)'!$J$70:$J$84</c:f>
              <c:numCache>
                <c:formatCode>General</c:formatCode>
                <c:ptCount val="15"/>
                <c:pt idx="0">
                  <c:v>3.6155229900000002E-2</c:v>
                </c:pt>
                <c:pt idx="1">
                  <c:v>0.59611316179999996</c:v>
                </c:pt>
                <c:pt idx="3">
                  <c:v>8.3049787999999996E-3</c:v>
                </c:pt>
                <c:pt idx="4">
                  <c:v>-0.1008310737</c:v>
                </c:pt>
                <c:pt idx="6">
                  <c:v>4.05847124E-2</c:v>
                </c:pt>
                <c:pt idx="7">
                  <c:v>-0.27716669100000002</c:v>
                </c:pt>
                <c:pt idx="9">
                  <c:v>8.9652825900000011E-2</c:v>
                </c:pt>
                <c:pt idx="10">
                  <c:v>1.1493497100000003E-2</c:v>
                </c:pt>
                <c:pt idx="12">
                  <c:v>1.8853141800000001E-2</c:v>
                </c:pt>
                <c:pt idx="13">
                  <c:v>-2.5549432E-2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763-4962-BF90-7ED22C449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62944"/>
        <c:axId val="186363504"/>
      </c:barChart>
      <c:catAx>
        <c:axId val="1863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3504"/>
        <c:crosses val="autoZero"/>
        <c:auto val="1"/>
        <c:lblAlgn val="ctr"/>
        <c:lblOffset val="100"/>
        <c:noMultiLvlLbl val="0"/>
      </c:catAx>
      <c:valAx>
        <c:axId val="1863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 per annum)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age by cause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2000-02 to 2015-17 (12-14)'!$N$69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(12-14)'!$N$70:$N$83</c:f>
              <c:numCache>
                <c:formatCode>General</c:formatCode>
                <c:ptCount val="14"/>
                <c:pt idx="0">
                  <c:v>0.77420509620000011</c:v>
                </c:pt>
                <c:pt idx="1">
                  <c:v>0.41094966880000011</c:v>
                </c:pt>
                <c:pt idx="3">
                  <c:v>0.60568595869999997</c:v>
                </c:pt>
                <c:pt idx="4">
                  <c:v>-0.43409681629999997</c:v>
                </c:pt>
                <c:pt idx="6">
                  <c:v>0.68914753560000008</c:v>
                </c:pt>
                <c:pt idx="7">
                  <c:v>-0.81723400389999989</c:v>
                </c:pt>
                <c:pt idx="9">
                  <c:v>2.2794038199999991E-2</c:v>
                </c:pt>
                <c:pt idx="10">
                  <c:v>-0.31695718700000003</c:v>
                </c:pt>
                <c:pt idx="12">
                  <c:v>-3.4383973000000003E-3</c:v>
                </c:pt>
                <c:pt idx="13">
                  <c:v>-5.2984797900000005E-2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F2-4366-9C92-8B5933F912BF}"/>
            </c:ext>
          </c:extLst>
        </c:ser>
        <c:ser>
          <c:idx val="1"/>
          <c:order val="1"/>
          <c:tx>
            <c:strRef>
              <c:f>'data 2000-02 to 2015-17 (12-14)'!$O$69</c:f>
              <c:strCache>
                <c:ptCount val="1"/>
                <c:pt idx="0">
                  <c:v>Cancers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(12-14)'!$O$70:$O$83</c:f>
              <c:numCache>
                <c:formatCode>General</c:formatCode>
                <c:ptCount val="14"/>
                <c:pt idx="0">
                  <c:v>0.15484000049999999</c:v>
                </c:pt>
                <c:pt idx="1">
                  <c:v>-0.13496459250000004</c:v>
                </c:pt>
                <c:pt idx="3">
                  <c:v>0.49144642569999997</c:v>
                </c:pt>
                <c:pt idx="4">
                  <c:v>-0.312566654</c:v>
                </c:pt>
                <c:pt idx="6">
                  <c:v>2.0659528383999999</c:v>
                </c:pt>
                <c:pt idx="7">
                  <c:v>1.5537803075999999</c:v>
                </c:pt>
                <c:pt idx="9">
                  <c:v>0.43578958880000007</c:v>
                </c:pt>
                <c:pt idx="10">
                  <c:v>0.52668377249999998</c:v>
                </c:pt>
                <c:pt idx="12">
                  <c:v>-1.3040728000000001E-3</c:v>
                </c:pt>
                <c:pt idx="13">
                  <c:v>-0.19431262500000002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99F2-4366-9C92-8B5933F912BF}"/>
            </c:ext>
          </c:extLst>
        </c:ser>
        <c:ser>
          <c:idx val="2"/>
          <c:order val="2"/>
          <c:tx>
            <c:strRef>
              <c:f>'data 2000-02 to 2015-17 (12-14)'!$P$69</c:f>
              <c:strCache>
                <c:ptCount val="1"/>
                <c:pt idx="0">
                  <c:v>Dementia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(12-14)'!$P$70:$P$83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3">
                  <c:v>-4.3206506999999995E-3</c:v>
                </c:pt>
                <c:pt idx="4">
                  <c:v>6.6269698000000011E-3</c:v>
                </c:pt>
                <c:pt idx="6">
                  <c:v>-4.9112715899999999E-2</c:v>
                </c:pt>
                <c:pt idx="7">
                  <c:v>-0.13749296179999998</c:v>
                </c:pt>
                <c:pt idx="9">
                  <c:v>-0.33166534199999997</c:v>
                </c:pt>
                <c:pt idx="10">
                  <c:v>-1.025730475</c:v>
                </c:pt>
                <c:pt idx="12">
                  <c:v>-0.11676541</c:v>
                </c:pt>
                <c:pt idx="13">
                  <c:v>-0.32399037600000002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9F2-4366-9C92-8B5933F912BF}"/>
            </c:ext>
          </c:extLst>
        </c:ser>
        <c:ser>
          <c:idx val="3"/>
          <c:order val="3"/>
          <c:tx>
            <c:strRef>
              <c:f>'data 2000-02 to 2015-17 (12-14)'!$Q$69</c:f>
              <c:strCache>
                <c:ptCount val="1"/>
                <c:pt idx="0">
                  <c:v>Circulatory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(12-14)'!$Q$70:$Q$83</c:f>
              <c:numCache>
                <c:formatCode>General</c:formatCode>
                <c:ptCount val="14"/>
                <c:pt idx="0">
                  <c:v>6.7943383600000004E-2</c:v>
                </c:pt>
                <c:pt idx="1">
                  <c:v>7.9983779999998755E-4</c:v>
                </c:pt>
                <c:pt idx="3">
                  <c:v>0.82238050640000004</c:v>
                </c:pt>
                <c:pt idx="4">
                  <c:v>9.7919465400000044E-2</c:v>
                </c:pt>
                <c:pt idx="6">
                  <c:v>4.7112169233000003</c:v>
                </c:pt>
                <c:pt idx="7">
                  <c:v>0.66242889579999986</c:v>
                </c:pt>
                <c:pt idx="9">
                  <c:v>2.8917607922999999</c:v>
                </c:pt>
                <c:pt idx="10">
                  <c:v>1.2206422973</c:v>
                </c:pt>
                <c:pt idx="12">
                  <c:v>0.19147629829999999</c:v>
                </c:pt>
                <c:pt idx="13">
                  <c:v>0.10723258969999998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9F2-4366-9C92-8B5933F912BF}"/>
            </c:ext>
          </c:extLst>
        </c:ser>
        <c:ser>
          <c:idx val="4"/>
          <c:order val="4"/>
          <c:tx>
            <c:strRef>
              <c:f>'data 2000-02 to 2015-17 (12-14)'!$R$69</c:f>
              <c:strCache>
                <c:ptCount val="1"/>
                <c:pt idx="0">
                  <c:v>Respiratory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(12-14)'!$R$70:$R$83</c:f>
              <c:numCache>
                <c:formatCode>General</c:formatCode>
                <c:ptCount val="14"/>
                <c:pt idx="0">
                  <c:v>6.9185372199999998E-2</c:v>
                </c:pt>
                <c:pt idx="1">
                  <c:v>-0.10742301310000001</c:v>
                </c:pt>
                <c:pt idx="3">
                  <c:v>4.6007348000000003E-2</c:v>
                </c:pt>
                <c:pt idx="4">
                  <c:v>-0.28179611579999997</c:v>
                </c:pt>
                <c:pt idx="6">
                  <c:v>0.55890645659999993</c:v>
                </c:pt>
                <c:pt idx="7">
                  <c:v>0.26203438210000002</c:v>
                </c:pt>
                <c:pt idx="9">
                  <c:v>0.3999854672</c:v>
                </c:pt>
                <c:pt idx="10">
                  <c:v>0.46761004570000003</c:v>
                </c:pt>
                <c:pt idx="12">
                  <c:v>2.8326468300000001E-2</c:v>
                </c:pt>
                <c:pt idx="13">
                  <c:v>2.7379611000000054E-3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99F2-4366-9C92-8B5933F912BF}"/>
            </c:ext>
          </c:extLst>
        </c:ser>
        <c:ser>
          <c:idx val="5"/>
          <c:order val="5"/>
          <c:tx>
            <c:strRef>
              <c:f>'data 2000-02 to 2015-17 (12-14)'!$S$69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(12-14)'!$S$70:$S$83</c:f>
              <c:numCache>
                <c:formatCode>General</c:formatCode>
                <c:ptCount val="14"/>
                <c:pt idx="0">
                  <c:v>1.4477052992999999</c:v>
                </c:pt>
                <c:pt idx="1">
                  <c:v>0.34827136569999995</c:v>
                </c:pt>
                <c:pt idx="3">
                  <c:v>0.22632657170000001</c:v>
                </c:pt>
                <c:pt idx="4">
                  <c:v>0.57414481630000003</c:v>
                </c:pt>
                <c:pt idx="6">
                  <c:v>0.16862447950000001</c:v>
                </c:pt>
                <c:pt idx="7">
                  <c:v>-1.404754730000001E-2</c:v>
                </c:pt>
                <c:pt idx="9">
                  <c:v>3.14687357E-2</c:v>
                </c:pt>
                <c:pt idx="10">
                  <c:v>-0.11094691120000001</c:v>
                </c:pt>
                <c:pt idx="12">
                  <c:v>-3.0673177999999998E-3</c:v>
                </c:pt>
                <c:pt idx="13">
                  <c:v>-8.7140263000000009E-2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99F2-4366-9C92-8B5933F912BF}"/>
            </c:ext>
          </c:extLst>
        </c:ser>
        <c:ser>
          <c:idx val="6"/>
          <c:order val="6"/>
          <c:tx>
            <c:strRef>
              <c:f>'data 2000-02 to 2015-17 (12-14)'!$T$69</c:f>
              <c:strCache>
                <c:ptCount val="1"/>
                <c:pt idx="0">
                  <c:v>Drugs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(12-14)'!$T$70:$T$83</c:f>
              <c:numCache>
                <c:formatCode>General</c:formatCode>
                <c:ptCount val="14"/>
                <c:pt idx="0">
                  <c:v>0.30631132719999998</c:v>
                </c:pt>
                <c:pt idx="1">
                  <c:v>-0.14586970789999998</c:v>
                </c:pt>
                <c:pt idx="3">
                  <c:v>-0.65152918300000007</c:v>
                </c:pt>
                <c:pt idx="4">
                  <c:v>-2.1202359890000002</c:v>
                </c:pt>
                <c:pt idx="6">
                  <c:v>-4.7430397000000006E-2</c:v>
                </c:pt>
                <c:pt idx="7">
                  <c:v>-0.1753931024</c:v>
                </c:pt>
                <c:pt idx="9">
                  <c:v>-1.1060008000000001E-3</c:v>
                </c:pt>
                <c:pt idx="10">
                  <c:v>3.590294999999996E-4</c:v>
                </c:pt>
                <c:pt idx="12">
                  <c:v>0</c:v>
                </c:pt>
                <c:pt idx="13">
                  <c:v>-1.30273E-3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99F2-4366-9C92-8B5933F912BF}"/>
            </c:ext>
          </c:extLst>
        </c:ser>
        <c:ser>
          <c:idx val="7"/>
          <c:order val="7"/>
          <c:tx>
            <c:strRef>
              <c:f>'data 2000-02 to 2015-17 (12-14)'!$U$69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(12-14)'!$U$70:$U$83</c:f>
              <c:numCache>
                <c:formatCode>General</c:formatCode>
                <c:ptCount val="14"/>
                <c:pt idx="0">
                  <c:v>0.28417052930000009</c:v>
                </c:pt>
                <c:pt idx="1">
                  <c:v>0.10986233039999997</c:v>
                </c:pt>
                <c:pt idx="3">
                  <c:v>4.1621941000000006E-3</c:v>
                </c:pt>
                <c:pt idx="4">
                  <c:v>-0.24918663400000002</c:v>
                </c:pt>
                <c:pt idx="6">
                  <c:v>2.3020278799999998E-2</c:v>
                </c:pt>
                <c:pt idx="7">
                  <c:v>-0.317270632</c:v>
                </c:pt>
                <c:pt idx="9">
                  <c:v>1.4619879500000002E-2</c:v>
                </c:pt>
                <c:pt idx="10">
                  <c:v>-2.6082884000000001E-2</c:v>
                </c:pt>
                <c:pt idx="12">
                  <c:v>1.9692918E-3</c:v>
                </c:pt>
                <c:pt idx="13">
                  <c:v>-1.9616564999999999E-2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99F2-4366-9C92-8B5933F91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861152"/>
        <c:axId val="186861712"/>
      </c:barChart>
      <c:catAx>
        <c:axId val="1868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1712"/>
        <c:crosses val="autoZero"/>
        <c:auto val="1"/>
        <c:lblAlgn val="ctr"/>
        <c:lblOffset val="100"/>
        <c:noMultiLvlLbl val="0"/>
      </c:catAx>
      <c:valAx>
        <c:axId val="186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 (weeks per annum)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Males</a:t>
            </a:r>
          </a:p>
        </c:rich>
      </c:tx>
      <c:layout>
        <c:manualLayout>
          <c:xMode val="edge"/>
          <c:yMode val="edge"/>
          <c:x val="0.18698481342279777"/>
          <c:y val="4.1258604953530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85478529321887"/>
          <c:y val="1.1627046619172604E-2"/>
          <c:w val="0.86134053636864638"/>
          <c:h val="0.761787526559180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2000-02 to 2015-17 (12-14)'!$N$69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(12-14)'!$N$70:$N$83</c:f>
              <c:numCache>
                <c:formatCode>General</c:formatCode>
                <c:ptCount val="14"/>
                <c:pt idx="0">
                  <c:v>0.77420509620000011</c:v>
                </c:pt>
                <c:pt idx="1">
                  <c:v>0.41094966880000011</c:v>
                </c:pt>
                <c:pt idx="3">
                  <c:v>0.60568595869999997</c:v>
                </c:pt>
                <c:pt idx="4">
                  <c:v>-0.43409681629999997</c:v>
                </c:pt>
                <c:pt idx="6">
                  <c:v>0.68914753560000008</c:v>
                </c:pt>
                <c:pt idx="7">
                  <c:v>-0.81723400389999989</c:v>
                </c:pt>
                <c:pt idx="9">
                  <c:v>2.2794038199999991E-2</c:v>
                </c:pt>
                <c:pt idx="10">
                  <c:v>-0.31695718700000003</c:v>
                </c:pt>
                <c:pt idx="12">
                  <c:v>-3.4383973000000003E-3</c:v>
                </c:pt>
                <c:pt idx="13">
                  <c:v>-5.2984797900000005E-2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F2-4366-9C92-8B5933F912BF}"/>
            </c:ext>
          </c:extLst>
        </c:ser>
        <c:ser>
          <c:idx val="1"/>
          <c:order val="1"/>
          <c:tx>
            <c:strRef>
              <c:f>'data 2000-02 to 2015-17 (12-14)'!$O$69</c:f>
              <c:strCache>
                <c:ptCount val="1"/>
                <c:pt idx="0">
                  <c:v>Cancers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(12-14)'!$O$70:$O$83</c:f>
              <c:numCache>
                <c:formatCode>General</c:formatCode>
                <c:ptCount val="14"/>
                <c:pt idx="0">
                  <c:v>0.15484000049999999</c:v>
                </c:pt>
                <c:pt idx="1">
                  <c:v>-0.13496459250000004</c:v>
                </c:pt>
                <c:pt idx="3">
                  <c:v>0.49144642569999997</c:v>
                </c:pt>
                <c:pt idx="4">
                  <c:v>-0.312566654</c:v>
                </c:pt>
                <c:pt idx="6">
                  <c:v>2.0659528383999999</c:v>
                </c:pt>
                <c:pt idx="7">
                  <c:v>1.5537803075999999</c:v>
                </c:pt>
                <c:pt idx="9">
                  <c:v>0.43578958880000007</c:v>
                </c:pt>
                <c:pt idx="10">
                  <c:v>0.52668377249999998</c:v>
                </c:pt>
                <c:pt idx="12">
                  <c:v>-1.3040728000000001E-3</c:v>
                </c:pt>
                <c:pt idx="13">
                  <c:v>-0.19431262500000002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99F2-4366-9C92-8B5933F912BF}"/>
            </c:ext>
          </c:extLst>
        </c:ser>
        <c:ser>
          <c:idx val="2"/>
          <c:order val="2"/>
          <c:tx>
            <c:strRef>
              <c:f>'data 2000-02 to 2015-17 (12-14)'!$P$69</c:f>
              <c:strCache>
                <c:ptCount val="1"/>
                <c:pt idx="0">
                  <c:v>Dementia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(12-14)'!$P$70:$P$83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3">
                  <c:v>-4.3206506999999995E-3</c:v>
                </c:pt>
                <c:pt idx="4">
                  <c:v>6.6269698000000011E-3</c:v>
                </c:pt>
                <c:pt idx="6">
                  <c:v>-4.9112715899999999E-2</c:v>
                </c:pt>
                <c:pt idx="7">
                  <c:v>-0.13749296179999998</c:v>
                </c:pt>
                <c:pt idx="9">
                  <c:v>-0.33166534199999997</c:v>
                </c:pt>
                <c:pt idx="10">
                  <c:v>-1.025730475</c:v>
                </c:pt>
                <c:pt idx="12">
                  <c:v>-0.11676541</c:v>
                </c:pt>
                <c:pt idx="13">
                  <c:v>-0.32399037600000002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9F2-4366-9C92-8B5933F912BF}"/>
            </c:ext>
          </c:extLst>
        </c:ser>
        <c:ser>
          <c:idx val="3"/>
          <c:order val="3"/>
          <c:tx>
            <c:strRef>
              <c:f>'data 2000-02 to 2015-17 (12-14)'!$Q$69</c:f>
              <c:strCache>
                <c:ptCount val="1"/>
                <c:pt idx="0">
                  <c:v>Circulatory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(12-14)'!$Q$70:$Q$83</c:f>
              <c:numCache>
                <c:formatCode>General</c:formatCode>
                <c:ptCount val="14"/>
                <c:pt idx="0">
                  <c:v>6.7943383600000004E-2</c:v>
                </c:pt>
                <c:pt idx="1">
                  <c:v>7.9983779999998755E-4</c:v>
                </c:pt>
                <c:pt idx="3">
                  <c:v>0.82238050640000004</c:v>
                </c:pt>
                <c:pt idx="4">
                  <c:v>9.7919465400000044E-2</c:v>
                </c:pt>
                <c:pt idx="6">
                  <c:v>4.7112169233000003</c:v>
                </c:pt>
                <c:pt idx="7">
                  <c:v>0.66242889579999986</c:v>
                </c:pt>
                <c:pt idx="9">
                  <c:v>2.8917607922999999</c:v>
                </c:pt>
                <c:pt idx="10">
                  <c:v>1.2206422973</c:v>
                </c:pt>
                <c:pt idx="12">
                  <c:v>0.19147629829999999</c:v>
                </c:pt>
                <c:pt idx="13">
                  <c:v>0.10723258969999998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9F2-4366-9C92-8B5933F912BF}"/>
            </c:ext>
          </c:extLst>
        </c:ser>
        <c:ser>
          <c:idx val="4"/>
          <c:order val="4"/>
          <c:tx>
            <c:strRef>
              <c:f>'data 2000-02 to 2015-17 (12-14)'!$R$69</c:f>
              <c:strCache>
                <c:ptCount val="1"/>
                <c:pt idx="0">
                  <c:v>Respiratory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(12-14)'!$R$70:$R$83</c:f>
              <c:numCache>
                <c:formatCode>General</c:formatCode>
                <c:ptCount val="14"/>
                <c:pt idx="0">
                  <c:v>6.9185372199999998E-2</c:v>
                </c:pt>
                <c:pt idx="1">
                  <c:v>-0.10742301310000001</c:v>
                </c:pt>
                <c:pt idx="3">
                  <c:v>4.6007348000000003E-2</c:v>
                </c:pt>
                <c:pt idx="4">
                  <c:v>-0.28179611579999997</c:v>
                </c:pt>
                <c:pt idx="6">
                  <c:v>0.55890645659999993</c:v>
                </c:pt>
                <c:pt idx="7">
                  <c:v>0.26203438210000002</c:v>
                </c:pt>
                <c:pt idx="9">
                  <c:v>0.3999854672</c:v>
                </c:pt>
                <c:pt idx="10">
                  <c:v>0.46761004570000003</c:v>
                </c:pt>
                <c:pt idx="12">
                  <c:v>2.8326468300000001E-2</c:v>
                </c:pt>
                <c:pt idx="13">
                  <c:v>2.7379611000000054E-3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99F2-4366-9C92-8B5933F912BF}"/>
            </c:ext>
          </c:extLst>
        </c:ser>
        <c:ser>
          <c:idx val="5"/>
          <c:order val="5"/>
          <c:tx>
            <c:strRef>
              <c:f>'data 2000-02 to 2015-17 (12-14)'!$S$69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(12-14)'!$S$70:$S$83</c:f>
              <c:numCache>
                <c:formatCode>General</c:formatCode>
                <c:ptCount val="14"/>
                <c:pt idx="0">
                  <c:v>1.4477052992999999</c:v>
                </c:pt>
                <c:pt idx="1">
                  <c:v>0.34827136569999995</c:v>
                </c:pt>
                <c:pt idx="3">
                  <c:v>0.22632657170000001</c:v>
                </c:pt>
                <c:pt idx="4">
                  <c:v>0.57414481630000003</c:v>
                </c:pt>
                <c:pt idx="6">
                  <c:v>0.16862447950000001</c:v>
                </c:pt>
                <c:pt idx="7">
                  <c:v>-1.404754730000001E-2</c:v>
                </c:pt>
                <c:pt idx="9">
                  <c:v>3.14687357E-2</c:v>
                </c:pt>
                <c:pt idx="10">
                  <c:v>-0.11094691120000001</c:v>
                </c:pt>
                <c:pt idx="12">
                  <c:v>-3.0673177999999998E-3</c:v>
                </c:pt>
                <c:pt idx="13">
                  <c:v>-8.7140263000000009E-2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99F2-4366-9C92-8B5933F912BF}"/>
            </c:ext>
          </c:extLst>
        </c:ser>
        <c:ser>
          <c:idx val="6"/>
          <c:order val="6"/>
          <c:tx>
            <c:strRef>
              <c:f>'data 2000-02 to 2015-17 (12-14)'!$T$69</c:f>
              <c:strCache>
                <c:ptCount val="1"/>
                <c:pt idx="0">
                  <c:v>Drugs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(12-14)'!$T$70:$T$83</c:f>
              <c:numCache>
                <c:formatCode>General</c:formatCode>
                <c:ptCount val="14"/>
                <c:pt idx="0">
                  <c:v>0.30631132719999998</c:v>
                </c:pt>
                <c:pt idx="1">
                  <c:v>-0.14586970789999998</c:v>
                </c:pt>
                <c:pt idx="3">
                  <c:v>-0.65152918300000007</c:v>
                </c:pt>
                <c:pt idx="4">
                  <c:v>-2.1202359890000002</c:v>
                </c:pt>
                <c:pt idx="6">
                  <c:v>-4.7430397000000006E-2</c:v>
                </c:pt>
                <c:pt idx="7">
                  <c:v>-0.1753931024</c:v>
                </c:pt>
                <c:pt idx="9">
                  <c:v>-1.1060008000000001E-3</c:v>
                </c:pt>
                <c:pt idx="10">
                  <c:v>3.590294999999996E-4</c:v>
                </c:pt>
                <c:pt idx="12">
                  <c:v>0</c:v>
                </c:pt>
                <c:pt idx="13">
                  <c:v>-1.30273E-3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99F2-4366-9C92-8B5933F912BF}"/>
            </c:ext>
          </c:extLst>
        </c:ser>
        <c:ser>
          <c:idx val="7"/>
          <c:order val="7"/>
          <c:tx>
            <c:strRef>
              <c:f>'data 2000-02 to 2015-17 (12-14)'!$U$69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(12-14)'!$B$70:$B$83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(12-14)'!$U$70:$U$83</c:f>
              <c:numCache>
                <c:formatCode>General</c:formatCode>
                <c:ptCount val="14"/>
                <c:pt idx="0">
                  <c:v>0.28417052930000009</c:v>
                </c:pt>
                <c:pt idx="1">
                  <c:v>0.10986233039999997</c:v>
                </c:pt>
                <c:pt idx="3">
                  <c:v>4.1621941000000006E-3</c:v>
                </c:pt>
                <c:pt idx="4">
                  <c:v>-0.24918663400000002</c:v>
                </c:pt>
                <c:pt idx="6">
                  <c:v>2.3020278799999998E-2</c:v>
                </c:pt>
                <c:pt idx="7">
                  <c:v>-0.317270632</c:v>
                </c:pt>
                <c:pt idx="9">
                  <c:v>1.4619879500000002E-2</c:v>
                </c:pt>
                <c:pt idx="10">
                  <c:v>-2.6082884000000001E-2</c:v>
                </c:pt>
                <c:pt idx="12">
                  <c:v>1.9692918E-3</c:v>
                </c:pt>
                <c:pt idx="13">
                  <c:v>-1.9616564999999999E-2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99F2-4366-9C92-8B5933F91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6572800"/>
        <c:axId val="186573360"/>
      </c:barChart>
      <c:catAx>
        <c:axId val="18657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3360"/>
        <c:crosses val="autoZero"/>
        <c:auto val="1"/>
        <c:lblAlgn val="ctr"/>
        <c:lblOffset val="100"/>
        <c:noMultiLvlLbl val="0"/>
      </c:catAx>
      <c:valAx>
        <c:axId val="1865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solidFill>
                      <a:schemeClr val="tx1"/>
                    </a:solidFill>
                  </a:rPr>
                  <a:t>Change</a:t>
                </a:r>
                <a:r>
                  <a:rPr lang="en-US" sz="1400" b="0" baseline="0">
                    <a:solidFill>
                      <a:schemeClr val="tx1"/>
                    </a:solidFill>
                  </a:rPr>
                  <a:t> in life expectancy</a:t>
                </a:r>
                <a:r>
                  <a:rPr lang="en-US" sz="1400" b="0">
                    <a:solidFill>
                      <a:schemeClr val="tx1"/>
                    </a:solidFill>
                  </a:rPr>
                  <a:t> (weeks per annum)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Females</a:t>
            </a:r>
          </a:p>
        </c:rich>
      </c:tx>
      <c:layout>
        <c:manualLayout>
          <c:xMode val="edge"/>
          <c:yMode val="edge"/>
          <c:x val="0.10150763645893493"/>
          <c:y val="4.1351831021122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271081397423584E-2"/>
          <c:y val="1.1879515060617423E-2"/>
          <c:w val="0.95145783720515287"/>
          <c:h val="0.762694788151481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2000-02 to 2015-17 (12-14)'!$C$69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(12-14)'!$C$70:$C$84</c:f>
              <c:numCache>
                <c:formatCode>General</c:formatCode>
                <c:ptCount val="15"/>
                <c:pt idx="0">
                  <c:v>0.62582841550000001</c:v>
                </c:pt>
                <c:pt idx="1">
                  <c:v>0.10346561509999999</c:v>
                </c:pt>
                <c:pt idx="3">
                  <c:v>0.36985189480000003</c:v>
                </c:pt>
                <c:pt idx="4">
                  <c:v>-0.5038778270905</c:v>
                </c:pt>
                <c:pt idx="6">
                  <c:v>0.33330654829999995</c:v>
                </c:pt>
                <c:pt idx="7">
                  <c:v>-0.78870282729999996</c:v>
                </c:pt>
                <c:pt idx="9">
                  <c:v>-9.8938289999999984E-2</c:v>
                </c:pt>
                <c:pt idx="10">
                  <c:v>6.4735197999999994E-2</c:v>
                </c:pt>
                <c:pt idx="12">
                  <c:v>-4.5385539000000003E-2</c:v>
                </c:pt>
                <c:pt idx="13">
                  <c:v>-1.9967215000000205E-3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63-4962-BF90-7ED22C44978D}"/>
            </c:ext>
          </c:extLst>
        </c:ser>
        <c:ser>
          <c:idx val="1"/>
          <c:order val="1"/>
          <c:tx>
            <c:strRef>
              <c:f>'data 2000-02 to 2015-17 (12-14)'!$D$69</c:f>
              <c:strCache>
                <c:ptCount val="1"/>
                <c:pt idx="0">
                  <c:v>Cancers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(12-14)'!$D$70:$D$84</c:f>
              <c:numCache>
                <c:formatCode>General</c:formatCode>
                <c:ptCount val="15"/>
                <c:pt idx="0">
                  <c:v>5.5995979700000004E-2</c:v>
                </c:pt>
                <c:pt idx="1">
                  <c:v>-7.0717997700000007E-2</c:v>
                </c:pt>
                <c:pt idx="3">
                  <c:v>0.45458965279999997</c:v>
                </c:pt>
                <c:pt idx="4">
                  <c:v>0.41724702730000002</c:v>
                </c:pt>
                <c:pt idx="6">
                  <c:v>0.95586680099999999</c:v>
                </c:pt>
                <c:pt idx="7">
                  <c:v>2.3422657624999998</c:v>
                </c:pt>
                <c:pt idx="9">
                  <c:v>5.1341858899999995E-2</c:v>
                </c:pt>
                <c:pt idx="10">
                  <c:v>0.36572210320000004</c:v>
                </c:pt>
                <c:pt idx="12">
                  <c:v>-2.96940196E-2</c:v>
                </c:pt>
                <c:pt idx="13">
                  <c:v>-5.0327265600000004E-2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63-4962-BF90-7ED22C44978D}"/>
            </c:ext>
          </c:extLst>
        </c:ser>
        <c:ser>
          <c:idx val="2"/>
          <c:order val="2"/>
          <c:tx>
            <c:strRef>
              <c:f>'data 2000-02 to 2015-17 (12-14)'!$E$69</c:f>
              <c:strCache>
                <c:ptCount val="1"/>
                <c:pt idx="0">
                  <c:v>Dementia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(12-14)'!$E$70:$E$84</c:f>
              <c:numCache>
                <c:formatCode>General</c:formatCode>
                <c:ptCount val="15"/>
                <c:pt idx="0">
                  <c:v>1.7920007E-3</c:v>
                </c:pt>
                <c:pt idx="1">
                  <c:v>0</c:v>
                </c:pt>
                <c:pt idx="3">
                  <c:v>4.3329082E-3</c:v>
                </c:pt>
                <c:pt idx="4">
                  <c:v>-7.4521331999999997E-3</c:v>
                </c:pt>
                <c:pt idx="6">
                  <c:v>-0.115486305</c:v>
                </c:pt>
                <c:pt idx="7">
                  <c:v>-0.185046142</c:v>
                </c:pt>
                <c:pt idx="9">
                  <c:v>-0.77838798799999998</c:v>
                </c:pt>
                <c:pt idx="10">
                  <c:v>-1.2006727619999999</c:v>
                </c:pt>
                <c:pt idx="12">
                  <c:v>-0.39965399699999998</c:v>
                </c:pt>
                <c:pt idx="13">
                  <c:v>-0.77928028000000005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763-4962-BF90-7ED22C44978D}"/>
            </c:ext>
          </c:extLst>
        </c:ser>
        <c:ser>
          <c:idx val="3"/>
          <c:order val="3"/>
          <c:tx>
            <c:strRef>
              <c:f>'data 2000-02 to 2015-17 (12-14)'!$F$69</c:f>
              <c:strCache>
                <c:ptCount val="1"/>
                <c:pt idx="0">
                  <c:v>Circulatory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(12-14)'!$F$70:$F$84</c:f>
              <c:numCache>
                <c:formatCode>General</c:formatCode>
                <c:ptCount val="15"/>
                <c:pt idx="0">
                  <c:v>4.3836063100000003E-2</c:v>
                </c:pt>
                <c:pt idx="1">
                  <c:v>1.2614701700000008E-2</c:v>
                </c:pt>
                <c:pt idx="3">
                  <c:v>0.29200210240000002</c:v>
                </c:pt>
                <c:pt idx="4">
                  <c:v>-0.2514987004</c:v>
                </c:pt>
                <c:pt idx="6">
                  <c:v>3.1608202018</c:v>
                </c:pt>
                <c:pt idx="7">
                  <c:v>0.61586710640000009</c:v>
                </c:pt>
                <c:pt idx="9">
                  <c:v>3.5148531837999997</c:v>
                </c:pt>
                <c:pt idx="10">
                  <c:v>1.8861214453999999</c:v>
                </c:pt>
                <c:pt idx="12">
                  <c:v>0.61697766970000001</c:v>
                </c:pt>
                <c:pt idx="13">
                  <c:v>0.27501921880000002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763-4962-BF90-7ED22C44978D}"/>
            </c:ext>
          </c:extLst>
        </c:ser>
        <c:ser>
          <c:idx val="4"/>
          <c:order val="4"/>
          <c:tx>
            <c:strRef>
              <c:f>'data 2000-02 to 2015-17 (12-14)'!$G$69</c:f>
              <c:strCache>
                <c:ptCount val="1"/>
                <c:pt idx="0">
                  <c:v>Respiratory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(12-14)'!$G$70:$G$84</c:f>
              <c:numCache>
                <c:formatCode>General</c:formatCode>
                <c:ptCount val="15"/>
                <c:pt idx="0">
                  <c:v>5.7429400300000003E-2</c:v>
                </c:pt>
                <c:pt idx="1">
                  <c:v>0.1095769975</c:v>
                </c:pt>
                <c:pt idx="3">
                  <c:v>5.96672288E-2</c:v>
                </c:pt>
                <c:pt idx="4">
                  <c:v>-4.5528037899999999E-2</c:v>
                </c:pt>
                <c:pt idx="6">
                  <c:v>0.1857232606</c:v>
                </c:pt>
                <c:pt idx="7">
                  <c:v>-0.20302253900000006</c:v>
                </c:pt>
                <c:pt idx="9">
                  <c:v>8.8063616299999981E-2</c:v>
                </c:pt>
                <c:pt idx="10">
                  <c:v>-4.0113923599999983E-2</c:v>
                </c:pt>
                <c:pt idx="12">
                  <c:v>6.7933490899999976E-2</c:v>
                </c:pt>
                <c:pt idx="13">
                  <c:v>-4.4384729700000014E-2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763-4962-BF90-7ED22C44978D}"/>
            </c:ext>
          </c:extLst>
        </c:ser>
        <c:ser>
          <c:idx val="5"/>
          <c:order val="5"/>
          <c:tx>
            <c:strRef>
              <c:f>'data 2000-02 to 2015-17 (12-14)'!$H$69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(12-14)'!$H$70:$H$84</c:f>
              <c:numCache>
                <c:formatCode>General</c:formatCode>
                <c:ptCount val="15"/>
                <c:pt idx="0">
                  <c:v>0.43350662749999996</c:v>
                </c:pt>
                <c:pt idx="1">
                  <c:v>-9.7044369999997604E-4</c:v>
                </c:pt>
                <c:pt idx="3">
                  <c:v>6.78393365E-2</c:v>
                </c:pt>
                <c:pt idx="4">
                  <c:v>9.7783426499999992E-2</c:v>
                </c:pt>
                <c:pt idx="6">
                  <c:v>6.0880222400000003E-2</c:v>
                </c:pt>
                <c:pt idx="7">
                  <c:v>-5.0293840900000011E-2</c:v>
                </c:pt>
                <c:pt idx="9">
                  <c:v>6.388204480000001E-2</c:v>
                </c:pt>
                <c:pt idx="10">
                  <c:v>-0.17322733970000004</c:v>
                </c:pt>
                <c:pt idx="12">
                  <c:v>2.4580404699999999E-2</c:v>
                </c:pt>
                <c:pt idx="13">
                  <c:v>-0.15269791700000002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763-4962-BF90-7ED22C44978D}"/>
            </c:ext>
          </c:extLst>
        </c:ser>
        <c:ser>
          <c:idx val="6"/>
          <c:order val="6"/>
          <c:tx>
            <c:strRef>
              <c:f>'data 2000-02 to 2015-17 (12-14)'!$I$69</c:f>
              <c:strCache>
                <c:ptCount val="1"/>
                <c:pt idx="0">
                  <c:v>Drugs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(12-14)'!$I$70:$I$84</c:f>
              <c:numCache>
                <c:formatCode>General</c:formatCode>
                <c:ptCount val="15"/>
                <c:pt idx="0">
                  <c:v>-1.3608735300000008E-2</c:v>
                </c:pt>
                <c:pt idx="1">
                  <c:v>-0.21496426299999999</c:v>
                </c:pt>
                <c:pt idx="3">
                  <c:v>-0.30527732299999999</c:v>
                </c:pt>
                <c:pt idx="4">
                  <c:v>-1.5413974430000001</c:v>
                </c:pt>
                <c:pt idx="6">
                  <c:v>-3.7855417799999992E-2</c:v>
                </c:pt>
                <c:pt idx="7">
                  <c:v>-0.134887165</c:v>
                </c:pt>
                <c:pt idx="9">
                  <c:v>-4.6137470000000004E-4</c:v>
                </c:pt>
                <c:pt idx="10">
                  <c:v>-6.9143196999999993E-3</c:v>
                </c:pt>
                <c:pt idx="12">
                  <c:v>-6.0060799999999998E-4</c:v>
                </c:pt>
                <c:pt idx="13">
                  <c:v>3.2607460000000001E-3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763-4962-BF90-7ED22C44978D}"/>
            </c:ext>
          </c:extLst>
        </c:ser>
        <c:ser>
          <c:idx val="7"/>
          <c:order val="7"/>
          <c:tx>
            <c:strRef>
              <c:f>'data 2000-02 to 2015-17 (12-14)'!$J$69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2000-02 to 2015-17 (12-14)'!$B$70:$B$84</c:f>
              <c:strCache>
                <c:ptCount val="14"/>
                <c:pt idx="0">
                  <c:v>2000-02 to 2012-14</c:v>
                </c:pt>
                <c:pt idx="1">
                  <c:v>2012-14 to 2015-17</c:v>
                </c:pt>
                <c:pt idx="3">
                  <c:v>2000-02 to 2012-14</c:v>
                </c:pt>
                <c:pt idx="4">
                  <c:v>2012-14 to 2015-17</c:v>
                </c:pt>
                <c:pt idx="6">
                  <c:v>2000-02 to 2012-14</c:v>
                </c:pt>
                <c:pt idx="7">
                  <c:v>2012-14 to 2015-17</c:v>
                </c:pt>
                <c:pt idx="9">
                  <c:v>2000-02 to 2012-14</c:v>
                </c:pt>
                <c:pt idx="10">
                  <c:v>2012-14 to 2015-17</c:v>
                </c:pt>
                <c:pt idx="12">
                  <c:v>2000-02 to 2012-14</c:v>
                </c:pt>
                <c:pt idx="13">
                  <c:v>2012-14 to 2015-17</c:v>
                </c:pt>
              </c:strCache>
            </c:strRef>
          </c:cat>
          <c:val>
            <c:numRef>
              <c:f>'data 2000-02 to 2015-17 (12-14)'!$J$70:$J$84</c:f>
              <c:numCache>
                <c:formatCode>General</c:formatCode>
                <c:ptCount val="15"/>
                <c:pt idx="0">
                  <c:v>3.6155229900000002E-2</c:v>
                </c:pt>
                <c:pt idx="1">
                  <c:v>0.59611316179999996</c:v>
                </c:pt>
                <c:pt idx="3">
                  <c:v>8.3049787999999996E-3</c:v>
                </c:pt>
                <c:pt idx="4">
                  <c:v>-0.1008310737</c:v>
                </c:pt>
                <c:pt idx="6">
                  <c:v>4.05847124E-2</c:v>
                </c:pt>
                <c:pt idx="7">
                  <c:v>-0.27716669100000002</c:v>
                </c:pt>
                <c:pt idx="9">
                  <c:v>8.9652825900000011E-2</c:v>
                </c:pt>
                <c:pt idx="10">
                  <c:v>1.1493497100000003E-2</c:v>
                </c:pt>
                <c:pt idx="12">
                  <c:v>1.8853141800000001E-2</c:v>
                </c:pt>
                <c:pt idx="13">
                  <c:v>-2.5549432E-2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763-4962-BF90-7ED22C449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6580080"/>
        <c:axId val="187221056"/>
      </c:barChart>
      <c:catAx>
        <c:axId val="18658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1056"/>
        <c:crosses val="autoZero"/>
        <c:auto val="1"/>
        <c:lblAlgn val="ctr"/>
        <c:lblOffset val="100"/>
        <c:noMultiLvlLbl val="0"/>
      </c:catAx>
      <c:valAx>
        <c:axId val="18722105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89340981938103"/>
          <c:y val="4.3214962484218244E-2"/>
          <c:w val="0.28952116474782663"/>
          <c:h val="0.2709761007870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89</xdr:row>
      <xdr:rowOff>0</xdr:rowOff>
    </xdr:from>
    <xdr:to>
      <xdr:col>11</xdr:col>
      <xdr:colOff>514350</xdr:colOff>
      <xdr:row>103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271462</xdr:colOff>
      <xdr:row>89</xdr:row>
      <xdr:rowOff>47625</xdr:rowOff>
    </xdr:from>
    <xdr:to>
      <xdr:col>21</xdr:col>
      <xdr:colOff>576262</xdr:colOff>
      <xdr:row>103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0.15765</cdr:x>
      <cdr:y>0.70616</cdr:y>
    </cdr:from>
    <cdr:to>
      <cdr:x>0.54427</cdr:x>
      <cdr:y>0.83319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1464757" y="4286407"/>
          <a:ext cx="3592151" cy="771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/>
            <a:t>2000-02 to 2012-14 : growth in LE =</a:t>
          </a:r>
          <a:r>
            <a:rPr lang="en-GB" sz="1200" baseline="0"/>
            <a:t> </a:t>
          </a:r>
          <a:r>
            <a:rPr lang="en-GB" sz="1200" b="1" baseline="0"/>
            <a:t>16.3 wks p/a</a:t>
          </a:r>
          <a:endParaRPr lang="en-GB" sz="1200" baseline="0"/>
        </a:p>
        <a:p xmlns:a="http://schemas.openxmlformats.org/drawingml/2006/main">
          <a:r>
            <a:rPr lang="en-GB" sz="1200" baseline="0"/>
            <a:t>2012-14 to 2015-17 : growth in LE = </a:t>
          </a:r>
          <a:r>
            <a:rPr lang="en-GB" sz="1200" b="1" baseline="0"/>
            <a:t>-1.1 wks p/a</a:t>
          </a:r>
        </a:p>
        <a:p xmlns:a="http://schemas.openxmlformats.org/drawingml/2006/main">
          <a:r>
            <a:rPr lang="en-GB" sz="1200" baseline="0"/>
            <a:t>change in LE growth between periods = </a:t>
          </a:r>
          <a:r>
            <a:rPr lang="en-GB" sz="1200" b="1" baseline="0"/>
            <a:t>-17.4 wks p/a</a:t>
          </a:r>
          <a:endParaRPr lang="en-GB" sz="1200"/>
        </a:p>
      </cdr:txBody>
    </cdr:sp>
  </cdr:relSizeAnchor>
  <cdr:relSizeAnchor xmlns:cdr="http://schemas.openxmlformats.org/drawingml/2006/chartDrawing">
    <cdr:from>
      <cdr:x>0.12423</cdr:x>
      <cdr:y>0.7184</cdr:y>
    </cdr:from>
    <cdr:to>
      <cdr:x>0.16047</cdr:x>
      <cdr:y>0.73584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154545" y="4358409"/>
          <a:ext cx="336743" cy="10583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0.12423</cdr:x>
      <cdr:y>0.74536</cdr:y>
    </cdr:from>
    <cdr:to>
      <cdr:x>0.16047</cdr:x>
      <cdr:y>0.7628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1154545" y="4521970"/>
          <a:ext cx="336743" cy="10583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0.13384</cdr:x>
      <cdr:y>0.77594</cdr:y>
    </cdr:from>
    <cdr:to>
      <cdr:x>0.15341</cdr:x>
      <cdr:y>0.80448</cdr:y>
    </cdr:to>
    <cdr:sp macro="" textlink="">
      <cdr:nvSpPr>
        <cdr:cNvPr id="11" name="Multiply 10"/>
        <cdr:cNvSpPr/>
      </cdr:nvSpPr>
      <cdr:spPr>
        <a:xfrm xmlns:a="http://schemas.openxmlformats.org/drawingml/2006/main">
          <a:off x="1243830" y="4707467"/>
          <a:ext cx="181841" cy="173182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2449286" y="190501"/>
    <xdr:ext cx="7266214" cy="47625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449287" y="4953000"/>
    <xdr:ext cx="7266214" cy="5524500"/>
    <xdr:graphicFrame macro="">
      <xdr:nvGraphicFramePr>
        <xdr:cNvPr id="5" name="Chart 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0423072" y="190500"/>
    <xdr:ext cx="8681357" cy="5715000"/>
    <xdr:graphicFrame macro="">
      <xdr:nvGraphicFramePr>
        <xdr:cNvPr id="7" name="Chart 6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0423071" y="5715000"/>
    <xdr:ext cx="8681358" cy="6096000"/>
    <xdr:graphicFrame macro="">
      <xdr:nvGraphicFramePr>
        <xdr:cNvPr id="9" name="Chart 8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0.61883</cdr:x>
      <cdr:y>0.12869</cdr:y>
    </cdr:from>
    <cdr:to>
      <cdr:x>0.99907</cdr:x>
      <cdr:y>0.25551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49636" y="781151"/>
          <a:ext cx="3532909" cy="769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/>
            <a:t>2000-02 to 2012-14 : growth in LE =</a:t>
          </a:r>
          <a:r>
            <a:rPr lang="en-GB" sz="1200" baseline="0"/>
            <a:t> </a:t>
          </a:r>
          <a:r>
            <a:rPr lang="en-GB" sz="1200" b="1" baseline="0"/>
            <a:t>16.3 wks p/a</a:t>
          </a:r>
        </a:p>
        <a:p xmlns:a="http://schemas.openxmlformats.org/drawingml/2006/main">
          <a:r>
            <a:rPr lang="en-GB" sz="1200" baseline="0"/>
            <a:t>2012-14 to 2015-17 : growth in LE = </a:t>
          </a:r>
          <a:r>
            <a:rPr lang="en-GB" sz="1200" b="1" baseline="0"/>
            <a:t>-1.1 wks p/a</a:t>
          </a:r>
          <a:endParaRPr lang="en-GB" sz="1200" baseline="0"/>
        </a:p>
        <a:p xmlns:a="http://schemas.openxmlformats.org/drawingml/2006/main">
          <a:r>
            <a:rPr lang="en-GB" sz="1200" baseline="0"/>
            <a:t>change in LE growth between periods = </a:t>
          </a:r>
          <a:r>
            <a:rPr lang="en-GB" sz="1200" b="1" baseline="0"/>
            <a:t>-17.4 wks p/a</a:t>
          </a:r>
          <a:endParaRPr lang="en-GB" sz="1200"/>
        </a:p>
      </cdr:txBody>
    </cdr:sp>
  </cdr:relSizeAnchor>
  <cdr:relSizeAnchor xmlns:cdr="http://schemas.openxmlformats.org/drawingml/2006/chartDrawing">
    <cdr:from>
      <cdr:x>0.5805</cdr:x>
      <cdr:y>0.14309</cdr:y>
    </cdr:from>
    <cdr:to>
      <cdr:x>0.61217</cdr:x>
      <cdr:y>0.15532</cdr:y>
    </cdr:to>
    <cdr:sp macro="" textlink="">
      <cdr:nvSpPr>
        <cdr:cNvPr id="3" name="Rectangle 2"/>
        <cdr:cNvSpPr/>
      </cdr:nvSpPr>
      <cdr:spPr>
        <a:xfrm xmlns:a="http://schemas.openxmlformats.org/drawingml/2006/main" flipV="1">
          <a:off x="5393534" y="868581"/>
          <a:ext cx="294253" cy="7423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0.5806</cdr:x>
      <cdr:y>0.17492</cdr:y>
    </cdr:from>
    <cdr:to>
      <cdr:x>0.61134</cdr:x>
      <cdr:y>0.18917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394445" y="1061750"/>
          <a:ext cx="285612" cy="8649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0.58971</cdr:x>
      <cdr:y>0.20152</cdr:y>
    </cdr:from>
    <cdr:to>
      <cdr:x>0.60927</cdr:x>
      <cdr:y>0.23002</cdr:y>
    </cdr:to>
    <cdr:sp macro="" textlink="">
      <cdr:nvSpPr>
        <cdr:cNvPr id="5" name="Multiply 4"/>
        <cdr:cNvSpPr/>
      </cdr:nvSpPr>
      <cdr:spPr>
        <a:xfrm xmlns:a="http://schemas.openxmlformats.org/drawingml/2006/main">
          <a:off x="5479124" y="1223231"/>
          <a:ext cx="181736" cy="172996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0.15765</cdr:x>
      <cdr:y>0.70616</cdr:y>
    </cdr:from>
    <cdr:to>
      <cdr:x>0.54427</cdr:x>
      <cdr:y>0.83319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1464757" y="4286407"/>
          <a:ext cx="3592151" cy="771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/>
            <a:t>2000-02 to 2012-14 : growth in LE =</a:t>
          </a:r>
          <a:r>
            <a:rPr lang="en-GB" sz="1200" baseline="0"/>
            <a:t> </a:t>
          </a:r>
          <a:r>
            <a:rPr lang="en-GB" sz="1200" b="1" baseline="0"/>
            <a:t>9.96 wks p/a</a:t>
          </a:r>
          <a:endParaRPr lang="en-GB" sz="1200" baseline="0"/>
        </a:p>
        <a:p xmlns:a="http://schemas.openxmlformats.org/drawingml/2006/main">
          <a:r>
            <a:rPr lang="en-GB" sz="1200" baseline="0"/>
            <a:t>2012-14 to 2015-17 : growth in LE = </a:t>
          </a:r>
          <a:r>
            <a:rPr lang="en-GB" sz="1200" b="1" baseline="0"/>
            <a:t>0.05 wks p/a</a:t>
          </a:r>
        </a:p>
        <a:p xmlns:a="http://schemas.openxmlformats.org/drawingml/2006/main">
          <a:r>
            <a:rPr lang="en-GB" sz="1200" baseline="0"/>
            <a:t>change in LE growth between periods = </a:t>
          </a:r>
          <a:r>
            <a:rPr lang="en-GB" sz="1200" b="1" baseline="0"/>
            <a:t>-9.9 wks p/a</a:t>
          </a:r>
          <a:endParaRPr lang="en-GB" sz="1200"/>
        </a:p>
      </cdr:txBody>
    </cdr:sp>
  </cdr:relSizeAnchor>
  <cdr:relSizeAnchor xmlns:cdr="http://schemas.openxmlformats.org/drawingml/2006/chartDrawing">
    <cdr:from>
      <cdr:x>0.12423</cdr:x>
      <cdr:y>0.7184</cdr:y>
    </cdr:from>
    <cdr:to>
      <cdr:x>0.16047</cdr:x>
      <cdr:y>0.73584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154545" y="4358409"/>
          <a:ext cx="336743" cy="10583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0.12423</cdr:x>
      <cdr:y>0.74536</cdr:y>
    </cdr:from>
    <cdr:to>
      <cdr:x>0.16047</cdr:x>
      <cdr:y>0.7628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1154545" y="4521970"/>
          <a:ext cx="336743" cy="10583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0.13384</cdr:x>
      <cdr:y>0.77594</cdr:y>
    </cdr:from>
    <cdr:to>
      <cdr:x>0.15341</cdr:x>
      <cdr:y>0.80448</cdr:y>
    </cdr:to>
    <cdr:sp macro="" textlink="">
      <cdr:nvSpPr>
        <cdr:cNvPr id="11" name="Multiply 10"/>
        <cdr:cNvSpPr/>
      </cdr:nvSpPr>
      <cdr:spPr>
        <a:xfrm xmlns:a="http://schemas.openxmlformats.org/drawingml/2006/main">
          <a:off x="1243830" y="4707467"/>
          <a:ext cx="181841" cy="173182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0.61883</cdr:x>
      <cdr:y>0.12869</cdr:y>
    </cdr:from>
    <cdr:to>
      <cdr:x>0.99907</cdr:x>
      <cdr:y>0.25551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49636" y="781151"/>
          <a:ext cx="3532909" cy="769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/>
            <a:t>2000-02 to 2012-14 : growth in LE =</a:t>
          </a:r>
          <a:r>
            <a:rPr lang="en-GB" sz="1200" baseline="0"/>
            <a:t> </a:t>
          </a:r>
          <a:r>
            <a:rPr lang="en-GB" sz="1200" b="1" baseline="0"/>
            <a:t>9.96 wks p/a</a:t>
          </a:r>
        </a:p>
        <a:p xmlns:a="http://schemas.openxmlformats.org/drawingml/2006/main">
          <a:r>
            <a:rPr lang="en-GB" sz="1200" baseline="0"/>
            <a:t>2012-14 to 2015-17 : growth in LE = </a:t>
          </a:r>
          <a:r>
            <a:rPr lang="en-GB" sz="1200" b="1" baseline="0"/>
            <a:t>0.05 wks p/a</a:t>
          </a:r>
          <a:endParaRPr lang="en-GB" sz="1200" baseline="0"/>
        </a:p>
        <a:p xmlns:a="http://schemas.openxmlformats.org/drawingml/2006/main">
          <a:r>
            <a:rPr lang="en-GB" sz="1200" baseline="0"/>
            <a:t>change in LE growth between periods = </a:t>
          </a:r>
          <a:r>
            <a:rPr lang="en-GB" sz="1200" b="1" baseline="0"/>
            <a:t>-9.9 wks p/a</a:t>
          </a:r>
          <a:endParaRPr lang="en-GB" sz="1200"/>
        </a:p>
      </cdr:txBody>
    </cdr:sp>
  </cdr:relSizeAnchor>
  <cdr:relSizeAnchor xmlns:cdr="http://schemas.openxmlformats.org/drawingml/2006/chartDrawing">
    <cdr:from>
      <cdr:x>0.5805</cdr:x>
      <cdr:y>0.14309</cdr:y>
    </cdr:from>
    <cdr:to>
      <cdr:x>0.61217</cdr:x>
      <cdr:y>0.15532</cdr:y>
    </cdr:to>
    <cdr:sp macro="" textlink="">
      <cdr:nvSpPr>
        <cdr:cNvPr id="3" name="Rectangle 2"/>
        <cdr:cNvSpPr/>
      </cdr:nvSpPr>
      <cdr:spPr>
        <a:xfrm xmlns:a="http://schemas.openxmlformats.org/drawingml/2006/main" flipV="1">
          <a:off x="5393534" y="868581"/>
          <a:ext cx="294253" cy="7423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0.5806</cdr:x>
      <cdr:y>0.17492</cdr:y>
    </cdr:from>
    <cdr:to>
      <cdr:x>0.61134</cdr:x>
      <cdr:y>0.18917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394445" y="1061750"/>
          <a:ext cx="285612" cy="86498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0.58971</cdr:x>
      <cdr:y>0.20152</cdr:y>
    </cdr:from>
    <cdr:to>
      <cdr:x>0.60927</cdr:x>
      <cdr:y>0.23002</cdr:y>
    </cdr:to>
    <cdr:sp macro="" textlink="">
      <cdr:nvSpPr>
        <cdr:cNvPr id="5" name="Multiply 4"/>
        <cdr:cNvSpPr/>
      </cdr:nvSpPr>
      <cdr:spPr>
        <a:xfrm xmlns:a="http://schemas.openxmlformats.org/drawingml/2006/main">
          <a:off x="5479124" y="1223231"/>
          <a:ext cx="181736" cy="172996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609601" y="190500"/>
    <xdr:ext cx="6125936" cy="8001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735537" y="190500"/>
    <xdr:ext cx="5769428" cy="80010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2</xdr:col>
      <xdr:colOff>1</xdr:colOff>
      <xdr:row>41</xdr:row>
      <xdr:rowOff>122464</xdr:rowOff>
    </xdr:from>
    <xdr:to>
      <xdr:col>11</xdr:col>
      <xdr:colOff>0</xdr:colOff>
      <xdr:row>43</xdr:row>
      <xdr:rowOff>27214</xdr:rowOff>
    </xdr:to>
    <xdr:sp macro="" textlink="">
      <xdr:nvSpPr>
        <xdr:cNvPr id="6" name="TextBox 5"/>
        <xdr:cNvSpPr txBox="1"/>
      </xdr:nvSpPr>
      <xdr:spPr>
        <a:xfrm>
          <a:off x="1224644" y="7932964"/>
          <a:ext cx="5510892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 &lt;35 years       35-54 years         55-74 years       75-89 years         90+ years</a:t>
          </a:r>
        </a:p>
      </xdr:txBody>
    </xdr:sp>
    <xdr:clientData/>
  </xdr:twoCellAnchor>
  <xdr:twoCellAnchor>
    <xdr:from>
      <xdr:col>11</xdr:col>
      <xdr:colOff>1</xdr:colOff>
      <xdr:row>41</xdr:row>
      <xdr:rowOff>95250</xdr:rowOff>
    </xdr:from>
    <xdr:to>
      <xdr:col>20</xdr:col>
      <xdr:colOff>0</xdr:colOff>
      <xdr:row>43</xdr:row>
      <xdr:rowOff>0</xdr:rowOff>
    </xdr:to>
    <xdr:sp macro="" textlink="">
      <xdr:nvSpPr>
        <xdr:cNvPr id="7" name="TextBox 6"/>
        <xdr:cNvSpPr txBox="1"/>
      </xdr:nvSpPr>
      <xdr:spPr>
        <a:xfrm>
          <a:off x="6735537" y="7905750"/>
          <a:ext cx="5510892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 &lt;35 years       35-54 years         55-74 years       75-89 years         90+ years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3"/>
  <sheetViews>
    <sheetView topLeftCell="A16" workbookViewId="0">
      <selection activeCell="F53" sqref="F53"/>
    </sheetView>
  </sheetViews>
  <sheetFormatPr defaultRowHeight="15" x14ac:dyDescent="0.25"/>
  <cols>
    <col min="1" max="1" width="9.140625" style="1"/>
    <col min="2" max="2" width="27.28515625" style="1" bestFit="1" customWidth="1"/>
    <col min="3" max="5" width="9.140625" style="1"/>
    <col min="6" max="6" width="15.28515625" style="1" customWidth="1"/>
    <col min="7" max="13" width="9.140625" style="1"/>
    <col min="14" max="14" width="12.140625" style="1" customWidth="1"/>
    <col min="15" max="16384" width="9.140625" style="1"/>
  </cols>
  <sheetData>
    <row r="1" spans="2:56" x14ac:dyDescent="0.25">
      <c r="B1" s="10" t="s">
        <v>76</v>
      </c>
      <c r="C1" s="18" t="s">
        <v>32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 t="s">
        <v>33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2:56" x14ac:dyDescent="0.25">
      <c r="C2" s="1" t="s">
        <v>9</v>
      </c>
      <c r="D2" s="1" t="s">
        <v>0</v>
      </c>
      <c r="E2" s="1" t="s">
        <v>14</v>
      </c>
      <c r="F2" s="1" t="s">
        <v>7</v>
      </c>
      <c r="G2" s="1" t="s">
        <v>16</v>
      </c>
      <c r="H2" s="1" t="s">
        <v>5</v>
      </c>
      <c r="I2" s="1" t="s">
        <v>19</v>
      </c>
      <c r="J2" s="1" t="s">
        <v>25</v>
      </c>
      <c r="K2" s="1" t="s">
        <v>24</v>
      </c>
      <c r="L2" s="1" t="s">
        <v>22</v>
      </c>
      <c r="M2" s="1" t="s">
        <v>23</v>
      </c>
      <c r="N2" s="1" t="s">
        <v>21</v>
      </c>
      <c r="O2" s="1" t="s">
        <v>20</v>
      </c>
      <c r="P2" s="1" t="s">
        <v>17</v>
      </c>
      <c r="Q2" s="1" t="s">
        <v>18</v>
      </c>
      <c r="R2" s="1" t="s">
        <v>2</v>
      </c>
      <c r="S2" s="1" t="s">
        <v>12</v>
      </c>
      <c r="T2" s="1" t="s">
        <v>15</v>
      </c>
      <c r="U2" s="1" t="s">
        <v>4</v>
      </c>
      <c r="V2" s="1" t="s">
        <v>13</v>
      </c>
      <c r="W2" s="1" t="s">
        <v>10</v>
      </c>
      <c r="X2" s="1" t="s">
        <v>11</v>
      </c>
      <c r="Y2" s="1" t="s">
        <v>8</v>
      </c>
      <c r="Z2" s="1" t="s">
        <v>6</v>
      </c>
      <c r="AA2" s="1" t="s">
        <v>3</v>
      </c>
      <c r="AB2" s="1" t="s">
        <v>1</v>
      </c>
      <c r="AC2" s="1" t="s">
        <v>9</v>
      </c>
      <c r="AD2" s="1" t="s">
        <v>0</v>
      </c>
      <c r="AE2" s="1" t="s">
        <v>14</v>
      </c>
      <c r="AF2" s="1" t="s">
        <v>7</v>
      </c>
      <c r="AG2" s="1" t="s">
        <v>16</v>
      </c>
      <c r="AH2" s="1" t="s">
        <v>5</v>
      </c>
      <c r="AI2" s="1" t="s">
        <v>19</v>
      </c>
      <c r="AJ2" s="1" t="s">
        <v>25</v>
      </c>
      <c r="AK2" s="1" t="s">
        <v>24</v>
      </c>
      <c r="AL2" s="1" t="s">
        <v>22</v>
      </c>
      <c r="AM2" s="1" t="s">
        <v>23</v>
      </c>
      <c r="AN2" s="1" t="s">
        <v>21</v>
      </c>
      <c r="AO2" s="1" t="s">
        <v>20</v>
      </c>
      <c r="AP2" s="1" t="s">
        <v>17</v>
      </c>
      <c r="AQ2" s="1" t="s">
        <v>18</v>
      </c>
      <c r="AR2" s="1" t="s">
        <v>2</v>
      </c>
      <c r="AS2" s="1" t="s">
        <v>12</v>
      </c>
      <c r="AT2" s="1" t="s">
        <v>15</v>
      </c>
      <c r="AU2" s="1" t="s">
        <v>4</v>
      </c>
      <c r="AV2" s="1" t="s">
        <v>13</v>
      </c>
      <c r="AW2" s="1" t="s">
        <v>10</v>
      </c>
      <c r="AX2" s="1" t="s">
        <v>11</v>
      </c>
      <c r="AY2" s="1" t="s">
        <v>8</v>
      </c>
      <c r="AZ2" s="1" t="s">
        <v>6</v>
      </c>
      <c r="BA2" s="1" t="s">
        <v>3</v>
      </c>
      <c r="BB2" s="1" t="s">
        <v>1</v>
      </c>
      <c r="BC2" s="16" t="s">
        <v>74</v>
      </c>
      <c r="BD2" s="16" t="s">
        <v>73</v>
      </c>
    </row>
    <row r="3" spans="2:56" x14ac:dyDescent="0.25">
      <c r="B3" s="1">
        <v>0</v>
      </c>
      <c r="C3" s="1">
        <v>-7.6743230000000003E-3</v>
      </c>
      <c r="D3" s="1">
        <v>0</v>
      </c>
      <c r="E3" s="1">
        <v>0</v>
      </c>
      <c r="F3" s="1">
        <v>0</v>
      </c>
      <c r="G3" s="1">
        <v>0</v>
      </c>
      <c r="H3" s="1">
        <v>5.0011179999999997E-3</v>
      </c>
      <c r="I3" s="1">
        <v>0</v>
      </c>
      <c r="J3" s="1">
        <v>0</v>
      </c>
      <c r="K3" s="1">
        <v>0</v>
      </c>
      <c r="L3" s="1">
        <v>2.5393575299999999E-2</v>
      </c>
      <c r="M3" s="1">
        <v>0</v>
      </c>
      <c r="N3" s="1">
        <v>-4.2251470000000003E-3</v>
      </c>
      <c r="O3" s="1">
        <v>9.6142504999999993E-3</v>
      </c>
      <c r="P3" s="1">
        <v>4.6131325000000004E-3</v>
      </c>
      <c r="Q3" s="1">
        <v>0</v>
      </c>
      <c r="R3" s="1">
        <v>3.8798540000000001E-4</v>
      </c>
      <c r="S3" s="1">
        <v>9.2262651000000005E-3</v>
      </c>
      <c r="T3" s="1">
        <v>0</v>
      </c>
      <c r="U3" s="1">
        <v>0</v>
      </c>
      <c r="V3" s="1">
        <v>0.42065266670000001</v>
      </c>
      <c r="W3" s="1">
        <v>6.5445211899999994E-2</v>
      </c>
      <c r="X3" s="1">
        <v>9.2262651000000005E-3</v>
      </c>
      <c r="Y3" s="1">
        <v>6.9410451999999999E-3</v>
      </c>
      <c r="Z3" s="1">
        <v>1.3839397599999999E-2</v>
      </c>
      <c r="AA3" s="1">
        <v>1.1853026900000001E-2</v>
      </c>
      <c r="AB3" s="1">
        <v>0</v>
      </c>
      <c r="AC3" s="1">
        <v>1.7953456199999999E-2</v>
      </c>
      <c r="AD3" s="1">
        <v>0</v>
      </c>
      <c r="AE3" s="1">
        <v>0</v>
      </c>
      <c r="AF3" s="1">
        <v>0</v>
      </c>
      <c r="AG3" s="1">
        <v>0</v>
      </c>
      <c r="AH3" s="1">
        <v>-3.0474780000000002E-3</v>
      </c>
      <c r="AI3" s="1">
        <v>0</v>
      </c>
      <c r="AJ3" s="1">
        <v>0</v>
      </c>
      <c r="AK3" s="1">
        <v>0</v>
      </c>
      <c r="AL3" s="1">
        <v>-2.1742992999999999E-2</v>
      </c>
      <c r="AM3" s="1">
        <v>0</v>
      </c>
      <c r="AN3" s="1">
        <v>8.4003735000000006E-3</v>
      </c>
      <c r="AO3" s="1">
        <v>1.7569219800000001E-2</v>
      </c>
      <c r="AP3" s="1">
        <v>9.1688463000000001E-3</v>
      </c>
      <c r="AQ3" s="1">
        <v>0</v>
      </c>
      <c r="AR3" s="1">
        <v>7.6847280000000003E-4</v>
      </c>
      <c r="AS3" s="1">
        <v>4.2001868000000001E-3</v>
      </c>
      <c r="AT3" s="1">
        <v>4.2001868000000001E-3</v>
      </c>
      <c r="AU3" s="1">
        <v>-3.4317140000000002E-3</v>
      </c>
      <c r="AV3" s="1">
        <v>0.46054839250000001</v>
      </c>
      <c r="AW3" s="1">
        <v>0.1180687064</v>
      </c>
      <c r="AX3" s="1">
        <v>0</v>
      </c>
      <c r="AY3" s="1">
        <v>9.9373190999999996E-3</v>
      </c>
      <c r="AZ3" s="1">
        <v>2.5201120600000002E-2</v>
      </c>
      <c r="BA3" s="1">
        <v>0.1300592753</v>
      </c>
      <c r="BB3" s="1">
        <v>0</v>
      </c>
      <c r="BC3" s="1">
        <v>0.57029446979999998</v>
      </c>
      <c r="BD3" s="1">
        <v>0.77785337160000001</v>
      </c>
    </row>
    <row r="4" spans="2:56" x14ac:dyDescent="0.25">
      <c r="B4" s="1" t="s">
        <v>72</v>
      </c>
      <c r="C4" s="1">
        <v>9.6158449999999998E-4</v>
      </c>
      <c r="D4" s="1">
        <v>0</v>
      </c>
      <c r="E4" s="1">
        <v>0</v>
      </c>
      <c r="F4" s="1">
        <v>0</v>
      </c>
      <c r="G4" s="1">
        <v>0</v>
      </c>
      <c r="H4" s="1">
        <v>1.43511969E-2</v>
      </c>
      <c r="I4" s="1">
        <v>0</v>
      </c>
      <c r="J4" s="1">
        <v>0</v>
      </c>
      <c r="K4" s="1">
        <v>0</v>
      </c>
      <c r="L4" s="1">
        <v>2.9719920100000002E-2</v>
      </c>
      <c r="M4" s="1">
        <v>0</v>
      </c>
      <c r="N4" s="1">
        <v>4.1426759999999997E-3</v>
      </c>
      <c r="O4" s="1">
        <v>-1.170684E-2</v>
      </c>
      <c r="P4" s="1">
        <v>9.0065402999999992E-3</v>
      </c>
      <c r="Q4" s="1">
        <v>0</v>
      </c>
      <c r="R4" s="1">
        <v>4.3830720999999996E-3</v>
      </c>
      <c r="S4" s="1">
        <v>4.1426759999999997E-3</v>
      </c>
      <c r="T4" s="1">
        <v>0</v>
      </c>
      <c r="U4" s="1">
        <v>0</v>
      </c>
      <c r="V4" s="1">
        <v>8.5257480999999993E-3</v>
      </c>
      <c r="W4" s="1">
        <v>-3.181091E-3</v>
      </c>
      <c r="X4" s="1">
        <v>4.1426759999999997E-3</v>
      </c>
      <c r="Y4" s="1">
        <v>6.2620931699999993E-2</v>
      </c>
      <c r="Z4" s="1">
        <v>1.2668423999999999E-2</v>
      </c>
      <c r="AA4" s="1">
        <v>-1.3205158E-2</v>
      </c>
      <c r="AB4" s="1">
        <v>0</v>
      </c>
      <c r="AC4" s="1">
        <v>-1.3663218E-2</v>
      </c>
      <c r="AD4" s="1">
        <v>0</v>
      </c>
      <c r="AE4" s="1">
        <v>0</v>
      </c>
      <c r="AF4" s="1">
        <v>0</v>
      </c>
      <c r="AG4" s="1">
        <v>0</v>
      </c>
      <c r="AH4" s="1">
        <v>-1.253994E-3</v>
      </c>
      <c r="AI4" s="1">
        <v>0</v>
      </c>
      <c r="AJ4" s="1">
        <v>0</v>
      </c>
      <c r="AK4" s="1">
        <v>0</v>
      </c>
      <c r="AL4" s="1">
        <v>2.3230180199999999E-2</v>
      </c>
      <c r="AM4" s="1">
        <v>0</v>
      </c>
      <c r="AN4" s="1">
        <v>0</v>
      </c>
      <c r="AO4" s="1">
        <v>-7.0963210000000001E-3</v>
      </c>
      <c r="AP4" s="1">
        <v>1.7647440000000001E-4</v>
      </c>
      <c r="AQ4" s="1">
        <v>3.7246346999999999E-3</v>
      </c>
      <c r="AR4" s="1">
        <v>1.8623173699999999E-2</v>
      </c>
      <c r="AS4" s="1">
        <v>1.4898538899999999E-2</v>
      </c>
      <c r="AT4" s="1">
        <v>0</v>
      </c>
      <c r="AU4" s="1">
        <v>0</v>
      </c>
      <c r="AV4" s="1">
        <v>1.7647440000000001E-4</v>
      </c>
      <c r="AW4" s="1">
        <v>-6.5668979999999998E-3</v>
      </c>
      <c r="AX4" s="1">
        <v>7.4492695000000003E-3</v>
      </c>
      <c r="AY4" s="1">
        <v>3.5286456299999998E-2</v>
      </c>
      <c r="AZ4" s="1">
        <v>4.0775834999999998E-3</v>
      </c>
      <c r="BA4" s="1">
        <v>4.30886745E-2</v>
      </c>
      <c r="BB4" s="1">
        <v>0</v>
      </c>
      <c r="BC4" s="1">
        <v>0.12657235650000001</v>
      </c>
      <c r="BD4" s="1">
        <v>0.1221510297</v>
      </c>
    </row>
    <row r="5" spans="2:56" x14ac:dyDescent="0.25">
      <c r="B5" s="1" t="s">
        <v>71</v>
      </c>
      <c r="C5" s="1">
        <v>7.1153309999999999E-3</v>
      </c>
      <c r="D5" s="1">
        <v>0</v>
      </c>
      <c r="E5" s="1">
        <v>0</v>
      </c>
      <c r="F5" s="1">
        <v>0</v>
      </c>
      <c r="G5" s="1">
        <v>0</v>
      </c>
      <c r="H5" s="1">
        <v>-1.809908E-3</v>
      </c>
      <c r="I5" s="1">
        <v>0</v>
      </c>
      <c r="J5" s="1">
        <v>0</v>
      </c>
      <c r="K5" s="1">
        <v>0</v>
      </c>
      <c r="L5" s="1">
        <v>1.6581722100000001E-2</v>
      </c>
      <c r="M5" s="1">
        <v>0</v>
      </c>
      <c r="N5" s="1">
        <v>0</v>
      </c>
      <c r="O5" s="1">
        <v>3.5576655E-3</v>
      </c>
      <c r="P5" s="1">
        <v>3.2560141999999999E-3</v>
      </c>
      <c r="Q5" s="1">
        <v>7.1153309999999999E-3</v>
      </c>
      <c r="R5" s="1">
        <v>-3.01651E-4</v>
      </c>
      <c r="S5" s="1">
        <v>3.5576655E-3</v>
      </c>
      <c r="T5" s="1">
        <v>0</v>
      </c>
      <c r="U5" s="1">
        <v>0</v>
      </c>
      <c r="V5" s="1">
        <v>0</v>
      </c>
      <c r="W5" s="1">
        <v>3.5576655E-3</v>
      </c>
      <c r="X5" s="1">
        <v>0</v>
      </c>
      <c r="Y5" s="1">
        <v>9.4663911000000007E-3</v>
      </c>
      <c r="Z5" s="1">
        <v>3.5576655E-3</v>
      </c>
      <c r="AA5" s="1">
        <v>-6.2725280000000003E-3</v>
      </c>
      <c r="AB5" s="1">
        <v>0</v>
      </c>
      <c r="AC5" s="1">
        <v>-8.3103300000000001E-4</v>
      </c>
      <c r="AD5" s="1">
        <v>0</v>
      </c>
      <c r="AE5" s="1">
        <v>0</v>
      </c>
      <c r="AF5" s="1">
        <v>0</v>
      </c>
      <c r="AG5" s="1">
        <v>0</v>
      </c>
      <c r="AH5" s="1">
        <v>1.3275328899999999E-2</v>
      </c>
      <c r="AI5" s="1">
        <v>-3.486098E-3</v>
      </c>
      <c r="AJ5" s="1">
        <v>0</v>
      </c>
      <c r="AK5" s="1">
        <v>-2.7701100000000002E-4</v>
      </c>
      <c r="AL5" s="1">
        <v>-8.3572509999999996E-3</v>
      </c>
      <c r="AM5" s="1">
        <v>0</v>
      </c>
      <c r="AN5" s="1">
        <v>3.2090875E-3</v>
      </c>
      <c r="AO5" s="1">
        <v>-5.5402200000000004E-4</v>
      </c>
      <c r="AP5" s="1">
        <v>0</v>
      </c>
      <c r="AQ5" s="1">
        <v>6.4181749000000003E-3</v>
      </c>
      <c r="AR5" s="1">
        <v>0</v>
      </c>
      <c r="AS5" s="1">
        <v>-2.7701100000000002E-4</v>
      </c>
      <c r="AT5" s="1">
        <v>0</v>
      </c>
      <c r="AU5" s="1">
        <v>-3.486098E-3</v>
      </c>
      <c r="AV5" s="1">
        <v>0</v>
      </c>
      <c r="AW5" s="1">
        <v>0</v>
      </c>
      <c r="AX5" s="1">
        <v>0</v>
      </c>
      <c r="AY5" s="1">
        <v>2.9043755300000001E-2</v>
      </c>
      <c r="AZ5" s="1">
        <v>-5.5402200000000004E-4</v>
      </c>
      <c r="BA5" s="1">
        <v>3.07058204E-2</v>
      </c>
      <c r="BB5" s="1">
        <v>0</v>
      </c>
      <c r="BC5" s="1">
        <v>4.9381364400000002E-2</v>
      </c>
      <c r="BD5" s="1">
        <v>6.4829621899999995E-2</v>
      </c>
    </row>
    <row r="6" spans="2:56" x14ac:dyDescent="0.25">
      <c r="B6" s="1" t="s">
        <v>70</v>
      </c>
      <c r="C6" s="1">
        <v>3.1538813E-3</v>
      </c>
      <c r="D6" s="1">
        <v>0</v>
      </c>
      <c r="E6" s="1">
        <v>0</v>
      </c>
      <c r="F6" s="1">
        <v>0</v>
      </c>
      <c r="G6" s="1">
        <v>0</v>
      </c>
      <c r="H6" s="1">
        <v>1.2625823499999999E-2</v>
      </c>
      <c r="I6" s="1">
        <v>6.3077625999999999E-3</v>
      </c>
      <c r="J6" s="1">
        <v>0</v>
      </c>
      <c r="K6" s="1">
        <v>6.3077625999999999E-3</v>
      </c>
      <c r="L6" s="1">
        <v>1.4197615E-2</v>
      </c>
      <c r="M6" s="1">
        <v>0</v>
      </c>
      <c r="N6" s="1">
        <v>0</v>
      </c>
      <c r="O6" s="1">
        <v>-1.047861E-3</v>
      </c>
      <c r="P6" s="1">
        <v>0</v>
      </c>
      <c r="Q6" s="1">
        <v>-7.8795540000000004E-3</v>
      </c>
      <c r="R6" s="1">
        <v>5.7838320999999996E-3</v>
      </c>
      <c r="S6" s="1">
        <v>-3.6778119999999999E-3</v>
      </c>
      <c r="T6" s="1">
        <v>0</v>
      </c>
      <c r="U6" s="1">
        <v>0</v>
      </c>
      <c r="V6" s="1">
        <v>0</v>
      </c>
      <c r="W6" s="1">
        <v>-3.6778119999999999E-3</v>
      </c>
      <c r="X6" s="1">
        <v>4.7359710999999999E-3</v>
      </c>
      <c r="Y6" s="1">
        <v>2.9443091099999999E-2</v>
      </c>
      <c r="Z6" s="1">
        <v>3.1538813E-3</v>
      </c>
      <c r="AA6" s="1">
        <v>1.9457516599999999E-2</v>
      </c>
      <c r="AB6" s="1">
        <v>-3.6778119999999999E-3</v>
      </c>
      <c r="AC6" s="1">
        <v>-4.85711E-4</v>
      </c>
      <c r="AD6" s="1">
        <v>0</v>
      </c>
      <c r="AE6" s="1">
        <v>0</v>
      </c>
      <c r="AF6" s="1">
        <v>0</v>
      </c>
      <c r="AG6" s="1">
        <v>0</v>
      </c>
      <c r="AH6" s="1">
        <v>3.4256575900000003E-2</v>
      </c>
      <c r="AI6" s="1">
        <v>-3.3076450000000001E-3</v>
      </c>
      <c r="AJ6" s="1">
        <v>0</v>
      </c>
      <c r="AK6" s="1">
        <v>0</v>
      </c>
      <c r="AL6" s="1">
        <v>-1.0637579999999999E-3</v>
      </c>
      <c r="AM6" s="1">
        <v>0</v>
      </c>
      <c r="AN6" s="1">
        <v>1.8505104E-3</v>
      </c>
      <c r="AO6" s="1">
        <v>-4.2790679999999996E-3</v>
      </c>
      <c r="AP6" s="1">
        <v>0</v>
      </c>
      <c r="AQ6" s="1">
        <v>-8.0724239999999999E-3</v>
      </c>
      <c r="AR6" s="1">
        <v>-3.3076450000000001E-3</v>
      </c>
      <c r="AS6" s="1">
        <v>1.8505104E-3</v>
      </c>
      <c r="AT6" s="1">
        <v>0</v>
      </c>
      <c r="AU6" s="1">
        <v>-3.3076450000000001E-3</v>
      </c>
      <c r="AV6" s="1">
        <v>0</v>
      </c>
      <c r="AW6" s="1">
        <v>-3.7933559999999999E-3</v>
      </c>
      <c r="AX6" s="1">
        <v>3.933761E-4</v>
      </c>
      <c r="AY6" s="1">
        <v>4.9245329999999997E-2</v>
      </c>
      <c r="AZ6" s="1">
        <v>-3.3076450000000001E-3</v>
      </c>
      <c r="BA6" s="1">
        <v>1.2560196799999999E-2</v>
      </c>
      <c r="BB6" s="1">
        <v>2.8219333000000001E-3</v>
      </c>
      <c r="BC6" s="1">
        <v>8.52062866E-2</v>
      </c>
      <c r="BD6" s="1">
        <v>7.2053536299999998E-2</v>
      </c>
    </row>
    <row r="7" spans="2:56" x14ac:dyDescent="0.25">
      <c r="B7" s="1" t="s">
        <v>69</v>
      </c>
      <c r="C7" s="1">
        <v>2.7860786999999998E-3</v>
      </c>
      <c r="D7" s="1">
        <v>0</v>
      </c>
      <c r="E7" s="1">
        <v>0</v>
      </c>
      <c r="F7" s="1">
        <v>0</v>
      </c>
      <c r="G7" s="1">
        <v>2.9341594000000001E-3</v>
      </c>
      <c r="H7" s="1">
        <v>-1.8863642999999999E-2</v>
      </c>
      <c r="I7" s="1">
        <v>-3.0081999999999999E-3</v>
      </c>
      <c r="J7" s="1">
        <v>0</v>
      </c>
      <c r="K7" s="1">
        <v>5.8683188000000002E-3</v>
      </c>
      <c r="L7" s="1">
        <v>-6.608722E-3</v>
      </c>
      <c r="M7" s="1">
        <v>0</v>
      </c>
      <c r="N7" s="1">
        <v>2.8601189999999999E-3</v>
      </c>
      <c r="O7" s="1">
        <v>5.7202381000000004E-3</v>
      </c>
      <c r="P7" s="1">
        <v>-9.0986399999999999E-3</v>
      </c>
      <c r="Q7" s="1">
        <v>5.6461977000000002E-3</v>
      </c>
      <c r="R7" s="1">
        <v>2.9341594000000001E-3</v>
      </c>
      <c r="S7" s="1">
        <v>-3.08224E-3</v>
      </c>
      <c r="T7" s="1">
        <v>2.9341594000000001E-3</v>
      </c>
      <c r="U7" s="1">
        <v>0</v>
      </c>
      <c r="V7" s="1">
        <v>0</v>
      </c>
      <c r="W7" s="1">
        <v>-1.2106838999999999E-2</v>
      </c>
      <c r="X7" s="1">
        <v>4.5687864299999999E-2</v>
      </c>
      <c r="Y7" s="1">
        <v>5.1630223500000003E-2</v>
      </c>
      <c r="Z7" s="1">
        <v>8.7284378000000006E-3</v>
      </c>
      <c r="AA7" s="1">
        <v>4.6836730000000002E-3</v>
      </c>
      <c r="AB7" s="1">
        <v>4.3568148899999999E-2</v>
      </c>
      <c r="AC7" s="1">
        <v>8.0075486000000008E-3</v>
      </c>
      <c r="AD7" s="1">
        <v>2.6725276999999999E-3</v>
      </c>
      <c r="AE7" s="1">
        <v>0</v>
      </c>
      <c r="AF7" s="1">
        <v>0</v>
      </c>
      <c r="AG7" s="1">
        <v>0</v>
      </c>
      <c r="AH7" s="1">
        <v>1.0499456000000001E-2</v>
      </c>
      <c r="AI7" s="1">
        <v>5.3450553999999997E-3</v>
      </c>
      <c r="AJ7" s="1">
        <v>0</v>
      </c>
      <c r="AK7" s="1">
        <v>2.1370186999999999E-2</v>
      </c>
      <c r="AL7" s="1">
        <v>2.1239739099999998E-2</v>
      </c>
      <c r="AM7" s="1">
        <v>-5.3651239999999998E-3</v>
      </c>
      <c r="AN7" s="1">
        <v>2.6725276999999999E-3</v>
      </c>
      <c r="AO7" s="1">
        <v>2.6424243000000001E-3</v>
      </c>
      <c r="AP7" s="1">
        <v>-2.6825619999999999E-3</v>
      </c>
      <c r="AQ7" s="1">
        <v>0</v>
      </c>
      <c r="AR7" s="1">
        <v>5.3350209000000001E-3</v>
      </c>
      <c r="AS7" s="1">
        <v>2.6524588000000002E-3</v>
      </c>
      <c r="AT7" s="1">
        <v>2.6725276999999999E-3</v>
      </c>
      <c r="AU7" s="1">
        <v>0</v>
      </c>
      <c r="AV7" s="1">
        <v>0</v>
      </c>
      <c r="AW7" s="1">
        <v>-1.0750318E-2</v>
      </c>
      <c r="AX7" s="1">
        <v>0.15726772080000001</v>
      </c>
      <c r="AY7" s="1">
        <v>0.13040196139999999</v>
      </c>
      <c r="AZ7" s="1">
        <v>4.5402867299999997E-2</v>
      </c>
      <c r="BA7" s="1">
        <v>1.59649249E-2</v>
      </c>
      <c r="BB7" s="1">
        <v>4.5152005799999999E-2</v>
      </c>
      <c r="BC7" s="1">
        <v>0.1332134942</v>
      </c>
      <c r="BD7" s="1">
        <v>0.46050094949999998</v>
      </c>
    </row>
    <row r="8" spans="2:56" x14ac:dyDescent="0.25">
      <c r="B8" s="1" t="s">
        <v>68</v>
      </c>
      <c r="C8" s="1">
        <v>1.07128412E-2</v>
      </c>
      <c r="D8" s="1">
        <v>0</v>
      </c>
      <c r="E8" s="1">
        <v>0</v>
      </c>
      <c r="F8" s="1">
        <v>0</v>
      </c>
      <c r="G8" s="1">
        <v>3.0750014000000001E-3</v>
      </c>
      <c r="H8" s="1">
        <v>3.2337178500000001E-2</v>
      </c>
      <c r="I8" s="1">
        <v>-1.1010305E-2</v>
      </c>
      <c r="J8" s="1">
        <v>0</v>
      </c>
      <c r="K8" s="1">
        <v>6.1500028000000002E-3</v>
      </c>
      <c r="L8" s="1">
        <v>7.1422400000000002E-3</v>
      </c>
      <c r="M8" s="1">
        <v>2.6782103E-3</v>
      </c>
      <c r="N8" s="1">
        <v>8.8282130999999993E-3</v>
      </c>
      <c r="O8" s="1">
        <v>5.4557481000000003E-3</v>
      </c>
      <c r="P8" s="1">
        <v>2.6782103E-3</v>
      </c>
      <c r="Q8" s="1">
        <v>3.967911E-4</v>
      </c>
      <c r="R8" s="1">
        <v>2.6782103E-3</v>
      </c>
      <c r="S8" s="1">
        <v>-6.4474659999999998E-3</v>
      </c>
      <c r="T8" s="1">
        <v>3.0750014000000001E-3</v>
      </c>
      <c r="U8" s="1">
        <v>-2.2814189999999998E-3</v>
      </c>
      <c r="V8" s="1">
        <v>0</v>
      </c>
      <c r="W8" s="1">
        <v>1.00185864E-2</v>
      </c>
      <c r="X8" s="1">
        <v>2.6088367000000001E-2</v>
      </c>
      <c r="Y8" s="1">
        <v>4.6521812199999998E-2</v>
      </c>
      <c r="Z8" s="1">
        <v>8.4314219999999992E-3</v>
      </c>
      <c r="AA8" s="1">
        <v>-3.17381E-3</v>
      </c>
      <c r="AB8" s="1">
        <v>1.8648663400000001E-2</v>
      </c>
      <c r="AC8" s="1">
        <v>1.32051323E-2</v>
      </c>
      <c r="AD8" s="1">
        <v>0</v>
      </c>
      <c r="AE8" s="1">
        <v>0</v>
      </c>
      <c r="AF8" s="1">
        <v>0</v>
      </c>
      <c r="AG8" s="1">
        <v>0</v>
      </c>
      <c r="AH8" s="1">
        <v>5.1040481300000003E-2</v>
      </c>
      <c r="AI8" s="1">
        <v>1.4349638999999999E-3</v>
      </c>
      <c r="AJ8" s="1">
        <v>0</v>
      </c>
      <c r="AK8" s="1">
        <v>3.9324939999999999E-3</v>
      </c>
      <c r="AL8" s="1">
        <v>-1.5302951E-2</v>
      </c>
      <c r="AM8" s="1">
        <v>7.1748199999999997E-4</v>
      </c>
      <c r="AN8" s="1">
        <v>7.8513312000000005E-3</v>
      </c>
      <c r="AO8" s="1">
        <v>1.8073617E-3</v>
      </c>
      <c r="AP8" s="1">
        <v>2.4975301E-3</v>
      </c>
      <c r="AQ8" s="1">
        <v>1.03488613E-2</v>
      </c>
      <c r="AR8" s="1">
        <v>5.3538010999999996E-3</v>
      </c>
      <c r="AS8" s="1">
        <v>7.1748199999999997E-4</v>
      </c>
      <c r="AT8" s="1">
        <v>4.9950602E-3</v>
      </c>
      <c r="AU8" s="1">
        <v>4.9950602E-3</v>
      </c>
      <c r="AV8" s="1">
        <v>0</v>
      </c>
      <c r="AW8" s="1">
        <v>3.2286687999999999E-3</v>
      </c>
      <c r="AX8" s="1">
        <v>0.2267489499</v>
      </c>
      <c r="AY8" s="1">
        <v>9.0047650500000007E-2</v>
      </c>
      <c r="AZ8" s="1">
        <v>7.6015782000000004E-2</v>
      </c>
      <c r="BA8" s="1">
        <v>1.3949927799999999E-2</v>
      </c>
      <c r="BB8" s="1">
        <v>0.25488463560000002</v>
      </c>
      <c r="BC8" s="1">
        <v>0.172003499</v>
      </c>
      <c r="BD8" s="1">
        <v>0.75846970469999997</v>
      </c>
    </row>
    <row r="9" spans="2:56" x14ac:dyDescent="0.25">
      <c r="B9" s="1" t="s">
        <v>67</v>
      </c>
      <c r="C9" s="1">
        <v>3.0720292000000001E-3</v>
      </c>
      <c r="D9" s="1">
        <v>2.3987511000000002E-3</v>
      </c>
      <c r="E9" s="1">
        <v>0</v>
      </c>
      <c r="F9" s="1">
        <v>-1.2821525E-2</v>
      </c>
      <c r="G9" s="1">
        <v>-1.9498989999999999E-3</v>
      </c>
      <c r="H9" s="1">
        <v>3.6607514E-3</v>
      </c>
      <c r="I9" s="1">
        <v>-1.0647200000000001E-2</v>
      </c>
      <c r="J9" s="1">
        <v>0</v>
      </c>
      <c r="K9" s="1">
        <v>1.55146369E-2</v>
      </c>
      <c r="L9" s="1">
        <v>4.6430113000000004E-3</v>
      </c>
      <c r="M9" s="1">
        <v>-3.4509459999999999E-3</v>
      </c>
      <c r="N9" s="1">
        <v>1.3564737800000001E-2</v>
      </c>
      <c r="O9" s="1">
        <v>8.7672355999999993E-3</v>
      </c>
      <c r="P9" s="1">
        <v>-2.174325E-3</v>
      </c>
      <c r="Q9" s="1">
        <v>1.6791258E-2</v>
      </c>
      <c r="R9" s="1">
        <v>2.3987511000000002E-3</v>
      </c>
      <c r="S9" s="1">
        <v>4.4885200000000002E-4</v>
      </c>
      <c r="T9" s="1">
        <v>1.1221301000000001E-3</v>
      </c>
      <c r="U9" s="1">
        <v>-4.3486499999999999E-3</v>
      </c>
      <c r="V9" s="1">
        <v>0</v>
      </c>
      <c r="W9" s="1">
        <v>1.5709821000000001E-3</v>
      </c>
      <c r="X9" s="1">
        <v>-6.1796400000000003E-4</v>
      </c>
      <c r="Y9" s="1">
        <v>4.0396683999999999E-3</v>
      </c>
      <c r="Z9" s="1">
        <v>5.4707803000000003E-3</v>
      </c>
      <c r="AA9" s="1">
        <v>5.7651413999999998E-3</v>
      </c>
      <c r="AB9" s="1">
        <v>2.0073092399999999E-2</v>
      </c>
      <c r="AC9" s="1">
        <v>9.8387449999999994E-3</v>
      </c>
      <c r="AD9" s="1">
        <v>0</v>
      </c>
      <c r="AE9" s="1">
        <v>0</v>
      </c>
      <c r="AF9" s="1">
        <v>0</v>
      </c>
      <c r="AG9" s="1">
        <v>-7.9473830000000006E-3</v>
      </c>
      <c r="AH9" s="1">
        <v>3.27585694E-2</v>
      </c>
      <c r="AI9" s="1">
        <v>-3.2982049999999998E-3</v>
      </c>
      <c r="AJ9" s="1">
        <v>0</v>
      </c>
      <c r="AK9" s="1">
        <v>4.29233797E-2</v>
      </c>
      <c r="AL9" s="1">
        <v>7.547128E-4</v>
      </c>
      <c r="AM9" s="1">
        <v>-2.2174270000000001E-3</v>
      </c>
      <c r="AN9" s="1">
        <v>2.40564734E-2</v>
      </c>
      <c r="AO9" s="1">
        <v>1.92442627E-2</v>
      </c>
      <c r="AP9" s="1">
        <v>4.9193724999999997E-3</v>
      </c>
      <c r="AQ9" s="1">
        <v>2.8649779999999998E-3</v>
      </c>
      <c r="AR9" s="1">
        <v>8.1058360000000002E-4</v>
      </c>
      <c r="AS9" s="1">
        <v>-1.1245588000000001E-2</v>
      </c>
      <c r="AT9" s="1">
        <v>8.1617068999999993E-3</v>
      </c>
      <c r="AU9" s="1">
        <v>7.2439614999999999E-3</v>
      </c>
      <c r="AV9" s="1">
        <v>0</v>
      </c>
      <c r="AW9" s="1">
        <v>-4.2718219999999998E-3</v>
      </c>
      <c r="AX9" s="1">
        <v>0.2417993849</v>
      </c>
      <c r="AY9" s="1">
        <v>9.5084664700000002E-2</v>
      </c>
      <c r="AZ9" s="1">
        <v>5.9442797999999996E-3</v>
      </c>
      <c r="BA9" s="1">
        <v>1.7189868300000001E-2</v>
      </c>
      <c r="BB9" s="1">
        <v>9.3128272499999998E-2</v>
      </c>
      <c r="BC9" s="1">
        <v>7.3291300700000006E-2</v>
      </c>
      <c r="BD9" s="1">
        <v>0.57774278999999995</v>
      </c>
    </row>
    <row r="10" spans="2:56" x14ac:dyDescent="0.25">
      <c r="B10" s="1" t="s">
        <v>66</v>
      </c>
      <c r="C10" s="1">
        <v>1.89852878E-2</v>
      </c>
      <c r="D10" s="1">
        <v>3.0995214999999998E-3</v>
      </c>
      <c r="E10" s="1">
        <v>0</v>
      </c>
      <c r="F10" s="1">
        <v>6.1494447000000002E-3</v>
      </c>
      <c r="G10" s="1">
        <v>5.8080079999999997E-4</v>
      </c>
      <c r="H10" s="1">
        <v>5.2272074999999999E-3</v>
      </c>
      <c r="I10" s="1">
        <v>5.8080079999999997E-4</v>
      </c>
      <c r="J10" s="1">
        <v>1.7920007E-3</v>
      </c>
      <c r="K10" s="1">
        <v>1.8500807899999999E-2</v>
      </c>
      <c r="L10" s="1">
        <v>8.1836853999999997E-3</v>
      </c>
      <c r="M10" s="1">
        <v>-1.69568E-3</v>
      </c>
      <c r="N10" s="1">
        <v>-3.7299199999999999E-3</v>
      </c>
      <c r="O10" s="1">
        <v>4.5033631000000003E-3</v>
      </c>
      <c r="P10" s="1">
        <v>-4.5529610000000003E-3</v>
      </c>
      <c r="Q10" s="1">
        <v>1.0267524300000001E-2</v>
      </c>
      <c r="R10" s="1">
        <v>3.0995214999999998E-3</v>
      </c>
      <c r="S10" s="1">
        <v>-1.1382402999999999E-2</v>
      </c>
      <c r="T10" s="1">
        <v>-1.7050243999999999E-2</v>
      </c>
      <c r="U10" s="1">
        <v>-2.7609610000000001E-3</v>
      </c>
      <c r="V10" s="1">
        <v>0</v>
      </c>
      <c r="W10" s="1">
        <v>-1.1382402999999999E-2</v>
      </c>
      <c r="X10" s="1">
        <v>5.3903064600000002E-2</v>
      </c>
      <c r="Y10" s="1">
        <v>1.9420169500000001E-2</v>
      </c>
      <c r="Z10" s="1">
        <v>4.4070422E-3</v>
      </c>
      <c r="AA10" s="1">
        <v>1.7047368E-2</v>
      </c>
      <c r="AB10" s="1">
        <v>-9.2220828000000005E-2</v>
      </c>
      <c r="AC10" s="1">
        <v>2.6456062400000001E-2</v>
      </c>
      <c r="AD10" s="1">
        <v>-7.1996500000000004E-4</v>
      </c>
      <c r="AE10" s="1">
        <v>0</v>
      </c>
      <c r="AF10" s="1">
        <v>0</v>
      </c>
      <c r="AG10" s="1">
        <v>8.5479239999999997E-4</v>
      </c>
      <c r="AH10" s="1">
        <v>2.2451088899999999E-2</v>
      </c>
      <c r="AI10" s="1">
        <v>-2.8346970000000002E-3</v>
      </c>
      <c r="AJ10" s="1">
        <v>0</v>
      </c>
      <c r="AK10" s="1">
        <v>3.2755093200000002E-2</v>
      </c>
      <c r="AL10" s="1">
        <v>1.6737196400000001E-2</v>
      </c>
      <c r="AM10" s="1">
        <v>-8.9092379999999999E-3</v>
      </c>
      <c r="AN10" s="1">
        <v>3.4643337999999998E-3</v>
      </c>
      <c r="AO10" s="1">
        <v>2.8791956E-3</v>
      </c>
      <c r="AP10" s="1">
        <v>8.5479239999999997E-4</v>
      </c>
      <c r="AQ10" s="1">
        <v>4.7242730999999998E-3</v>
      </c>
      <c r="AR10" s="1">
        <v>6.6590134000000002E-3</v>
      </c>
      <c r="AS10" s="1">
        <v>-4.949429E-3</v>
      </c>
      <c r="AT10" s="1">
        <v>3.7929011700000001E-2</v>
      </c>
      <c r="AU10" s="1">
        <v>-4.0494720000000001E-3</v>
      </c>
      <c r="AV10" s="1">
        <v>0</v>
      </c>
      <c r="AW10" s="1">
        <v>-1.6737861999999999E-2</v>
      </c>
      <c r="AX10" s="1">
        <v>0.1227852701</v>
      </c>
      <c r="AY10" s="1">
        <v>8.8816067600000007E-2</v>
      </c>
      <c r="AZ10" s="1">
        <v>1.06181569E-2</v>
      </c>
      <c r="BA10" s="1">
        <v>2.0651841300000001E-2</v>
      </c>
      <c r="BB10" s="1">
        <v>-8.9675519999999995E-2</v>
      </c>
      <c r="BC10" s="1">
        <v>3.09722105E-2</v>
      </c>
      <c r="BD10" s="1">
        <v>0.27076000649999998</v>
      </c>
    </row>
    <row r="11" spans="2:56" x14ac:dyDescent="0.25">
      <c r="B11" s="1" t="s">
        <v>65</v>
      </c>
      <c r="C11" s="1">
        <v>9.9310748000000001E-3</v>
      </c>
      <c r="D11" s="1">
        <v>-1.8331020000000001E-3</v>
      </c>
      <c r="E11" s="1">
        <v>0</v>
      </c>
      <c r="F11" s="1">
        <v>-8.1758500000000001E-4</v>
      </c>
      <c r="G11" s="1">
        <v>4.7442107000000002E-3</v>
      </c>
      <c r="H11" s="1">
        <v>1.0063901199999999E-2</v>
      </c>
      <c r="I11" s="1">
        <v>-1.580531E-3</v>
      </c>
      <c r="J11" s="1">
        <v>0</v>
      </c>
      <c r="K11" s="1">
        <v>1.31572427E-2</v>
      </c>
      <c r="L11" s="1">
        <v>2.5239095999999999E-2</v>
      </c>
      <c r="M11" s="1">
        <v>5.2519691999999996E-3</v>
      </c>
      <c r="N11" s="1">
        <v>1.6383410599999999E-2</v>
      </c>
      <c r="O11" s="1">
        <v>9.5041199999999998E-4</v>
      </c>
      <c r="P11" s="1">
        <v>7.3376426999999999E-3</v>
      </c>
      <c r="Q11" s="1">
        <v>-3.7313099999999998E-3</v>
      </c>
      <c r="R11" s="1">
        <v>9.7409924000000005E-3</v>
      </c>
      <c r="S11" s="1">
        <v>1.55605923E-2</v>
      </c>
      <c r="T11" s="1">
        <v>3.20091079E-2</v>
      </c>
      <c r="U11" s="1">
        <v>6.7049068999999999E-3</v>
      </c>
      <c r="V11" s="1">
        <v>0</v>
      </c>
      <c r="W11" s="1">
        <v>-1.7898837000000001E-2</v>
      </c>
      <c r="X11" s="1">
        <v>1.7398927599999999E-2</v>
      </c>
      <c r="Y11" s="1">
        <v>-1.2584379E-2</v>
      </c>
      <c r="Z11" s="1">
        <v>1.23344244E-2</v>
      </c>
      <c r="AA11" s="1">
        <v>1.3727489799999999E-2</v>
      </c>
      <c r="AB11" s="1">
        <v>-0.106002573</v>
      </c>
      <c r="AC11" s="1">
        <v>2.8647437000000001E-2</v>
      </c>
      <c r="AD11" s="1">
        <v>-6.9802390000000001E-3</v>
      </c>
      <c r="AE11" s="1">
        <v>0</v>
      </c>
      <c r="AF11" s="1">
        <v>0</v>
      </c>
      <c r="AG11" s="1">
        <v>7.3320039999999996E-4</v>
      </c>
      <c r="AH11" s="1">
        <v>2.6069199800000002E-2</v>
      </c>
      <c r="AI11" s="1">
        <v>-9.5523180000000006E-3</v>
      </c>
      <c r="AJ11" s="1">
        <v>0</v>
      </c>
      <c r="AK11" s="1">
        <v>2.3870718199999998E-2</v>
      </c>
      <c r="AL11" s="1">
        <v>1.1382799799999999E-2</v>
      </c>
      <c r="AM11" s="1">
        <v>7.5290472299999994E-2</v>
      </c>
      <c r="AN11" s="1">
        <v>-7.7162380000000003E-3</v>
      </c>
      <c r="AO11" s="1">
        <v>-1.3963836E-2</v>
      </c>
      <c r="AP11" s="1">
        <v>1.8355201E-3</v>
      </c>
      <c r="AQ11" s="1">
        <v>4.0395997000000003E-3</v>
      </c>
      <c r="AR11" s="1">
        <v>-3.68E-4</v>
      </c>
      <c r="AS11" s="1">
        <v>-1.104559E-3</v>
      </c>
      <c r="AT11" s="1">
        <v>2.20290403E-2</v>
      </c>
      <c r="AU11" s="1">
        <v>-4.408159E-3</v>
      </c>
      <c r="AV11" s="1">
        <v>0</v>
      </c>
      <c r="AW11" s="1">
        <v>-2.0939036000000001E-2</v>
      </c>
      <c r="AX11" s="1">
        <v>8.8866715499999999E-2</v>
      </c>
      <c r="AY11" s="1">
        <v>3.4514159799999999E-2</v>
      </c>
      <c r="AZ11" s="1">
        <v>2.6443917099999999E-2</v>
      </c>
      <c r="BA11" s="1">
        <v>-7.3487980000000001E-3</v>
      </c>
      <c r="BB11" s="1">
        <v>-0.21820668100000001</v>
      </c>
      <c r="BC11" s="1">
        <v>5.6087082900000002E-2</v>
      </c>
      <c r="BD11" s="1">
        <v>5.3134917099999998E-2</v>
      </c>
    </row>
    <row r="12" spans="2:56" x14ac:dyDescent="0.25">
      <c r="B12" s="1" t="s">
        <v>64</v>
      </c>
      <c r="C12" s="1">
        <v>4.2721549000000001E-3</v>
      </c>
      <c r="D12" s="1">
        <v>2.87436857E-2</v>
      </c>
      <c r="E12" s="1">
        <v>0</v>
      </c>
      <c r="F12" s="1">
        <v>5.7083542299999998E-2</v>
      </c>
      <c r="G12" s="1">
        <v>-1.1861905000000001E-2</v>
      </c>
      <c r="H12" s="1">
        <v>8.5730167999999995E-3</v>
      </c>
      <c r="I12" s="1">
        <v>-7.3730619999999997E-3</v>
      </c>
      <c r="J12" s="1">
        <v>2.8940675999999999E-3</v>
      </c>
      <c r="K12" s="1">
        <v>2.7345899399999998E-2</v>
      </c>
      <c r="L12" s="1">
        <v>9.8436011999999996E-3</v>
      </c>
      <c r="M12" s="1">
        <v>1.25997759E-2</v>
      </c>
      <c r="N12" s="1">
        <v>4.0241159999999998E-2</v>
      </c>
      <c r="O12" s="1">
        <v>-9.0958810000000001E-3</v>
      </c>
      <c r="P12" s="1">
        <v>2.7758737000000001E-3</v>
      </c>
      <c r="Q12" s="1">
        <v>-1.4677177E-2</v>
      </c>
      <c r="R12" s="1">
        <v>7.1268245000000001E-3</v>
      </c>
      <c r="S12" s="1">
        <v>-1.614475E-3</v>
      </c>
      <c r="T12" s="1">
        <v>2.24236781E-2</v>
      </c>
      <c r="U12" s="1">
        <v>5.7585865999999998E-3</v>
      </c>
      <c r="V12" s="1">
        <v>0</v>
      </c>
      <c r="W12" s="1">
        <v>-1.6055264E-2</v>
      </c>
      <c r="X12" s="1">
        <v>2.9875535799999998E-2</v>
      </c>
      <c r="Y12" s="1">
        <v>4.0751651E-3</v>
      </c>
      <c r="Z12" s="1">
        <v>4.2721549000000001E-3</v>
      </c>
      <c r="AA12" s="1">
        <v>-1.732669E-3</v>
      </c>
      <c r="AB12" s="1">
        <v>-8.9037321000000003E-2</v>
      </c>
      <c r="AC12" s="1">
        <v>1.43542961E-2</v>
      </c>
      <c r="AD12" s="1">
        <v>-6.6171499999999996E-3</v>
      </c>
      <c r="AE12" s="1">
        <v>1.3586824000000001E-3</v>
      </c>
      <c r="AF12" s="1">
        <v>0</v>
      </c>
      <c r="AG12" s="1">
        <v>9.0378086000000007E-3</v>
      </c>
      <c r="AH12" s="1">
        <v>4.6221458200000003E-2</v>
      </c>
      <c r="AI12" s="1">
        <v>-1.9203320000000001E-3</v>
      </c>
      <c r="AJ12" s="1">
        <v>0</v>
      </c>
      <c r="AK12" s="1">
        <v>2.0438255700000001E-2</v>
      </c>
      <c r="AL12" s="1">
        <v>1.7632209400000001E-2</v>
      </c>
      <c r="AM12" s="1">
        <v>5.7414981800000001E-2</v>
      </c>
      <c r="AN12" s="1">
        <v>3.7274533800000002E-2</v>
      </c>
      <c r="AO12" s="1">
        <v>-1.5774302E-2</v>
      </c>
      <c r="AP12" s="1">
        <v>-1.024979E-2</v>
      </c>
      <c r="AQ12" s="1">
        <v>-8.5955019999999997E-3</v>
      </c>
      <c r="AR12" s="1">
        <v>9.3629742000000005E-3</v>
      </c>
      <c r="AS12" s="1">
        <v>-1.211981E-3</v>
      </c>
      <c r="AT12" s="1">
        <v>0.1161350315</v>
      </c>
      <c r="AU12" s="1">
        <v>6.6751698999999998E-3</v>
      </c>
      <c r="AV12" s="1">
        <v>0</v>
      </c>
      <c r="AW12" s="1">
        <v>-1.4296276E-2</v>
      </c>
      <c r="AX12" s="1">
        <v>2.04349518E-2</v>
      </c>
      <c r="AY12" s="1">
        <v>8.8286822999999997E-3</v>
      </c>
      <c r="AZ12" s="1">
        <v>1.45020987E-2</v>
      </c>
      <c r="BA12" s="1">
        <v>4.5183536000000003E-3</v>
      </c>
      <c r="BB12" s="1">
        <v>-0.224247224</v>
      </c>
      <c r="BC12" s="1">
        <v>0.11645696730000001</v>
      </c>
      <c r="BD12" s="1">
        <v>0.1012769301</v>
      </c>
    </row>
    <row r="13" spans="2:56" x14ac:dyDescent="0.25">
      <c r="B13" s="1" t="s">
        <v>63</v>
      </c>
      <c r="C13" s="1">
        <v>1.3597875000000001E-2</v>
      </c>
      <c r="D13" s="1">
        <v>6.2934630699999994E-2</v>
      </c>
      <c r="E13" s="1">
        <v>0</v>
      </c>
      <c r="F13" s="1">
        <v>6.8757691400000001E-2</v>
      </c>
      <c r="G13" s="1">
        <v>-3.8486549999999999E-3</v>
      </c>
      <c r="H13" s="1">
        <v>5.3269641100000001E-2</v>
      </c>
      <c r="I13" s="1">
        <v>-9.3252500000000002E-4</v>
      </c>
      <c r="J13" s="1">
        <v>-2.339275E-3</v>
      </c>
      <c r="K13" s="1">
        <v>2.78501099E-2</v>
      </c>
      <c r="L13" s="1">
        <v>1.7539960399999999E-2</v>
      </c>
      <c r="M13" s="1">
        <v>5.8611750300000001E-2</v>
      </c>
      <c r="N13" s="1">
        <v>3.01278065E-2</v>
      </c>
      <c r="O13" s="1">
        <v>-1.6596110000000001E-2</v>
      </c>
      <c r="P13" s="1">
        <v>1.72253435E-2</v>
      </c>
      <c r="Q13" s="1">
        <v>-9.5372330000000009E-3</v>
      </c>
      <c r="R13" s="1">
        <v>-1.3292460000000001E-3</v>
      </c>
      <c r="S13" s="1">
        <v>1.31806279E-2</v>
      </c>
      <c r="T13" s="1">
        <v>0.1043826157</v>
      </c>
      <c r="U13" s="1">
        <v>1.6643888E-3</v>
      </c>
      <c r="V13" s="1">
        <v>0</v>
      </c>
      <c r="W13" s="1">
        <v>-6.0077949999999998E-3</v>
      </c>
      <c r="X13" s="1">
        <v>6.8946678000000004E-3</v>
      </c>
      <c r="Y13" s="1">
        <v>1.3451718999999999E-3</v>
      </c>
      <c r="Z13" s="1">
        <v>-4.8176319999999996E-3</v>
      </c>
      <c r="AA13" s="1">
        <v>-2.5399350000000001E-3</v>
      </c>
      <c r="AB13" s="1">
        <v>-6.5520218000000005E-2</v>
      </c>
      <c r="AC13" s="1">
        <v>-1.638184E-3</v>
      </c>
      <c r="AD13" s="1">
        <v>4.2003593200000001E-2</v>
      </c>
      <c r="AE13" s="1">
        <v>5.3642337000000002E-3</v>
      </c>
      <c r="AF13" s="1">
        <v>0</v>
      </c>
      <c r="AG13" s="1">
        <v>2.1396145299999999E-2</v>
      </c>
      <c r="AH13" s="1">
        <v>7.4891183E-2</v>
      </c>
      <c r="AI13" s="1">
        <v>-2.624056E-3</v>
      </c>
      <c r="AJ13" s="1">
        <v>1.9717429999999999E-4</v>
      </c>
      <c r="AK13" s="1">
        <v>5.8313731700000003E-2</v>
      </c>
      <c r="AL13" s="1">
        <v>-1.8077304999999998E-2</v>
      </c>
      <c r="AM13" s="1">
        <v>0.19297251630000001</v>
      </c>
      <c r="AN13" s="1">
        <v>5.1392366299999999E-2</v>
      </c>
      <c r="AO13" s="1">
        <v>-2.6774419999999999E-3</v>
      </c>
      <c r="AP13" s="1">
        <v>1.7847007000000002E-2</v>
      </c>
      <c r="AQ13" s="1">
        <v>-1.3569961E-2</v>
      </c>
      <c r="AR13" s="1">
        <v>-5.6019340000000003E-3</v>
      </c>
      <c r="AS13" s="1">
        <v>1.2748140200000001E-2</v>
      </c>
      <c r="AT13" s="1">
        <v>0.14746031109999999</v>
      </c>
      <c r="AU13" s="1">
        <v>6.7997860000000002E-4</v>
      </c>
      <c r="AV13" s="1">
        <v>0</v>
      </c>
      <c r="AW13" s="1">
        <v>-1.6745013E-2</v>
      </c>
      <c r="AX13" s="1">
        <v>-1.9680420000000001E-2</v>
      </c>
      <c r="AY13" s="1">
        <v>2.3572466100000002E-2</v>
      </c>
      <c r="AZ13" s="1">
        <v>4.6254119999999998E-4</v>
      </c>
      <c r="BA13" s="1">
        <v>-7.6142040000000003E-3</v>
      </c>
      <c r="BB13" s="1">
        <v>-0.12545589100000001</v>
      </c>
      <c r="BC13" s="1">
        <v>0.36391365739999998</v>
      </c>
      <c r="BD13" s="1">
        <v>0.43561697799999999</v>
      </c>
    </row>
    <row r="14" spans="2:56" x14ac:dyDescent="0.25">
      <c r="B14" s="1" t="s">
        <v>62</v>
      </c>
      <c r="C14" s="1">
        <v>-1.0780926E-2</v>
      </c>
      <c r="D14" s="1">
        <v>6.5457552299999999E-2</v>
      </c>
      <c r="E14" s="1">
        <v>0</v>
      </c>
      <c r="F14" s="1">
        <v>9.2447016199999996E-2</v>
      </c>
      <c r="G14" s="1">
        <v>-1.3457583E-2</v>
      </c>
      <c r="H14" s="1">
        <v>3.43335944E-2</v>
      </c>
      <c r="I14" s="1">
        <v>-5.3985379999999996E-3</v>
      </c>
      <c r="J14" s="1">
        <v>3.7781156000000001E-3</v>
      </c>
      <c r="K14" s="1">
        <v>1.52621235E-2</v>
      </c>
      <c r="L14" s="1">
        <v>-9.513657E-3</v>
      </c>
      <c r="M14" s="1">
        <v>9.9565030700000001E-2</v>
      </c>
      <c r="N14" s="1">
        <v>4.4104575600000001E-2</v>
      </c>
      <c r="O14" s="1">
        <v>9.8582025999999993E-3</v>
      </c>
      <c r="P14" s="1">
        <v>2.4914675599999998E-2</v>
      </c>
      <c r="Q14" s="1">
        <v>2.7387840399999999E-2</v>
      </c>
      <c r="R14" s="1">
        <v>-7.5669980000000001E-3</v>
      </c>
      <c r="S14" s="1">
        <v>1.2363666299999999E-2</v>
      </c>
      <c r="T14" s="1">
        <v>7.1984464200000001E-2</v>
      </c>
      <c r="U14" s="1">
        <v>1.9251273000000001E-3</v>
      </c>
      <c r="V14" s="1">
        <v>0</v>
      </c>
      <c r="W14" s="1">
        <v>-4.9893949999999998E-3</v>
      </c>
      <c r="X14" s="1">
        <v>4.4811974000000003E-3</v>
      </c>
      <c r="Y14" s="1">
        <v>3.4411117E-3</v>
      </c>
      <c r="Z14" s="1">
        <v>1.1229909E-3</v>
      </c>
      <c r="AA14" s="1">
        <v>-1.1499069999999999E-3</v>
      </c>
      <c r="AB14" s="1">
        <v>-4.4717211E-2</v>
      </c>
      <c r="AC14" s="1">
        <v>-5.9326159999999999E-3</v>
      </c>
      <c r="AD14" s="1">
        <v>9.6003783199999998E-2</v>
      </c>
      <c r="AE14" s="1">
        <v>8.3405392000000002E-3</v>
      </c>
      <c r="AF14" s="1">
        <v>2.1289259000000001E-3</v>
      </c>
      <c r="AG14" s="1">
        <v>3.43965013E-2</v>
      </c>
      <c r="AH14" s="1">
        <v>0.13709856049999999</v>
      </c>
      <c r="AI14" s="1">
        <v>-2.6243E-3</v>
      </c>
      <c r="AJ14" s="1">
        <v>-4.5178249999999996E-3</v>
      </c>
      <c r="AK14" s="1">
        <v>4.7399910900000002E-2</v>
      </c>
      <c r="AL14" s="1">
        <v>-1.3304595000000001E-2</v>
      </c>
      <c r="AM14" s="1">
        <v>0.32653729860000003</v>
      </c>
      <c r="AN14" s="1">
        <v>7.6485191800000005E-2</v>
      </c>
      <c r="AO14" s="1">
        <v>4.5144963500000003E-2</v>
      </c>
      <c r="AP14" s="1">
        <v>2.95695609E-2</v>
      </c>
      <c r="AQ14" s="1">
        <v>1.4147133900000001E-2</v>
      </c>
      <c r="AR14" s="1">
        <v>7.5907392000000001E-3</v>
      </c>
      <c r="AS14" s="1">
        <v>1.0518607899999999E-2</v>
      </c>
      <c r="AT14" s="1">
        <v>0.18218961589999999</v>
      </c>
      <c r="AU14" s="1">
        <v>6.3265405E-3</v>
      </c>
      <c r="AV14" s="1">
        <v>0</v>
      </c>
      <c r="AW14" s="1">
        <v>-6.7371059999999997E-3</v>
      </c>
      <c r="AX14" s="1">
        <v>8.8382962999999995E-3</v>
      </c>
      <c r="AY14" s="1">
        <v>1.5690329699999998E-2</v>
      </c>
      <c r="AZ14" s="1">
        <v>3.8528332E-3</v>
      </c>
      <c r="BA14" s="1">
        <v>1.46068425E-2</v>
      </c>
      <c r="BB14" s="1">
        <v>-8.3619387000000003E-2</v>
      </c>
      <c r="BC14" s="1">
        <v>0.41485306989999998</v>
      </c>
      <c r="BD14" s="1">
        <v>0.95013034500000004</v>
      </c>
    </row>
    <row r="15" spans="2:56" x14ac:dyDescent="0.25">
      <c r="B15" s="1" t="s">
        <v>61</v>
      </c>
      <c r="C15" s="1">
        <v>-1.3389897E-2</v>
      </c>
      <c r="D15" s="1">
        <v>-1.9599119000000002E-2</v>
      </c>
      <c r="E15" s="1">
        <v>0</v>
      </c>
      <c r="F15" s="1">
        <v>0.1065312147</v>
      </c>
      <c r="G15" s="1">
        <v>2.5258104E-2</v>
      </c>
      <c r="H15" s="1">
        <v>0.1633469219</v>
      </c>
      <c r="I15" s="1">
        <v>-1.2232096E-2</v>
      </c>
      <c r="J15" s="1">
        <v>-2.5519890000000002E-3</v>
      </c>
      <c r="K15" s="1">
        <v>2.41875667E-2</v>
      </c>
      <c r="L15" s="1">
        <v>-2.2211712000000002E-2</v>
      </c>
      <c r="M15" s="1">
        <v>0.1592863249</v>
      </c>
      <c r="N15" s="1">
        <v>0.12842053389999999</v>
      </c>
      <c r="O15" s="1">
        <v>2.9771111400000001E-2</v>
      </c>
      <c r="P15" s="1">
        <v>2.30848398E-2</v>
      </c>
      <c r="Q15" s="1">
        <v>3.4622606700000003E-2</v>
      </c>
      <c r="R15" s="1">
        <v>-1.8950557E-2</v>
      </c>
      <c r="S15" s="1">
        <v>4.0152336400000002E-2</v>
      </c>
      <c r="T15" s="1">
        <v>4.93745025E-2</v>
      </c>
      <c r="U15" s="1">
        <v>9.2543558000000008E-3</v>
      </c>
      <c r="V15" s="1">
        <v>0</v>
      </c>
      <c r="W15" s="1">
        <v>-5.1590519999999999E-3</v>
      </c>
      <c r="X15" s="1">
        <v>5.5445661000000004E-3</v>
      </c>
      <c r="Y15" s="1">
        <v>2.0631173999999999E-3</v>
      </c>
      <c r="Z15" s="1">
        <v>3.1819392E-3</v>
      </c>
      <c r="AA15" s="1">
        <v>-5.8211920000000002E-3</v>
      </c>
      <c r="AB15" s="1">
        <v>-2.3573712E-2</v>
      </c>
      <c r="AC15" s="1">
        <v>-7.5687239999999998E-3</v>
      </c>
      <c r="AD15" s="1">
        <v>0.16846447070000001</v>
      </c>
      <c r="AE15" s="1">
        <v>1.5017606100000001E-2</v>
      </c>
      <c r="AF15" s="1">
        <v>-1.2829269999999999E-3</v>
      </c>
      <c r="AG15" s="1">
        <v>5.0161269500000001E-2</v>
      </c>
      <c r="AH15" s="1">
        <v>0.17425477510000001</v>
      </c>
      <c r="AI15" s="1">
        <v>-6.613234E-3</v>
      </c>
      <c r="AJ15" s="1">
        <v>4.2945100000000003E-5</v>
      </c>
      <c r="AK15" s="1">
        <v>5.95353931E-2</v>
      </c>
      <c r="AL15" s="1">
        <v>1.14694423E-2</v>
      </c>
      <c r="AM15" s="1">
        <v>0.54726828999999999</v>
      </c>
      <c r="AN15" s="1">
        <v>6.5159185800000005E-2</v>
      </c>
      <c r="AO15" s="1">
        <v>8.2871480600000005E-2</v>
      </c>
      <c r="AP15" s="1">
        <v>4.2603241899999998E-2</v>
      </c>
      <c r="AQ15" s="1">
        <v>5.1530086400000001E-2</v>
      </c>
      <c r="AR15" s="1">
        <v>1.09505351E-2</v>
      </c>
      <c r="AS15" s="1">
        <v>3.2382774199999999E-2</v>
      </c>
      <c r="AT15" s="1">
        <v>0.1111907493</v>
      </c>
      <c r="AU15" s="1">
        <v>5.9977403000000002E-3</v>
      </c>
      <c r="AV15" s="1">
        <v>0</v>
      </c>
      <c r="AW15" s="1">
        <v>-1.1437193999999999E-2</v>
      </c>
      <c r="AX15" s="1">
        <v>5.1177619999999999E-4</v>
      </c>
      <c r="AY15" s="1">
        <v>1.69250201E-2</v>
      </c>
      <c r="AZ15" s="1">
        <v>1.5107061999999999E-2</v>
      </c>
      <c r="BA15" s="1">
        <v>8.3846818999999996E-3</v>
      </c>
      <c r="BB15" s="1">
        <v>-2.3284149000000001E-2</v>
      </c>
      <c r="BC15" s="1">
        <v>0.6805907149</v>
      </c>
      <c r="BD15" s="1">
        <v>1.4196422975</v>
      </c>
    </row>
    <row r="16" spans="2:56" x14ac:dyDescent="0.25">
      <c r="B16" s="1" t="s">
        <v>60</v>
      </c>
      <c r="C16" s="1">
        <v>-2.4915039999999999E-3</v>
      </c>
      <c r="D16" s="1">
        <v>-2.8734833000000001E-2</v>
      </c>
      <c r="E16" s="1">
        <v>0</v>
      </c>
      <c r="F16" s="1">
        <v>7.1535636599999994E-2</v>
      </c>
      <c r="G16" s="1">
        <v>-1.6294465000000001E-2</v>
      </c>
      <c r="H16" s="1">
        <v>0.2235484301</v>
      </c>
      <c r="I16" s="1">
        <v>3.1386183499999998E-2</v>
      </c>
      <c r="J16" s="1">
        <v>-1.7574771999999999E-2</v>
      </c>
      <c r="K16" s="1">
        <v>7.3397675999999999E-3</v>
      </c>
      <c r="L16" s="1">
        <v>-4.9917090000000004E-3</v>
      </c>
      <c r="M16" s="1">
        <v>0.44083927340000001</v>
      </c>
      <c r="N16" s="1">
        <v>0.1604424415</v>
      </c>
      <c r="O16" s="1">
        <v>8.6775276600000006E-2</v>
      </c>
      <c r="P16" s="1">
        <v>2.0591325000000001E-2</v>
      </c>
      <c r="Q16" s="1">
        <v>-2.3311569999999999E-3</v>
      </c>
      <c r="R16" s="1">
        <v>-1.2435642E-2</v>
      </c>
      <c r="S16" s="1">
        <v>4.7029305600000001E-2</v>
      </c>
      <c r="T16" s="1">
        <v>3.8643414299999998E-2</v>
      </c>
      <c r="U16" s="1">
        <v>-4.7963060000000002E-3</v>
      </c>
      <c r="V16" s="1">
        <v>0</v>
      </c>
      <c r="W16" s="1">
        <v>1.0677517000000001E-3</v>
      </c>
      <c r="X16" s="1">
        <v>1.6094586300000002E-2</v>
      </c>
      <c r="Y16" s="1">
        <v>4.9133978999999998E-3</v>
      </c>
      <c r="Z16" s="1">
        <v>4.8830686999999998E-3</v>
      </c>
      <c r="AA16" s="1">
        <v>-1.4493084E-2</v>
      </c>
      <c r="AB16" s="1">
        <v>-1.1550115999999999E-2</v>
      </c>
      <c r="AC16" s="1">
        <v>-3.8376500000000002E-3</v>
      </c>
      <c r="AD16" s="1">
        <v>0.29571654380000001</v>
      </c>
      <c r="AE16" s="1">
        <v>1.6514154699999999E-2</v>
      </c>
      <c r="AF16" s="1">
        <v>-3.6541809999999998E-3</v>
      </c>
      <c r="AG16" s="1">
        <v>9.7607925900000003E-2</v>
      </c>
      <c r="AH16" s="1">
        <v>0.25922064649999998</v>
      </c>
      <c r="AI16" s="1">
        <v>2.3765942000000002E-2</v>
      </c>
      <c r="AJ16" s="1">
        <v>-7.5789830000000001E-3</v>
      </c>
      <c r="AK16" s="1">
        <v>4.2512348499999998E-2</v>
      </c>
      <c r="AL16" s="1">
        <v>1.544323E-4</v>
      </c>
      <c r="AM16" s="1">
        <v>0.80085585589999997</v>
      </c>
      <c r="AN16" s="1">
        <v>0.1684485785</v>
      </c>
      <c r="AO16" s="1">
        <v>0.1170194294</v>
      </c>
      <c r="AP16" s="1">
        <v>3.5577049999999999E-2</v>
      </c>
      <c r="AQ16" s="1">
        <v>7.9439464299999998E-2</v>
      </c>
      <c r="AR16" s="1">
        <v>8.9397547999999997E-3</v>
      </c>
      <c r="AS16" s="1">
        <v>5.0306919899999997E-2</v>
      </c>
      <c r="AT16" s="1">
        <v>0.11943669179999999</v>
      </c>
      <c r="AU16" s="1">
        <v>4.7687857E-3</v>
      </c>
      <c r="AV16" s="1">
        <v>0</v>
      </c>
      <c r="AW16" s="1">
        <v>-6.8175680000000004E-3</v>
      </c>
      <c r="AX16" s="1">
        <v>2.9045392400000002E-2</v>
      </c>
      <c r="AY16" s="1">
        <v>2.81769542E-2</v>
      </c>
      <c r="AZ16" s="1">
        <v>7.9780406999999994E-3</v>
      </c>
      <c r="BA16" s="1">
        <v>8.0453209999999994E-3</v>
      </c>
      <c r="BB16" s="1">
        <v>-1.7913129E-2</v>
      </c>
      <c r="BC16" s="1">
        <v>1.0393962716</v>
      </c>
      <c r="BD16" s="1">
        <v>2.1537287217999999</v>
      </c>
    </row>
    <row r="17" spans="2:56" x14ac:dyDescent="0.25">
      <c r="B17" s="1" t="s">
        <v>59</v>
      </c>
      <c r="C17" s="1">
        <v>-1.75179E-3</v>
      </c>
      <c r="D17" s="1">
        <v>4.6364116800000001E-2</v>
      </c>
      <c r="E17" s="1">
        <v>0</v>
      </c>
      <c r="F17" s="1">
        <v>5.7980119900000002E-2</v>
      </c>
      <c r="G17" s="1">
        <v>4.3221914E-2</v>
      </c>
      <c r="H17" s="1">
        <v>0.1220231321</v>
      </c>
      <c r="I17" s="1">
        <v>2.58207191E-2</v>
      </c>
      <c r="J17" s="1">
        <v>-1.6659218E-2</v>
      </c>
      <c r="K17" s="1">
        <v>9.3596583000000004E-3</v>
      </c>
      <c r="L17" s="1">
        <v>-1.6856165999999999E-2</v>
      </c>
      <c r="M17" s="1">
        <v>0.5930714332</v>
      </c>
      <c r="N17" s="1">
        <v>0.217491833</v>
      </c>
      <c r="O17" s="1">
        <v>0.1067271492</v>
      </c>
      <c r="P17" s="1">
        <v>2.34315675E-2</v>
      </c>
      <c r="Q17" s="1">
        <v>1.25360959E-2</v>
      </c>
      <c r="R17" s="1">
        <v>4.7850489E-3</v>
      </c>
      <c r="S17" s="1">
        <v>6.2530866300000001E-2</v>
      </c>
      <c r="T17" s="1">
        <v>2.1671823400000002E-2</v>
      </c>
      <c r="U17" s="1">
        <v>1.45545121E-2</v>
      </c>
      <c r="V17" s="1">
        <v>0</v>
      </c>
      <c r="W17" s="1">
        <v>-6.4652500000000001E-4</v>
      </c>
      <c r="X17" s="1">
        <v>1.61423799E-2</v>
      </c>
      <c r="Y17" s="1">
        <v>8.1719259999999999E-4</v>
      </c>
      <c r="Z17" s="1">
        <v>-4.3446350000000003E-3</v>
      </c>
      <c r="AA17" s="1">
        <v>3.28890955E-2</v>
      </c>
      <c r="AB17" s="1">
        <v>-4.0418629999999997E-3</v>
      </c>
      <c r="AC17" s="1">
        <v>-1.362622E-3</v>
      </c>
      <c r="AD17" s="1">
        <v>0.26948474290000002</v>
      </c>
      <c r="AE17" s="1">
        <v>2.1982439600000001E-2</v>
      </c>
      <c r="AF17" s="1">
        <v>1.255985E-3</v>
      </c>
      <c r="AG17" s="1">
        <v>9.3096662799999993E-2</v>
      </c>
      <c r="AH17" s="1">
        <v>0.17106446189999999</v>
      </c>
      <c r="AI17" s="1">
        <v>4.93421146E-2</v>
      </c>
      <c r="AJ17" s="1">
        <v>-1.3203995E-2</v>
      </c>
      <c r="AK17" s="1">
        <v>1.6570440200000001E-2</v>
      </c>
      <c r="AL17" s="1">
        <v>-6.7619530000000002E-3</v>
      </c>
      <c r="AM17" s="1">
        <v>0.96842366219999998</v>
      </c>
      <c r="AN17" s="1">
        <v>0.25603781460000002</v>
      </c>
      <c r="AO17" s="1">
        <v>0.1563267847</v>
      </c>
      <c r="AP17" s="1">
        <v>4.0030484800000002E-2</v>
      </c>
      <c r="AQ17" s="1">
        <v>0.10310173189999999</v>
      </c>
      <c r="AR17" s="1">
        <v>-2.9379200000000002E-4</v>
      </c>
      <c r="AS17" s="1">
        <v>2.2654864100000002E-2</v>
      </c>
      <c r="AT17" s="1">
        <v>6.2997994500000001E-2</v>
      </c>
      <c r="AU17" s="1">
        <v>2.27426477E-2</v>
      </c>
      <c r="AV17" s="1">
        <v>0</v>
      </c>
      <c r="AW17" s="1">
        <v>-1.2648714E-2</v>
      </c>
      <c r="AX17" s="1">
        <v>2.2607730499999999E-2</v>
      </c>
      <c r="AY17" s="1">
        <v>6.3354049000000001E-3</v>
      </c>
      <c r="AZ17" s="1">
        <v>6.8540589000000004E-3</v>
      </c>
      <c r="BA17" s="1">
        <v>7.3581819E-3</v>
      </c>
      <c r="BB17" s="1">
        <v>-4.0189359999999999E-3</v>
      </c>
      <c r="BC17" s="1">
        <v>1.3671184616000001</v>
      </c>
      <c r="BD17" s="1">
        <v>2.2599781955</v>
      </c>
    </row>
    <row r="18" spans="2:56" x14ac:dyDescent="0.25">
      <c r="B18" s="1" t="s">
        <v>58</v>
      </c>
      <c r="C18" s="1">
        <v>3.4909800999999999E-3</v>
      </c>
      <c r="D18" s="1">
        <v>-1.4589179000000001E-2</v>
      </c>
      <c r="E18" s="1">
        <v>0</v>
      </c>
      <c r="F18" s="1">
        <v>6.3017026300000001E-2</v>
      </c>
      <c r="G18" s="1">
        <v>4.04871932E-2</v>
      </c>
      <c r="H18" s="1">
        <v>7.1770587400000002E-2</v>
      </c>
      <c r="I18" s="1">
        <v>1.43211507E-2</v>
      </c>
      <c r="J18" s="1">
        <v>-7.8700326000000001E-2</v>
      </c>
      <c r="K18" s="1">
        <v>5.4962817999999998E-3</v>
      </c>
      <c r="L18" s="1">
        <v>-4.0958534999999997E-2</v>
      </c>
      <c r="M18" s="1">
        <v>0.79399215919999999</v>
      </c>
      <c r="N18" s="1">
        <v>0.29680242800000001</v>
      </c>
      <c r="O18" s="1">
        <v>0.1472002375</v>
      </c>
      <c r="P18" s="1">
        <v>5.2753818799999998E-2</v>
      </c>
      <c r="Q18" s="1">
        <v>7.6575434999999997E-2</v>
      </c>
      <c r="R18" s="1">
        <v>-2.8940120999999999E-2</v>
      </c>
      <c r="S18" s="1">
        <v>3.6741965699999997E-2</v>
      </c>
      <c r="T18" s="1">
        <v>3.7693682E-3</v>
      </c>
      <c r="U18" s="1">
        <v>1.22745444E-2</v>
      </c>
      <c r="V18" s="1">
        <v>0</v>
      </c>
      <c r="W18" s="1">
        <v>3.2478610000000001E-4</v>
      </c>
      <c r="X18" s="1">
        <v>5.4962817999999998E-3</v>
      </c>
      <c r="Y18" s="1">
        <v>3.8793281000000001E-3</v>
      </c>
      <c r="Z18" s="1">
        <v>2.2089993999999998E-3</v>
      </c>
      <c r="AA18" s="1">
        <v>2.80098929E-2</v>
      </c>
      <c r="AB18" s="1">
        <v>1.3102732000000001E-3</v>
      </c>
      <c r="AC18" s="1">
        <v>1.9264211E-3</v>
      </c>
      <c r="AD18" s="1">
        <v>0.20887158450000001</v>
      </c>
      <c r="AE18" s="1">
        <v>6.0367873599999997E-2</v>
      </c>
      <c r="AF18" s="1">
        <v>2.5369831000000001E-3</v>
      </c>
      <c r="AG18" s="1">
        <v>6.7755296399999998E-2</v>
      </c>
      <c r="AH18" s="1">
        <v>9.7516524300000004E-2</v>
      </c>
      <c r="AI18" s="1">
        <v>9.5000624999999998E-3</v>
      </c>
      <c r="AJ18" s="1">
        <v>-2.8372682999999999E-2</v>
      </c>
      <c r="AK18" s="1">
        <v>2.524011E-4</v>
      </c>
      <c r="AL18" s="1">
        <v>-5.3597799999999998E-3</v>
      </c>
      <c r="AM18" s="1">
        <v>1.0145729847</v>
      </c>
      <c r="AN18" s="1">
        <v>0.3204355733</v>
      </c>
      <c r="AO18" s="1">
        <v>0.2137972836</v>
      </c>
      <c r="AP18" s="1">
        <v>6.7434765300000005E-2</v>
      </c>
      <c r="AQ18" s="1">
        <v>0.13288471709999999</v>
      </c>
      <c r="AR18" s="1">
        <v>-1.3291582999999999E-2</v>
      </c>
      <c r="AS18" s="1">
        <v>5.1202940299999999E-2</v>
      </c>
      <c r="AT18" s="1">
        <v>2.8417781199999999E-2</v>
      </c>
      <c r="AU18" s="1">
        <v>2.3797032700000002E-2</v>
      </c>
      <c r="AV18" s="1">
        <v>0</v>
      </c>
      <c r="AW18" s="1">
        <v>6.2905519999999996E-4</v>
      </c>
      <c r="AX18" s="1">
        <v>8.1365141000000005E-3</v>
      </c>
      <c r="AY18" s="1">
        <v>2.4163305600000001E-2</v>
      </c>
      <c r="AZ18" s="1">
        <v>2.7832198999999998E-3</v>
      </c>
      <c r="BA18" s="1">
        <v>-7.6790599999999995E-4</v>
      </c>
      <c r="BB18" s="1">
        <v>-2.2141830000000002E-3</v>
      </c>
      <c r="BC18" s="1">
        <v>1.4967345766</v>
      </c>
      <c r="BD18" s="1">
        <v>2.2869761845999999</v>
      </c>
    </row>
    <row r="19" spans="2:56" x14ac:dyDescent="0.25">
      <c r="B19" s="1" t="s">
        <v>57</v>
      </c>
      <c r="C19" s="1">
        <v>2.1420399999999999E-5</v>
      </c>
      <c r="D19" s="1">
        <v>-1.9587710000000002E-3</v>
      </c>
      <c r="E19" s="1">
        <v>0</v>
      </c>
      <c r="F19" s="1">
        <v>2.5479545700000002E-2</v>
      </c>
      <c r="G19" s="1">
        <v>5.3248455700000002E-2</v>
      </c>
      <c r="H19" s="1">
        <v>4.07025003E-2</v>
      </c>
      <c r="I19" s="1">
        <v>-2.3497539999999999E-3</v>
      </c>
      <c r="J19" s="1">
        <v>-0.170851533</v>
      </c>
      <c r="K19" s="1">
        <v>8.5989919999999997E-4</v>
      </c>
      <c r="L19" s="1">
        <v>-2.0838618E-2</v>
      </c>
      <c r="M19" s="1">
        <v>0.84027993059999995</v>
      </c>
      <c r="N19" s="1">
        <v>0.4134656827</v>
      </c>
      <c r="O19" s="1">
        <v>0.1386608047</v>
      </c>
      <c r="P19" s="1">
        <v>7.2797741499999999E-2</v>
      </c>
      <c r="Q19" s="1">
        <v>2.8563519200000002E-2</v>
      </c>
      <c r="R19" s="1">
        <v>-4.5030635999999999E-2</v>
      </c>
      <c r="S19" s="1">
        <v>2.6472610800000001E-2</v>
      </c>
      <c r="T19" s="1">
        <v>-1.761606E-3</v>
      </c>
      <c r="U19" s="1">
        <v>-9.1187500000000001E-3</v>
      </c>
      <c r="V19" s="1">
        <v>0</v>
      </c>
      <c r="W19" s="1">
        <v>-4.8244159999999998E-3</v>
      </c>
      <c r="X19" s="1">
        <v>5.5214712999999997E-3</v>
      </c>
      <c r="Y19" s="1">
        <v>2.1799166500000002E-2</v>
      </c>
      <c r="Z19" s="1">
        <v>6.6195717999999997E-3</v>
      </c>
      <c r="AA19" s="1">
        <v>3.4004728099999999E-2</v>
      </c>
      <c r="AB19" s="1">
        <v>1.8839300000000001E-5</v>
      </c>
      <c r="AC19" s="1">
        <v>-9.1139110000000006E-3</v>
      </c>
      <c r="AD19" s="1">
        <v>0.16082209680000001</v>
      </c>
      <c r="AE19" s="1">
        <v>3.46877607E-2</v>
      </c>
      <c r="AF19" s="1">
        <v>8.2325199999999996E-5</v>
      </c>
      <c r="AG19" s="1">
        <v>3.8843090300000001E-2</v>
      </c>
      <c r="AH19" s="1">
        <v>8.8499637699999995E-2</v>
      </c>
      <c r="AI19" s="1">
        <v>2.4706894E-3</v>
      </c>
      <c r="AJ19" s="1">
        <v>-6.2647623E-2</v>
      </c>
      <c r="AK19" s="1">
        <v>7.8650870000000002E-4</v>
      </c>
      <c r="AL19" s="1">
        <v>-1.9777583000000001E-2</v>
      </c>
      <c r="AM19" s="1">
        <v>0.87848312770000003</v>
      </c>
      <c r="AN19" s="1">
        <v>0.36172539199999998</v>
      </c>
      <c r="AO19" s="1">
        <v>0.15332631150000001</v>
      </c>
      <c r="AP19" s="1">
        <v>7.3655027999999997E-2</v>
      </c>
      <c r="AQ19" s="1">
        <v>0.1530225919</v>
      </c>
      <c r="AR19" s="1">
        <v>-2.4727327E-2</v>
      </c>
      <c r="AS19" s="1">
        <v>3.1232425300000002E-2</v>
      </c>
      <c r="AT19" s="1">
        <v>-7.2036870000000003E-3</v>
      </c>
      <c r="AU19" s="1">
        <v>2.03254943E-2</v>
      </c>
      <c r="AV19" s="1">
        <v>0</v>
      </c>
      <c r="AW19" s="1">
        <v>9.8790279999999998E-4</v>
      </c>
      <c r="AX19" s="1">
        <v>4.0046390000000003E-4</v>
      </c>
      <c r="AY19" s="1">
        <v>1.9476660600000001E-2</v>
      </c>
      <c r="AZ19" s="1">
        <v>6.4436926000000002E-3</v>
      </c>
      <c r="BA19" s="1">
        <v>7.2822965000000003E-3</v>
      </c>
      <c r="BB19" s="1">
        <v>-7.7209000000000002E-4</v>
      </c>
      <c r="BC19" s="1">
        <v>1.4517818034000001</v>
      </c>
      <c r="BD19" s="1">
        <v>1.9083112755</v>
      </c>
    </row>
    <row r="20" spans="2:56" x14ac:dyDescent="0.25">
      <c r="B20" s="1" t="s">
        <v>56</v>
      </c>
      <c r="C20" s="1">
        <v>-1.0254357E-2</v>
      </c>
      <c r="D20" s="1">
        <v>-7.0330312000000006E-2</v>
      </c>
      <c r="E20" s="1">
        <v>0</v>
      </c>
      <c r="F20" s="1">
        <v>2.3951208799999998E-2</v>
      </c>
      <c r="G20" s="1">
        <v>7.1877349999999998E-4</v>
      </c>
      <c r="H20" s="1">
        <v>5.2764612400000001E-2</v>
      </c>
      <c r="I20" s="1">
        <v>-2.9866700000000002E-4</v>
      </c>
      <c r="J20" s="1">
        <v>-0.29339183699999999</v>
      </c>
      <c r="K20" s="1">
        <v>-1.3586920000000001E-3</v>
      </c>
      <c r="L20" s="1">
        <v>-2.4295905999999999E-2</v>
      </c>
      <c r="M20" s="1">
        <v>0.70062506680000003</v>
      </c>
      <c r="N20" s="1">
        <v>0.4601128652</v>
      </c>
      <c r="O20" s="1">
        <v>0.11443750680000001</v>
      </c>
      <c r="P20" s="1">
        <v>8.5379541899999994E-2</v>
      </c>
      <c r="Q20" s="1">
        <v>-3.7873611000000001E-2</v>
      </c>
      <c r="R20" s="1">
        <v>-3.8552105000000003E-2</v>
      </c>
      <c r="S20" s="1">
        <v>-4.6906710000000004E-3</v>
      </c>
      <c r="T20" s="1">
        <v>3.9701919000000004E-3</v>
      </c>
      <c r="U20" s="1">
        <v>-1.2311094999999999E-2</v>
      </c>
      <c r="V20" s="1">
        <v>0</v>
      </c>
      <c r="W20" s="1">
        <v>-1.239569E-3</v>
      </c>
      <c r="X20" s="1">
        <v>4.5410605999999997E-3</v>
      </c>
      <c r="Y20" s="1">
        <v>2.6690506999999999E-3</v>
      </c>
      <c r="Z20" s="1">
        <v>2.9556316E-3</v>
      </c>
      <c r="AA20" s="1">
        <v>4.65362364E-2</v>
      </c>
      <c r="AB20" s="1">
        <v>0</v>
      </c>
      <c r="AC20" s="1">
        <v>-7.8997949999999994E-3</v>
      </c>
      <c r="AD20" s="1">
        <v>5.7656674300000002E-2</v>
      </c>
      <c r="AE20" s="1">
        <v>2.6042081799999998E-2</v>
      </c>
      <c r="AF20" s="1">
        <v>-4.4869499999999999E-4</v>
      </c>
      <c r="AG20" s="1">
        <v>1.3245303999999999E-2</v>
      </c>
      <c r="AH20" s="1">
        <v>2.9553980000000001E-2</v>
      </c>
      <c r="AI20" s="1">
        <v>-2.57669E-3</v>
      </c>
      <c r="AJ20" s="1">
        <v>-0.132181572</v>
      </c>
      <c r="AK20" s="1">
        <v>1.0106798000000001E-3</v>
      </c>
      <c r="AL20" s="1">
        <v>-1.7247677999999999E-2</v>
      </c>
      <c r="AM20" s="1">
        <v>0.60721741240000005</v>
      </c>
      <c r="AN20" s="1">
        <v>0.28215974599999999</v>
      </c>
      <c r="AO20" s="1">
        <v>8.9819859500000002E-2</v>
      </c>
      <c r="AP20" s="1">
        <v>5.4790232299999998E-2</v>
      </c>
      <c r="AQ20" s="1">
        <v>8.10295818E-2</v>
      </c>
      <c r="AR20" s="1">
        <v>-2.4302220999999999E-2</v>
      </c>
      <c r="AS20" s="1">
        <v>1.29892438E-2</v>
      </c>
      <c r="AT20" s="1">
        <v>-2.9120109999999999E-3</v>
      </c>
      <c r="AU20" s="1">
        <v>1.6220825000000001E-2</v>
      </c>
      <c r="AV20" s="1">
        <v>0</v>
      </c>
      <c r="AW20" s="1">
        <v>1.8854118000000001E-3</v>
      </c>
      <c r="AX20" s="1">
        <v>5.6607838999999998E-3</v>
      </c>
      <c r="AY20" s="1">
        <v>-1.047068E-3</v>
      </c>
      <c r="AZ20" s="1">
        <v>3.2065646000000001E-3</v>
      </c>
      <c r="BA20" s="1">
        <v>-5.6019909999999997E-3</v>
      </c>
      <c r="BB20" s="1">
        <v>-5.6653300000000003E-4</v>
      </c>
      <c r="BC20" s="1">
        <v>1.0040649235000001</v>
      </c>
      <c r="BD20" s="1">
        <v>1.0877041268000001</v>
      </c>
    </row>
    <row r="21" spans="2:56" x14ac:dyDescent="0.25">
      <c r="B21" s="1" t="s">
        <v>55</v>
      </c>
      <c r="C21" s="1">
        <v>-1.4451337E-2</v>
      </c>
      <c r="D21" s="1">
        <v>-6.1900136000000001E-2</v>
      </c>
      <c r="E21" s="1">
        <v>0</v>
      </c>
      <c r="F21" s="1">
        <v>5.5824841E-3</v>
      </c>
      <c r="G21" s="1">
        <v>9.4706663999999992E-3</v>
      </c>
      <c r="H21" s="1">
        <v>-2.6387168999999999E-2</v>
      </c>
      <c r="I21" s="1">
        <v>-5.7856080000000002E-3</v>
      </c>
      <c r="J21" s="1">
        <v>-0.31414461799999999</v>
      </c>
      <c r="K21" s="1">
        <v>5.61153E-4</v>
      </c>
      <c r="L21" s="1">
        <v>-7.5505870000000001E-3</v>
      </c>
      <c r="M21" s="1">
        <v>0.40392560150000001</v>
      </c>
      <c r="N21" s="1">
        <v>0.36135949270000001</v>
      </c>
      <c r="O21" s="1">
        <v>8.1986232800000003E-2</v>
      </c>
      <c r="P21" s="1">
        <v>0.1132659647</v>
      </c>
      <c r="Q21" s="1">
        <v>-5.0043116999999998E-2</v>
      </c>
      <c r="R21" s="1">
        <v>-4.0443682000000002E-2</v>
      </c>
      <c r="S21" s="1">
        <v>5.4740476999999999E-3</v>
      </c>
      <c r="T21" s="1">
        <v>-1.674746E-3</v>
      </c>
      <c r="U21" s="1">
        <v>-5.0670309999999996E-3</v>
      </c>
      <c r="V21" s="1">
        <v>0</v>
      </c>
      <c r="W21" s="1">
        <v>-8.4262030000000002E-3</v>
      </c>
      <c r="X21" s="1">
        <v>9.3854680000000001E-4</v>
      </c>
      <c r="Y21" s="1">
        <v>1.7515602299999999E-2</v>
      </c>
      <c r="Z21" s="1">
        <v>1.3219432E-3</v>
      </c>
      <c r="AA21" s="1">
        <v>9.1118614000000007E-3</v>
      </c>
      <c r="AB21" s="1">
        <v>-4.8021400000000002E-4</v>
      </c>
      <c r="AC21" s="1">
        <v>-3.730751E-3</v>
      </c>
      <c r="AD21" s="1">
        <v>4.8267025999999998E-3</v>
      </c>
      <c r="AE21" s="1">
        <v>1.4711346E-3</v>
      </c>
      <c r="AF21" s="1">
        <v>-1.08073E-3</v>
      </c>
      <c r="AG21" s="1">
        <v>4.6571918E-3</v>
      </c>
      <c r="AH21" s="1">
        <v>-2.3068966E-2</v>
      </c>
      <c r="AI21" s="1">
        <v>1.8231383000000001E-3</v>
      </c>
      <c r="AJ21" s="1">
        <v>-0.13683614699999999</v>
      </c>
      <c r="AK21" s="1">
        <v>-3.3930000000000002E-5</v>
      </c>
      <c r="AL21" s="1">
        <v>-1.3393367E-2</v>
      </c>
      <c r="AM21" s="1">
        <v>0.2712232134</v>
      </c>
      <c r="AN21" s="1">
        <v>0.21013084879999999</v>
      </c>
      <c r="AO21" s="1">
        <v>3.7674881E-2</v>
      </c>
      <c r="AP21" s="1">
        <v>7.8264795600000006E-2</v>
      </c>
      <c r="AQ21" s="1">
        <v>3.4941639599999998E-2</v>
      </c>
      <c r="AR21" s="1">
        <v>-2.6688854000000001E-2</v>
      </c>
      <c r="AS21" s="1">
        <v>8.1930211999999992E-3</v>
      </c>
      <c r="AT21" s="1">
        <v>-3.8383999999999998E-4</v>
      </c>
      <c r="AU21" s="1">
        <v>7.3488230999999996E-3</v>
      </c>
      <c r="AV21" s="1">
        <v>0</v>
      </c>
      <c r="AW21" s="1">
        <v>1.7931176999999999E-3</v>
      </c>
      <c r="AX21" s="1">
        <v>1.9869230000000001E-4</v>
      </c>
      <c r="AY21" s="1">
        <v>-3.9178540000000001E-3</v>
      </c>
      <c r="AZ21" s="1">
        <v>1.0467998E-3</v>
      </c>
      <c r="BA21" s="1">
        <v>1.2939574000000001E-2</v>
      </c>
      <c r="BB21" s="1">
        <v>2.326222E-4</v>
      </c>
      <c r="BC21" s="1">
        <v>0.47415914930000003</v>
      </c>
      <c r="BD21" s="1">
        <v>0.46763175820000003</v>
      </c>
    </row>
    <row r="22" spans="2:56" x14ac:dyDescent="0.25">
      <c r="B22" s="1" t="s">
        <v>54</v>
      </c>
      <c r="C22" s="1">
        <v>-1.2405948999999999E-2</v>
      </c>
      <c r="D22" s="1">
        <v>-1.6792226E-2</v>
      </c>
      <c r="E22" s="1">
        <v>0</v>
      </c>
      <c r="F22" s="1">
        <v>5.2710754000000002E-3</v>
      </c>
      <c r="G22" s="1">
        <v>-9.1506200000000002E-4</v>
      </c>
      <c r="H22" s="1">
        <v>-1.7257807E-2</v>
      </c>
      <c r="I22" s="1">
        <v>-6.3725989999999996E-3</v>
      </c>
      <c r="J22" s="1">
        <v>-0.39965399699999998</v>
      </c>
      <c r="K22" s="1">
        <v>4.446195E-4</v>
      </c>
      <c r="L22" s="1">
        <v>4.8186039000000002E-3</v>
      </c>
      <c r="M22" s="1">
        <v>0.25751184230000002</v>
      </c>
      <c r="N22" s="1">
        <v>0.29875647999999999</v>
      </c>
      <c r="O22" s="1">
        <v>6.0709347400000002E-2</v>
      </c>
      <c r="P22" s="1">
        <v>0.14715338989999999</v>
      </c>
      <c r="Q22" s="1">
        <v>-1.7161947E-2</v>
      </c>
      <c r="R22" s="1">
        <v>-6.2057952E-2</v>
      </c>
      <c r="S22" s="1">
        <v>2.04633392E-2</v>
      </c>
      <c r="T22" s="1">
        <v>1.6880864E-3</v>
      </c>
      <c r="U22" s="1">
        <v>-2.1091826000000001E-2</v>
      </c>
      <c r="V22" s="1">
        <v>0</v>
      </c>
      <c r="W22" s="1">
        <v>-3.2929814000000002E-2</v>
      </c>
      <c r="X22" s="1">
        <v>-1.5795100000000001E-4</v>
      </c>
      <c r="Y22" s="1">
        <v>2.21649563E-2</v>
      </c>
      <c r="Z22" s="1">
        <v>2.5733993999999998E-3</v>
      </c>
      <c r="AA22" s="1">
        <v>1.8853141800000001E-2</v>
      </c>
      <c r="AB22" s="1">
        <v>-6.0060799999999998E-4</v>
      </c>
      <c r="AC22" s="1">
        <v>-4.91103E-4</v>
      </c>
      <c r="AD22" s="1">
        <v>-2.622989E-3</v>
      </c>
      <c r="AE22" s="1">
        <v>9.3090498999999997E-3</v>
      </c>
      <c r="AF22" s="1">
        <v>1.343006E-4</v>
      </c>
      <c r="AG22" s="1">
        <v>1.0790767E-3</v>
      </c>
      <c r="AH22" s="1">
        <v>-9.2035109999999993E-3</v>
      </c>
      <c r="AI22" s="1">
        <v>-3.2200990000000001E-3</v>
      </c>
      <c r="AJ22" s="1">
        <v>-0.11676541</v>
      </c>
      <c r="AK22" s="1">
        <v>-3.53013E-4</v>
      </c>
      <c r="AL22" s="1">
        <v>3.2746604000000001E-3</v>
      </c>
      <c r="AM22" s="1">
        <v>9.4121091399999995E-2</v>
      </c>
      <c r="AN22" s="1">
        <v>9.0797217200000002E-2</v>
      </c>
      <c r="AO22" s="1">
        <v>6.5579897E-3</v>
      </c>
      <c r="AP22" s="1">
        <v>5.1374309600000001E-2</v>
      </c>
      <c r="AQ22" s="1">
        <v>7.1978776999999999E-3</v>
      </c>
      <c r="AR22" s="1">
        <v>-3.0245719000000001E-2</v>
      </c>
      <c r="AS22" s="1">
        <v>1.11946053E-2</v>
      </c>
      <c r="AT22" s="1">
        <v>-1.0314199999999999E-3</v>
      </c>
      <c r="AU22" s="1">
        <v>-5.5591210000000002E-3</v>
      </c>
      <c r="AV22" s="1">
        <v>0</v>
      </c>
      <c r="AW22" s="1">
        <v>-7.2529070000000003E-3</v>
      </c>
      <c r="AX22" s="1">
        <v>6.7150290000000002E-4</v>
      </c>
      <c r="AY22" s="1">
        <v>-4.8838279999999998E-3</v>
      </c>
      <c r="AZ22" s="1">
        <v>1.1450073000000001E-3</v>
      </c>
      <c r="BA22" s="1">
        <v>1.9692918E-3</v>
      </c>
      <c r="BB22" s="1">
        <v>0</v>
      </c>
      <c r="BC22" s="1">
        <v>0.2530105433</v>
      </c>
      <c r="BD22" s="1">
        <v>9.7196860199999999E-2</v>
      </c>
    </row>
    <row r="23" spans="2:56" x14ac:dyDescent="0.25">
      <c r="B23" s="1">
        <v>999</v>
      </c>
      <c r="C23" s="1">
        <v>4.9004564999999998E-3</v>
      </c>
      <c r="D23" s="1">
        <v>-6.7394209999999998E-3</v>
      </c>
      <c r="E23" s="1">
        <v>0</v>
      </c>
      <c r="F23" s="1">
        <v>0.57014689590000001</v>
      </c>
      <c r="G23" s="1">
        <v>0.13541170929999999</v>
      </c>
      <c r="H23" s="1">
        <v>0.78928108630000005</v>
      </c>
      <c r="I23" s="1">
        <v>1.14275327E-2</v>
      </c>
      <c r="J23" s="1">
        <v>-1.2874033810000001</v>
      </c>
      <c r="K23" s="1">
        <v>0.18284715830000001</v>
      </c>
      <c r="L23" s="1">
        <v>9.4774179E-3</v>
      </c>
      <c r="M23" s="1">
        <v>4.3630917422</v>
      </c>
      <c r="N23" s="1">
        <v>2.4891493881</v>
      </c>
      <c r="O23" s="1">
        <v>0.77624809039999998</v>
      </c>
      <c r="P23" s="1">
        <v>0.59443969559999998</v>
      </c>
      <c r="Q23" s="1">
        <v>7.6667492599999998E-2</v>
      </c>
      <c r="R23" s="1">
        <v>-0.21229019199999999</v>
      </c>
      <c r="S23" s="1">
        <v>0.26644974900000001</v>
      </c>
      <c r="T23" s="1">
        <v>0.33656194849999999</v>
      </c>
      <c r="U23" s="1">
        <v>-9.6396169999999996E-3</v>
      </c>
      <c r="V23" s="1">
        <v>0.42917841470000001</v>
      </c>
      <c r="W23" s="1">
        <v>-4.6540032000000002E-2</v>
      </c>
      <c r="X23" s="1">
        <v>0.25593751419999999</v>
      </c>
      <c r="Y23" s="1">
        <v>0.302182214</v>
      </c>
      <c r="Z23" s="1">
        <v>9.2568907399999997E-2</v>
      </c>
      <c r="AA23" s="1">
        <v>0.19355088949999999</v>
      </c>
      <c r="AB23" s="1">
        <v>-0.35780345699999999</v>
      </c>
      <c r="AC23" s="1">
        <v>6.3833779600000001E-2</v>
      </c>
      <c r="AD23" s="1">
        <v>1.2895823766000001</v>
      </c>
      <c r="AE23" s="1">
        <v>0.2004555563</v>
      </c>
      <c r="AF23" s="1">
        <v>-3.2801199999999998E-4</v>
      </c>
      <c r="AG23" s="1">
        <v>0.42491688189999999</v>
      </c>
      <c r="AH23" s="1">
        <v>1.2320979798</v>
      </c>
      <c r="AI23" s="1">
        <v>5.1624290199999999E-2</v>
      </c>
      <c r="AJ23" s="1">
        <v>-0.50186411600000003</v>
      </c>
      <c r="AK23" s="1">
        <v>0.37100758820000002</v>
      </c>
      <c r="AL23" s="1">
        <v>-3.4513841000000003E-2</v>
      </c>
      <c r="AM23" s="1">
        <v>5.8186065992999998</v>
      </c>
      <c r="AN23" s="1">
        <v>1.9638348476</v>
      </c>
      <c r="AO23" s="1">
        <v>0.90233645699999998</v>
      </c>
      <c r="AP23" s="1">
        <v>0.49766665929999998</v>
      </c>
      <c r="AQ23" s="1">
        <v>0.65917745959999996</v>
      </c>
      <c r="AR23" s="1">
        <v>-5.4433005E-2</v>
      </c>
      <c r="AS23" s="1">
        <v>0.24895415100000001</v>
      </c>
      <c r="AT23" s="1">
        <v>0.83628474949999998</v>
      </c>
      <c r="AU23" s="1">
        <v>0.1028798504</v>
      </c>
      <c r="AV23" s="1">
        <v>0.46072486689999997</v>
      </c>
      <c r="AW23" s="1">
        <v>-1.2401208E-2</v>
      </c>
      <c r="AX23" s="1">
        <v>0.92213637140000004</v>
      </c>
      <c r="AY23" s="1">
        <v>0.69569743900000003</v>
      </c>
      <c r="AZ23" s="1">
        <v>0.25322395959999999</v>
      </c>
      <c r="BA23" s="1">
        <v>0.327942173</v>
      </c>
      <c r="BB23" s="1">
        <v>-0.393754253</v>
      </c>
      <c r="BC23" s="1">
        <v>9.9591022035000005</v>
      </c>
      <c r="BD23" s="1">
        <v>16.3256896</v>
      </c>
    </row>
    <row r="24" spans="2:56" x14ac:dyDescent="0.25">
      <c r="B24" s="10" t="s">
        <v>75</v>
      </c>
      <c r="C24" s="18" t="s">
        <v>32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 t="s">
        <v>33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2:56" x14ac:dyDescent="0.25">
      <c r="C25" s="1" t="s">
        <v>9</v>
      </c>
      <c r="D25" s="1" t="s">
        <v>0</v>
      </c>
      <c r="E25" s="1" t="s">
        <v>14</v>
      </c>
      <c r="F25" s="1" t="s">
        <v>7</v>
      </c>
      <c r="G25" s="1" t="s">
        <v>16</v>
      </c>
      <c r="H25" s="1" t="s">
        <v>5</v>
      </c>
      <c r="I25" s="1" t="s">
        <v>19</v>
      </c>
      <c r="J25" s="1" t="s">
        <v>25</v>
      </c>
      <c r="K25" s="1" t="s">
        <v>24</v>
      </c>
      <c r="L25" s="1" t="s">
        <v>22</v>
      </c>
      <c r="M25" s="1" t="s">
        <v>23</v>
      </c>
      <c r="N25" s="1" t="s">
        <v>21</v>
      </c>
      <c r="O25" s="1" t="s">
        <v>20</v>
      </c>
      <c r="P25" s="1" t="s">
        <v>17</v>
      </c>
      <c r="Q25" s="1" t="s">
        <v>18</v>
      </c>
      <c r="R25" s="1" t="s">
        <v>2</v>
      </c>
      <c r="S25" s="1" t="s">
        <v>12</v>
      </c>
      <c r="T25" s="1" t="s">
        <v>15</v>
      </c>
      <c r="U25" s="1" t="s">
        <v>4</v>
      </c>
      <c r="V25" s="1" t="s">
        <v>13</v>
      </c>
      <c r="W25" s="1" t="s">
        <v>10</v>
      </c>
      <c r="X25" s="1" t="s">
        <v>11</v>
      </c>
      <c r="Y25" s="1" t="s">
        <v>8</v>
      </c>
      <c r="Z25" s="1" t="s">
        <v>6</v>
      </c>
      <c r="AA25" s="1" t="s">
        <v>3</v>
      </c>
      <c r="AB25" s="1" t="s">
        <v>1</v>
      </c>
      <c r="AC25" s="1" t="s">
        <v>9</v>
      </c>
      <c r="AD25" s="1" t="s">
        <v>0</v>
      </c>
      <c r="AE25" s="1" t="s">
        <v>14</v>
      </c>
      <c r="AF25" s="1" t="s">
        <v>7</v>
      </c>
      <c r="AG25" s="1" t="s">
        <v>16</v>
      </c>
      <c r="AH25" s="1" t="s">
        <v>5</v>
      </c>
      <c r="AI25" s="1" t="s">
        <v>19</v>
      </c>
      <c r="AJ25" s="1" t="s">
        <v>25</v>
      </c>
      <c r="AK25" s="1" t="s">
        <v>24</v>
      </c>
      <c r="AL25" s="1" t="s">
        <v>22</v>
      </c>
      <c r="AM25" s="1" t="s">
        <v>23</v>
      </c>
      <c r="AN25" s="1" t="s">
        <v>21</v>
      </c>
      <c r="AO25" s="1" t="s">
        <v>20</v>
      </c>
      <c r="AP25" s="1" t="s">
        <v>17</v>
      </c>
      <c r="AQ25" s="1" t="s">
        <v>18</v>
      </c>
      <c r="AR25" s="1" t="s">
        <v>2</v>
      </c>
      <c r="AS25" s="1" t="s">
        <v>12</v>
      </c>
      <c r="AT25" s="1" t="s">
        <v>15</v>
      </c>
      <c r="AU25" s="1" t="s">
        <v>4</v>
      </c>
      <c r="AV25" s="1" t="s">
        <v>13</v>
      </c>
      <c r="AW25" s="1" t="s">
        <v>10</v>
      </c>
      <c r="AX25" s="1" t="s">
        <v>11</v>
      </c>
      <c r="AY25" s="1" t="s">
        <v>8</v>
      </c>
      <c r="AZ25" s="1" t="s">
        <v>6</v>
      </c>
      <c r="BA25" s="1" t="s">
        <v>3</v>
      </c>
      <c r="BB25" s="1" t="s">
        <v>1</v>
      </c>
      <c r="BC25" s="16" t="s">
        <v>74</v>
      </c>
      <c r="BD25" s="16" t="s">
        <v>73</v>
      </c>
    </row>
    <row r="26" spans="2:56" x14ac:dyDescent="0.25">
      <c r="B26" s="1">
        <v>0</v>
      </c>
      <c r="C26" s="1">
        <v>3.2241055900000003E-2</v>
      </c>
      <c r="D26" s="1">
        <v>0</v>
      </c>
      <c r="E26" s="1">
        <v>0</v>
      </c>
      <c r="F26" s="1">
        <v>0</v>
      </c>
      <c r="G26" s="1">
        <v>0</v>
      </c>
      <c r="H26" s="1">
        <v>-7.76379E-4</v>
      </c>
      <c r="I26" s="1">
        <v>0</v>
      </c>
      <c r="J26" s="1">
        <v>0</v>
      </c>
      <c r="K26" s="1">
        <v>0</v>
      </c>
      <c r="L26" s="1">
        <v>4.8361583899999998E-2</v>
      </c>
      <c r="M26" s="1">
        <v>0</v>
      </c>
      <c r="N26" s="1">
        <v>1.6896906600000001E-2</v>
      </c>
      <c r="O26" s="1">
        <v>-1.8449664000000001E-2</v>
      </c>
      <c r="P26" s="1">
        <v>-1.7673285E-2</v>
      </c>
      <c r="Q26" s="1">
        <v>0</v>
      </c>
      <c r="R26" s="1">
        <v>1.6896906600000001E-2</v>
      </c>
      <c r="S26" s="1">
        <v>0</v>
      </c>
      <c r="T26" s="1">
        <v>0</v>
      </c>
      <c r="U26" s="1">
        <v>-1.7673285E-2</v>
      </c>
      <c r="V26" s="1">
        <v>-0.103258357</v>
      </c>
      <c r="W26" s="1">
        <v>6.8180581800000001E-2</v>
      </c>
      <c r="X26" s="1">
        <v>-1.7673285E-2</v>
      </c>
      <c r="Y26" s="1">
        <v>-2.2331556999999998E-2</v>
      </c>
      <c r="Z26" s="1">
        <v>-7.0693141000000001E-2</v>
      </c>
      <c r="AA26" s="1">
        <v>0.44265119469999997</v>
      </c>
      <c r="AB26" s="1">
        <v>0</v>
      </c>
      <c r="AC26" s="1">
        <v>-1.7384378999999998E-2</v>
      </c>
      <c r="AD26" s="1">
        <v>0</v>
      </c>
      <c r="AE26" s="1">
        <v>0</v>
      </c>
      <c r="AF26" s="1">
        <v>0</v>
      </c>
      <c r="AG26" s="1">
        <v>0</v>
      </c>
      <c r="AH26" s="1">
        <v>4.57367703E-2</v>
      </c>
      <c r="AI26" s="1">
        <v>0</v>
      </c>
      <c r="AJ26" s="1">
        <v>0</v>
      </c>
      <c r="AK26" s="1">
        <v>0</v>
      </c>
      <c r="AL26" s="1">
        <v>4.2528586600000001E-2</v>
      </c>
      <c r="AM26" s="1">
        <v>-1.5780287E-2</v>
      </c>
      <c r="AN26" s="1">
        <v>0</v>
      </c>
      <c r="AO26" s="1">
        <v>1.47108928E-2</v>
      </c>
      <c r="AP26" s="1">
        <v>-1.0693949999999999E-3</v>
      </c>
      <c r="AQ26" s="1">
        <v>-1.5780287E-2</v>
      </c>
      <c r="AR26" s="1">
        <v>1.47108928E-2</v>
      </c>
      <c r="AS26" s="1">
        <v>0</v>
      </c>
      <c r="AT26" s="1">
        <v>0</v>
      </c>
      <c r="AU26" s="1">
        <v>3.0491180199999999E-2</v>
      </c>
      <c r="AV26" s="1">
        <v>0.29719227790000002</v>
      </c>
      <c r="AW26" s="1">
        <v>-2.3994210000000001E-3</v>
      </c>
      <c r="AX26" s="1">
        <v>-1.5780287E-2</v>
      </c>
      <c r="AY26" s="1">
        <v>-9.6820513999999996E-2</v>
      </c>
      <c r="AZ26" s="1">
        <v>0</v>
      </c>
      <c r="BA26" s="1">
        <v>0.26320541339999998</v>
      </c>
      <c r="BB26" s="1">
        <v>0</v>
      </c>
      <c r="BC26" s="1">
        <v>0.3566992766</v>
      </c>
      <c r="BD26" s="1">
        <v>0.54356144390000005</v>
      </c>
    </row>
    <row r="27" spans="2:56" x14ac:dyDescent="0.25">
      <c r="B27" s="1" t="s">
        <v>72</v>
      </c>
      <c r="C27" s="1">
        <v>-4.9778062999999997E-2</v>
      </c>
      <c r="D27" s="1">
        <v>0</v>
      </c>
      <c r="E27" s="1">
        <v>0</v>
      </c>
      <c r="F27" s="1">
        <v>0</v>
      </c>
      <c r="G27" s="1">
        <v>0</v>
      </c>
      <c r="H27" s="1">
        <v>1.2757256E-2</v>
      </c>
      <c r="I27" s="1">
        <v>0</v>
      </c>
      <c r="J27" s="1">
        <v>0</v>
      </c>
      <c r="K27" s="1">
        <v>0</v>
      </c>
      <c r="L27" s="1">
        <v>-4.9367123999999998E-2</v>
      </c>
      <c r="M27" s="1">
        <v>0</v>
      </c>
      <c r="N27" s="1">
        <v>0</v>
      </c>
      <c r="O27" s="1">
        <v>3.08567202E-2</v>
      </c>
      <c r="P27" s="15">
        <v>1.48119515E-2</v>
      </c>
      <c r="Q27" s="1">
        <v>0</v>
      </c>
      <c r="R27" s="1">
        <v>1.5633829700000001E-2</v>
      </c>
      <c r="S27" s="1">
        <v>0</v>
      </c>
      <c r="T27" s="1">
        <v>0</v>
      </c>
      <c r="U27" s="1">
        <v>0</v>
      </c>
      <c r="V27" s="1">
        <v>-1.6455707999999999E-2</v>
      </c>
      <c r="W27" s="1">
        <v>3.0445781099999999E-2</v>
      </c>
      <c r="X27" s="1">
        <v>-1.6044769E-2</v>
      </c>
      <c r="Y27" s="1">
        <v>-4.8956184E-2</v>
      </c>
      <c r="Z27" s="1">
        <v>1.5633829700000001E-2</v>
      </c>
      <c r="AA27" s="1">
        <v>5.8425927599999997E-2</v>
      </c>
      <c r="AB27" s="1">
        <v>0</v>
      </c>
      <c r="AC27" s="1">
        <v>-3.0433892000000001E-2</v>
      </c>
      <c r="AD27" s="1">
        <v>0</v>
      </c>
      <c r="AE27" s="1">
        <v>0</v>
      </c>
      <c r="AF27" s="1">
        <v>0</v>
      </c>
      <c r="AG27" s="1">
        <v>0</v>
      </c>
      <c r="AH27" s="1">
        <v>0.11234805890000001</v>
      </c>
      <c r="AI27" s="1">
        <v>0</v>
      </c>
      <c r="AJ27" s="1">
        <v>0</v>
      </c>
      <c r="AK27" s="1">
        <v>0</v>
      </c>
      <c r="AL27" s="1">
        <v>-0.102160136</v>
      </c>
      <c r="AM27" s="1">
        <v>0</v>
      </c>
      <c r="AN27" s="1">
        <v>0</v>
      </c>
      <c r="AO27" s="1">
        <v>1.39876293E-2</v>
      </c>
      <c r="AP27" s="1">
        <v>-5.7962126000000003E-2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1.42111415E-2</v>
      </c>
      <c r="AW27" s="1">
        <v>-5.8856174999999997E-2</v>
      </c>
      <c r="AX27" s="1">
        <v>0</v>
      </c>
      <c r="AY27" s="1">
        <v>5.5503493100000002E-2</v>
      </c>
      <c r="AZ27" s="1">
        <v>2.8422282900000002E-2</v>
      </c>
      <c r="BA27" s="1">
        <v>-4.5986105999999999E-2</v>
      </c>
      <c r="BB27" s="1">
        <v>0</v>
      </c>
      <c r="BC27" s="1">
        <v>-2.0365520000000001E-3</v>
      </c>
      <c r="BD27" s="1">
        <v>-7.0925829999999995E-2</v>
      </c>
    </row>
    <row r="28" spans="2:56" x14ac:dyDescent="0.25">
      <c r="B28" s="1" t="s">
        <v>71</v>
      </c>
      <c r="C28" s="1">
        <v>-5.8479152E-2</v>
      </c>
      <c r="D28" s="1">
        <v>0</v>
      </c>
      <c r="E28" s="1">
        <v>0</v>
      </c>
      <c r="F28" s="1">
        <v>0</v>
      </c>
      <c r="G28" s="1">
        <v>0</v>
      </c>
      <c r="H28" s="1">
        <v>1.9692762999999999E-2</v>
      </c>
      <c r="I28" s="1">
        <v>0</v>
      </c>
      <c r="J28" s="1">
        <v>0</v>
      </c>
      <c r="K28" s="1">
        <v>0</v>
      </c>
      <c r="L28" s="1">
        <v>-1.1237805E-2</v>
      </c>
      <c r="M28" s="1">
        <v>0</v>
      </c>
      <c r="N28" s="1">
        <v>0</v>
      </c>
      <c r="O28" s="1">
        <v>-1.4619788E-2</v>
      </c>
      <c r="P28" s="1">
        <v>8.4549579999999998E-4</v>
      </c>
      <c r="Q28" s="1">
        <v>0</v>
      </c>
      <c r="R28" s="1">
        <v>1.54652838E-2</v>
      </c>
      <c r="S28" s="1">
        <v>0</v>
      </c>
      <c r="T28" s="1">
        <v>0</v>
      </c>
      <c r="U28" s="1">
        <v>0</v>
      </c>
      <c r="V28" s="1">
        <v>0</v>
      </c>
      <c r="W28" s="1">
        <v>-2.9239576E-2</v>
      </c>
      <c r="X28" s="1">
        <v>0</v>
      </c>
      <c r="Y28" s="1">
        <v>1.8001771400000002E-2</v>
      </c>
      <c r="Z28" s="1">
        <v>0</v>
      </c>
      <c r="AA28" s="1">
        <v>0.10994797839999999</v>
      </c>
      <c r="AB28" s="1">
        <v>0</v>
      </c>
      <c r="AC28" s="1">
        <v>2.8612230999999998E-2</v>
      </c>
      <c r="AD28" s="1">
        <v>0</v>
      </c>
      <c r="AE28" s="1">
        <v>0</v>
      </c>
      <c r="AF28" s="1">
        <v>0</v>
      </c>
      <c r="AG28" s="1">
        <v>0</v>
      </c>
      <c r="AH28" s="1">
        <v>-6.469832E-3</v>
      </c>
      <c r="AI28" s="1">
        <v>1.3965407500000001E-2</v>
      </c>
      <c r="AJ28" s="1">
        <v>0</v>
      </c>
      <c r="AK28" s="1">
        <v>1.3965407500000001E-2</v>
      </c>
      <c r="AL28" s="1">
        <v>-2.1798072000000002E-2</v>
      </c>
      <c r="AM28" s="1">
        <v>0</v>
      </c>
      <c r="AN28" s="1">
        <v>-2.6567983E-2</v>
      </c>
      <c r="AO28" s="1">
        <v>1.46468235E-2</v>
      </c>
      <c r="AP28" s="1">
        <v>0</v>
      </c>
      <c r="AQ28" s="1">
        <v>0</v>
      </c>
      <c r="AR28" s="1">
        <v>-1.3283992E-2</v>
      </c>
      <c r="AS28" s="1">
        <v>6.8141589999999998E-4</v>
      </c>
      <c r="AT28" s="1">
        <v>0</v>
      </c>
      <c r="AU28" s="1">
        <v>1.3965407500000001E-2</v>
      </c>
      <c r="AV28" s="1">
        <v>0</v>
      </c>
      <c r="AW28" s="1">
        <v>0</v>
      </c>
      <c r="AX28" s="1">
        <v>0</v>
      </c>
      <c r="AY28" s="1">
        <v>3.40635585E-2</v>
      </c>
      <c r="AZ28" s="1">
        <v>2.7930815000000001E-2</v>
      </c>
      <c r="BA28" s="1">
        <v>2.9975062800000001E-2</v>
      </c>
      <c r="BB28" s="1">
        <v>0</v>
      </c>
      <c r="BC28" s="1">
        <v>5.0376971999999999E-2</v>
      </c>
      <c r="BD28" s="1">
        <v>0.1096862509</v>
      </c>
    </row>
    <row r="29" spans="2:56" x14ac:dyDescent="0.25">
      <c r="B29" s="1" t="s">
        <v>70</v>
      </c>
      <c r="C29" s="1">
        <v>-2.9575501000000001E-2</v>
      </c>
      <c r="D29" s="1">
        <v>0</v>
      </c>
      <c r="E29" s="1">
        <v>0</v>
      </c>
      <c r="F29" s="1">
        <v>0</v>
      </c>
      <c r="G29" s="1">
        <v>0</v>
      </c>
      <c r="H29" s="1">
        <v>-4.4642227E-2</v>
      </c>
      <c r="I29" s="1">
        <v>0</v>
      </c>
      <c r="J29" s="1">
        <v>0</v>
      </c>
      <c r="K29" s="1">
        <v>0</v>
      </c>
      <c r="L29" s="1">
        <v>2.9436013099999998E-2</v>
      </c>
      <c r="M29" s="1">
        <v>-1.4787750000000001E-2</v>
      </c>
      <c r="N29" s="1">
        <v>0</v>
      </c>
      <c r="O29" s="1">
        <v>1.46947586E-2</v>
      </c>
      <c r="P29" s="1">
        <v>0</v>
      </c>
      <c r="Q29" s="1">
        <v>2.9436013099999998E-2</v>
      </c>
      <c r="R29" s="1">
        <v>1.47412545E-2</v>
      </c>
      <c r="S29" s="1">
        <v>-1.4834246000000001E-2</v>
      </c>
      <c r="T29" s="1">
        <v>0</v>
      </c>
      <c r="U29" s="1">
        <v>0</v>
      </c>
      <c r="V29" s="1">
        <v>0</v>
      </c>
      <c r="W29" s="1">
        <v>-4.6495999999999997E-5</v>
      </c>
      <c r="X29" s="1">
        <v>-2.9714989000000001E-2</v>
      </c>
      <c r="Y29" s="1">
        <v>-2.9761485000000001E-2</v>
      </c>
      <c r="Z29" s="1">
        <v>0</v>
      </c>
      <c r="AA29" s="1">
        <v>-2.9807981000000001E-2</v>
      </c>
      <c r="AB29" s="1">
        <v>-4.6495999999999997E-5</v>
      </c>
      <c r="AC29" s="1">
        <v>1.3250807700000001E-2</v>
      </c>
      <c r="AD29" s="1">
        <v>0</v>
      </c>
      <c r="AE29" s="1">
        <v>0</v>
      </c>
      <c r="AF29" s="1">
        <v>0</v>
      </c>
      <c r="AG29" s="1">
        <v>0</v>
      </c>
      <c r="AH29" s="1">
        <v>-7.9752589999999998E-2</v>
      </c>
      <c r="AI29" s="1">
        <v>-2.2521999999999999E-5</v>
      </c>
      <c r="AJ29" s="1">
        <v>0</v>
      </c>
      <c r="AK29" s="1">
        <v>0</v>
      </c>
      <c r="AL29" s="1">
        <v>1.30931525E-2</v>
      </c>
      <c r="AM29" s="1">
        <v>0</v>
      </c>
      <c r="AN29" s="1">
        <v>1.3228285500000001E-2</v>
      </c>
      <c r="AO29" s="1">
        <v>2.6479093200000001E-2</v>
      </c>
      <c r="AP29" s="1">
        <v>-1.327333E-2</v>
      </c>
      <c r="AQ29" s="1">
        <v>3.9707378799999998E-2</v>
      </c>
      <c r="AR29" s="1">
        <v>1.3250807700000001E-2</v>
      </c>
      <c r="AS29" s="1">
        <v>-4.5043999999999998E-5</v>
      </c>
      <c r="AT29" s="1">
        <v>0</v>
      </c>
      <c r="AU29" s="1">
        <v>1.3250807700000001E-2</v>
      </c>
      <c r="AV29" s="1">
        <v>0</v>
      </c>
      <c r="AW29" s="1">
        <v>1.3228285500000001E-2</v>
      </c>
      <c r="AX29" s="1">
        <v>2.64340489E-2</v>
      </c>
      <c r="AY29" s="1">
        <v>5.2890619899999998E-2</v>
      </c>
      <c r="AZ29" s="1">
        <v>1.3250807700000001E-2</v>
      </c>
      <c r="BA29" s="1">
        <v>2.6343960199999999E-2</v>
      </c>
      <c r="BB29" s="1">
        <v>-2.654666E-2</v>
      </c>
      <c r="BC29" s="1">
        <v>-0.104909131</v>
      </c>
      <c r="BD29" s="1">
        <v>0.144767909</v>
      </c>
    </row>
    <row r="30" spans="2:56" x14ac:dyDescent="0.25">
      <c r="B30" s="1" t="s">
        <v>69</v>
      </c>
      <c r="C30" s="1">
        <v>1.14286315E-2</v>
      </c>
      <c r="D30" s="1">
        <v>0</v>
      </c>
      <c r="E30" s="1">
        <v>0</v>
      </c>
      <c r="F30" s="1">
        <v>0</v>
      </c>
      <c r="G30" s="1">
        <v>0</v>
      </c>
      <c r="H30" s="1">
        <v>5.2713169300000001E-2</v>
      </c>
      <c r="I30" s="1">
        <v>-6.3285499999999998E-4</v>
      </c>
      <c r="J30" s="1">
        <v>0</v>
      </c>
      <c r="K30" s="1">
        <v>-1.2694342000000001E-2</v>
      </c>
      <c r="L30" s="1">
        <v>-4.4411581999999998E-2</v>
      </c>
      <c r="M30" s="1">
        <v>0</v>
      </c>
      <c r="N30" s="1">
        <v>-1.3327198E-2</v>
      </c>
      <c r="O30" s="1">
        <v>-1.3960053E-2</v>
      </c>
      <c r="P30" s="1">
        <v>4.8245947800000001E-2</v>
      </c>
      <c r="Q30" s="1">
        <v>1.0795776E-2</v>
      </c>
      <c r="R30" s="1">
        <v>0</v>
      </c>
      <c r="S30" s="1">
        <v>1.14286315E-2</v>
      </c>
      <c r="T30" s="1">
        <v>0</v>
      </c>
      <c r="U30" s="1">
        <v>-1.2694342000000001E-2</v>
      </c>
      <c r="V30" s="1">
        <v>0</v>
      </c>
      <c r="W30" s="1">
        <v>9.5300651000000004E-3</v>
      </c>
      <c r="X30" s="1">
        <v>4.0018826899999999E-2</v>
      </c>
      <c r="Y30" s="1">
        <v>6.6040367200000005E-2</v>
      </c>
      <c r="Z30" s="1">
        <v>-6.3285499999999998E-4</v>
      </c>
      <c r="AA30" s="1">
        <v>5.3346024700000001E-2</v>
      </c>
      <c r="AB30" s="1">
        <v>-5.4574501999999997E-2</v>
      </c>
      <c r="AC30" s="1">
        <v>-5.9224899999999999E-4</v>
      </c>
      <c r="AD30" s="1">
        <v>0</v>
      </c>
      <c r="AE30" s="1">
        <v>0</v>
      </c>
      <c r="AF30" s="1">
        <v>0</v>
      </c>
      <c r="AG30" s="1">
        <v>-3.4044018000000002E-2</v>
      </c>
      <c r="AH30" s="1">
        <v>6.81833087E-2</v>
      </c>
      <c r="AI30" s="1">
        <v>-1.1348006000000001E-2</v>
      </c>
      <c r="AJ30" s="1">
        <v>0</v>
      </c>
      <c r="AK30" s="1">
        <v>1.07557568E-2</v>
      </c>
      <c r="AL30" s="1">
        <v>-6.5031516999999997E-2</v>
      </c>
      <c r="AM30" s="1">
        <v>2.1511513600000001E-2</v>
      </c>
      <c r="AN30" s="1">
        <v>-1.1348006000000001E-2</v>
      </c>
      <c r="AO30" s="1">
        <v>-1.3124752999999999E-2</v>
      </c>
      <c r="AP30" s="1">
        <v>-5.9224899999999999E-4</v>
      </c>
      <c r="AQ30" s="1">
        <v>-5.6740028999999997E-2</v>
      </c>
      <c r="AR30" s="1">
        <v>-1.1940255E-2</v>
      </c>
      <c r="AS30" s="1">
        <v>2.1511513600000001E-2</v>
      </c>
      <c r="AT30" s="1">
        <v>-1.1348006000000001E-2</v>
      </c>
      <c r="AU30" s="1">
        <v>-1.1348006000000001E-2</v>
      </c>
      <c r="AV30" s="1">
        <v>0</v>
      </c>
      <c r="AW30" s="1">
        <v>7.7945113999999998E-3</v>
      </c>
      <c r="AX30" s="1">
        <v>-9.2370248000000002E-2</v>
      </c>
      <c r="AY30" s="1">
        <v>0.1149503771</v>
      </c>
      <c r="AZ30" s="1">
        <v>-1.776747E-3</v>
      </c>
      <c r="BA30" s="1">
        <v>-3.8189761000000003E-2</v>
      </c>
      <c r="BB30" s="1">
        <v>6.2853066900000004E-2</v>
      </c>
      <c r="BC30" s="1">
        <v>0.15061970899999999</v>
      </c>
      <c r="BD30" s="1">
        <v>-5.2233802000000003E-2</v>
      </c>
    </row>
    <row r="31" spans="2:56" x14ac:dyDescent="0.25">
      <c r="B31" s="1" t="s">
        <v>68</v>
      </c>
      <c r="C31" s="1">
        <v>-2.8121838E-2</v>
      </c>
      <c r="D31" s="1">
        <v>0</v>
      </c>
      <c r="E31" s="1">
        <v>0</v>
      </c>
      <c r="F31" s="1">
        <v>0</v>
      </c>
      <c r="G31" s="1">
        <v>-2.2255500000000001E-4</v>
      </c>
      <c r="H31" s="1">
        <v>-4.9985501000000002E-2</v>
      </c>
      <c r="I31" s="1">
        <v>3.6160454199999997E-2</v>
      </c>
      <c r="J31" s="1">
        <v>0</v>
      </c>
      <c r="K31" s="1">
        <v>8.9288360000000008E-3</v>
      </c>
      <c r="L31" s="1">
        <v>9.9107416599999998E-2</v>
      </c>
      <c r="M31" s="1">
        <v>0</v>
      </c>
      <c r="N31" s="1">
        <v>-4.4511000000000003E-4</v>
      </c>
      <c r="O31" s="1">
        <v>-1.557885E-3</v>
      </c>
      <c r="P31" s="1">
        <v>-9.3739459999999993E-3</v>
      </c>
      <c r="Q31" s="1">
        <v>-2.2255500000000001E-4</v>
      </c>
      <c r="R31" s="1">
        <v>0</v>
      </c>
      <c r="S31" s="1">
        <v>1.7857672099999999E-2</v>
      </c>
      <c r="T31" s="1">
        <v>-2.2255500000000001E-4</v>
      </c>
      <c r="U31" s="1">
        <v>9.1513910999999996E-3</v>
      </c>
      <c r="V31" s="1">
        <v>0</v>
      </c>
      <c r="W31" s="1">
        <v>2.7009063199999999E-2</v>
      </c>
      <c r="X31" s="1">
        <v>4.9121915199999998E-2</v>
      </c>
      <c r="Y31" s="1">
        <v>-4.1056664999999999E-2</v>
      </c>
      <c r="Z31" s="1">
        <v>-2.8344392999999999E-2</v>
      </c>
      <c r="AA31" s="1">
        <v>1.4519346299999999E-2</v>
      </c>
      <c r="AB31" s="1">
        <v>-4.4511009999999998E-3</v>
      </c>
      <c r="AC31" s="1">
        <v>-2.6470131000000001E-2</v>
      </c>
      <c r="AD31" s="1">
        <v>0</v>
      </c>
      <c r="AE31" s="1">
        <v>0</v>
      </c>
      <c r="AF31" s="1">
        <v>0</v>
      </c>
      <c r="AG31" s="1">
        <v>0</v>
      </c>
      <c r="AH31" s="1">
        <v>-4.5030440999999997E-2</v>
      </c>
      <c r="AI31" s="1">
        <v>1.69159082E-2</v>
      </c>
      <c r="AJ31" s="1">
        <v>0</v>
      </c>
      <c r="AK31" s="1">
        <v>3.43799506E-2</v>
      </c>
      <c r="AL31" s="1">
        <v>2.3455392799999999E-2</v>
      </c>
      <c r="AM31" s="1">
        <v>1.71899753E-2</v>
      </c>
      <c r="AN31" s="1">
        <v>-1.3703399999999999E-4</v>
      </c>
      <c r="AO31" s="1">
        <v>1.5819639900000002E-2</v>
      </c>
      <c r="AP31" s="1">
        <v>-1.7464041999999999E-2</v>
      </c>
      <c r="AQ31" s="1">
        <v>-8.8690550000000007E-3</v>
      </c>
      <c r="AR31" s="1">
        <v>8.5949877000000008E-3</v>
      </c>
      <c r="AS31" s="1">
        <v>-2.7406700000000002E-4</v>
      </c>
      <c r="AT31" s="1">
        <v>0</v>
      </c>
      <c r="AU31" s="1">
        <v>-8.7320209999999995E-3</v>
      </c>
      <c r="AV31" s="1">
        <v>0</v>
      </c>
      <c r="AW31" s="1">
        <v>-1.2333019999999999E-3</v>
      </c>
      <c r="AX31" s="1">
        <v>3.0504885999999998E-2</v>
      </c>
      <c r="AY31" s="1">
        <v>8.6459885200000003E-2</v>
      </c>
      <c r="AZ31" s="1">
        <v>-1.8834377999999999E-2</v>
      </c>
      <c r="BA31" s="1">
        <v>-2.8662666999999999E-2</v>
      </c>
      <c r="BB31" s="1">
        <v>0.10392392759999999</v>
      </c>
      <c r="BC31" s="1">
        <v>9.7851988200000004E-2</v>
      </c>
      <c r="BD31" s="1">
        <v>0.1815374153</v>
      </c>
    </row>
    <row r="32" spans="2:56" x14ac:dyDescent="0.25">
      <c r="B32" s="1" t="s">
        <v>67</v>
      </c>
      <c r="C32" s="1">
        <v>1.2907992999999999E-3</v>
      </c>
      <c r="D32" s="1">
        <v>-8.2944000000000004E-3</v>
      </c>
      <c r="E32" s="1">
        <v>0</v>
      </c>
      <c r="F32" s="1">
        <v>-5.2825349999999997E-3</v>
      </c>
      <c r="G32" s="1">
        <v>8.6053289999999999E-4</v>
      </c>
      <c r="H32" s="1">
        <v>-4.9716059999999999E-3</v>
      </c>
      <c r="I32" s="1">
        <v>1.08759983E-2</v>
      </c>
      <c r="J32" s="1">
        <v>0</v>
      </c>
      <c r="K32" s="1">
        <v>1.8740131600000001E-2</v>
      </c>
      <c r="L32" s="1">
        <v>4.3026643E-3</v>
      </c>
      <c r="M32" s="1">
        <v>3.5759197499999999E-2</v>
      </c>
      <c r="N32" s="1">
        <v>3.6189463900000003E-2</v>
      </c>
      <c r="O32" s="1">
        <v>3.0118649999999999E-3</v>
      </c>
      <c r="P32" s="1">
        <v>-7.8641330000000006E-3</v>
      </c>
      <c r="Q32" s="1">
        <v>-1.6588799000000001E-2</v>
      </c>
      <c r="R32" s="1">
        <v>0</v>
      </c>
      <c r="S32" s="1">
        <v>-7.4338670000000003E-3</v>
      </c>
      <c r="T32" s="1">
        <v>-1.4437467000000001E-2</v>
      </c>
      <c r="U32" s="1">
        <v>-7.4338670000000003E-3</v>
      </c>
      <c r="V32" s="1">
        <v>0</v>
      </c>
      <c r="W32" s="1">
        <v>1.1306264700000001E-2</v>
      </c>
      <c r="X32" s="1">
        <v>0.1250378536</v>
      </c>
      <c r="Y32" s="1">
        <v>-1.7138403999999999E-2</v>
      </c>
      <c r="Z32" s="1">
        <v>1.2907992999999999E-3</v>
      </c>
      <c r="AA32" s="1">
        <v>1.47483961E-2</v>
      </c>
      <c r="AB32" s="1">
        <v>-3.4276806999999999E-2</v>
      </c>
      <c r="AC32" s="1">
        <v>-1.4444843000000001E-2</v>
      </c>
      <c r="AD32" s="1">
        <v>0</v>
      </c>
      <c r="AE32" s="1">
        <v>0</v>
      </c>
      <c r="AF32" s="1">
        <v>0</v>
      </c>
      <c r="AG32" s="1">
        <v>1.0388900100000001E-2</v>
      </c>
      <c r="AH32" s="1">
        <v>-0.130003589</v>
      </c>
      <c r="AI32" s="1">
        <v>-1.2861604E-2</v>
      </c>
      <c r="AJ32" s="1">
        <v>0</v>
      </c>
      <c r="AK32" s="1">
        <v>-1.338935E-2</v>
      </c>
      <c r="AL32" s="1">
        <v>2.60552644E-2</v>
      </c>
      <c r="AM32" s="1">
        <v>-1.0750618E-2</v>
      </c>
      <c r="AN32" s="1">
        <v>-1.3917097E-2</v>
      </c>
      <c r="AO32" s="1">
        <v>-2.5195460999999999E-2</v>
      </c>
      <c r="AP32" s="1">
        <v>-7.222422E-3</v>
      </c>
      <c r="AQ32" s="1">
        <v>8.8056608999999997E-3</v>
      </c>
      <c r="AR32" s="1">
        <v>-6.1669289999999998E-3</v>
      </c>
      <c r="AS32" s="1">
        <v>4.4028304300000001E-2</v>
      </c>
      <c r="AT32" s="1">
        <v>3.7861375500000002E-2</v>
      </c>
      <c r="AU32" s="1">
        <v>5.2774639999999997E-4</v>
      </c>
      <c r="AV32" s="1">
        <v>0</v>
      </c>
      <c r="AW32" s="1">
        <v>1.30276322E-2</v>
      </c>
      <c r="AX32" s="1">
        <v>-0.15014693800000001</v>
      </c>
      <c r="AY32" s="1">
        <v>2.8136588399999999E-2</v>
      </c>
      <c r="AZ32" s="1">
        <v>8.1361933400000003E-2</v>
      </c>
      <c r="BA32" s="1">
        <v>-3.2417883000000002E-2</v>
      </c>
      <c r="BB32" s="1">
        <v>0.1408015886</v>
      </c>
      <c r="BC32" s="1">
        <v>0.1396920814</v>
      </c>
      <c r="BD32" s="1">
        <v>-2.5521740000000001E-2</v>
      </c>
    </row>
    <row r="33" spans="2:56" x14ac:dyDescent="0.25">
      <c r="B33" s="1" t="s">
        <v>66</v>
      </c>
      <c r="C33" s="1">
        <v>-2.2764520999999999E-2</v>
      </c>
      <c r="D33" s="1">
        <v>8.4519295000000001E-3</v>
      </c>
      <c r="E33" s="1">
        <v>0</v>
      </c>
      <c r="F33" s="1">
        <v>2.9098730600000001E-2</v>
      </c>
      <c r="G33" s="1">
        <v>-3.0064776000000001E-2</v>
      </c>
      <c r="H33" s="1">
        <v>-5.0052399999999997E-2</v>
      </c>
      <c r="I33" s="1">
        <v>1.7191777599999999E-2</v>
      </c>
      <c r="J33" s="1">
        <v>0</v>
      </c>
      <c r="K33" s="1">
        <v>-4.5816959999999997E-2</v>
      </c>
      <c r="L33" s="1">
        <v>6.8191273299999994E-2</v>
      </c>
      <c r="M33" s="1">
        <v>3.3519799400000001E-2</v>
      </c>
      <c r="N33" s="1">
        <v>1.8055533499999998E-2</v>
      </c>
      <c r="O33" s="1">
        <v>-9.9222094999999996E-2</v>
      </c>
      <c r="P33" s="1">
        <v>1.1516745000000001E-3</v>
      </c>
      <c r="Q33" s="1">
        <v>-7.3002550000000003E-3</v>
      </c>
      <c r="R33" s="1">
        <v>5.7583720000000001E-4</v>
      </c>
      <c r="S33" s="1">
        <v>6.5887924299999998E-2</v>
      </c>
      <c r="T33" s="1">
        <v>3.11141609E-2</v>
      </c>
      <c r="U33" s="1">
        <v>-6.7244180000000002E-3</v>
      </c>
      <c r="V33" s="1">
        <v>0</v>
      </c>
      <c r="W33" s="1">
        <v>1.86313707E-2</v>
      </c>
      <c r="X33" s="1">
        <v>-1.5278636999999999E-2</v>
      </c>
      <c r="Y33" s="1">
        <v>2.0358882500000001E-2</v>
      </c>
      <c r="Z33" s="1">
        <v>1.1516745000000001E-3</v>
      </c>
      <c r="AA33" s="1">
        <v>-6.7717725000000006E-2</v>
      </c>
      <c r="AB33" s="1">
        <v>-0.12161535699999999</v>
      </c>
      <c r="AC33" s="1">
        <v>3.2652034199999999E-2</v>
      </c>
      <c r="AD33" s="1">
        <v>1.61855305E-2</v>
      </c>
      <c r="AE33" s="1">
        <v>0</v>
      </c>
      <c r="AF33" s="1">
        <v>0</v>
      </c>
      <c r="AG33" s="1">
        <v>-2.1187589999999999E-2</v>
      </c>
      <c r="AH33" s="1">
        <v>-7.1319100999999996E-2</v>
      </c>
      <c r="AI33" s="1">
        <v>-4.3499072E-2</v>
      </c>
      <c r="AJ33" s="1">
        <v>0</v>
      </c>
      <c r="AK33" s="1">
        <v>-2.6470621999999999E-2</v>
      </c>
      <c r="AL33" s="1">
        <v>4.43974522E-2</v>
      </c>
      <c r="AM33" s="1">
        <v>2.34908359E-2</v>
      </c>
      <c r="AN33" s="1">
        <v>2.8097328E-3</v>
      </c>
      <c r="AO33" s="1">
        <v>-4.6253345000000001E-2</v>
      </c>
      <c r="AP33" s="1">
        <v>8.9356851000000001E-3</v>
      </c>
      <c r="AQ33" s="1">
        <v>-6.6878989999999998E-3</v>
      </c>
      <c r="AR33" s="1">
        <v>1.56235839E-2</v>
      </c>
      <c r="AS33" s="1">
        <v>1.7309423599999998E-2</v>
      </c>
      <c r="AT33" s="1">
        <v>7.7049486400000006E-2</v>
      </c>
      <c r="AU33" s="1">
        <v>1.5904557199999999E-2</v>
      </c>
      <c r="AV33" s="1">
        <v>0</v>
      </c>
      <c r="AW33" s="1">
        <v>-4.0970313000000001E-2</v>
      </c>
      <c r="AX33" s="1">
        <v>6.5806881900000003E-2</v>
      </c>
      <c r="AY33" s="1">
        <v>1.26992579E-2</v>
      </c>
      <c r="AZ33" s="1">
        <v>6.5585041799999994E-2</v>
      </c>
      <c r="BA33" s="1">
        <v>-6.4405689000000002E-2</v>
      </c>
      <c r="BB33" s="1">
        <v>-0.426901631</v>
      </c>
      <c r="BC33" s="1">
        <v>-0.15317657600000001</v>
      </c>
      <c r="BD33" s="1">
        <v>-0.34924575699999999</v>
      </c>
    </row>
    <row r="34" spans="2:56" x14ac:dyDescent="0.25">
      <c r="B34" s="1" t="s">
        <v>65</v>
      </c>
      <c r="C34" s="1">
        <v>-2.8948226000000001E-2</v>
      </c>
      <c r="D34" s="1">
        <v>1.0713783399999999E-2</v>
      </c>
      <c r="E34" s="1">
        <v>0</v>
      </c>
      <c r="F34" s="1">
        <v>4.6121964999999996E-3</v>
      </c>
      <c r="G34" s="1">
        <v>-6.7474977000000005E-2</v>
      </c>
      <c r="H34" s="1">
        <v>1.7880309800000001E-2</v>
      </c>
      <c r="I34" s="1">
        <v>-5.605123E-3</v>
      </c>
      <c r="J34" s="1">
        <v>0</v>
      </c>
      <c r="K34" s="1">
        <v>-6.6055904999999998E-2</v>
      </c>
      <c r="L34" s="1">
        <v>-5.6477380000000001E-2</v>
      </c>
      <c r="M34" s="1">
        <v>-2.4974824E-2</v>
      </c>
      <c r="N34" s="1">
        <v>-5.7612637000000001E-2</v>
      </c>
      <c r="O34" s="1">
        <v>-9.4436502000000005E-2</v>
      </c>
      <c r="P34" s="1">
        <v>-3.6823864999999997E-2</v>
      </c>
      <c r="Q34" s="1">
        <v>-6.1727520000000001E-3</v>
      </c>
      <c r="R34" s="1">
        <v>-2.2207845E-2</v>
      </c>
      <c r="S34" s="1">
        <v>-1.3480762E-2</v>
      </c>
      <c r="T34" s="1">
        <v>6.2792462699999996E-2</v>
      </c>
      <c r="U34" s="1">
        <v>-1.461602E-2</v>
      </c>
      <c r="V34" s="1">
        <v>0</v>
      </c>
      <c r="W34" s="1">
        <v>2.6465061299999999E-2</v>
      </c>
      <c r="X34" s="1">
        <v>2.7387669999999999E-2</v>
      </c>
      <c r="Y34" s="1">
        <v>7.0953609999999997E-3</v>
      </c>
      <c r="Z34" s="1">
        <v>-2.1924030000000001E-2</v>
      </c>
      <c r="AA34" s="1">
        <v>-4.8317925999999997E-2</v>
      </c>
      <c r="AB34" s="1">
        <v>-0.52731198300000004</v>
      </c>
      <c r="AC34" s="1">
        <v>-3.1935036999999999E-2</v>
      </c>
      <c r="AD34" s="1">
        <v>3.8744364500000003E-2</v>
      </c>
      <c r="AE34" s="1">
        <v>0</v>
      </c>
      <c r="AF34" s="1">
        <v>0</v>
      </c>
      <c r="AG34" s="1">
        <v>1.70230351E-2</v>
      </c>
      <c r="AH34" s="1">
        <v>3.2003555099999997E-2</v>
      </c>
      <c r="AI34" s="1">
        <v>4.78006282E-2</v>
      </c>
      <c r="AJ34" s="1">
        <v>0</v>
      </c>
      <c r="AK34" s="1">
        <v>2.8803029800000001E-2</v>
      </c>
      <c r="AL34" s="1">
        <v>-7.8986498000000002E-2</v>
      </c>
      <c r="AM34" s="1">
        <v>-3.8335521999999997E-2</v>
      </c>
      <c r="AN34" s="1">
        <v>4.1468095400000002E-2</v>
      </c>
      <c r="AO34" s="1">
        <v>-2.3219098000000001E-2</v>
      </c>
      <c r="AP34" s="1">
        <v>-1.9542344999999999E-2</v>
      </c>
      <c r="AQ34" s="1">
        <v>1.3618655E-3</v>
      </c>
      <c r="AR34" s="1">
        <v>2.2810821700000001E-2</v>
      </c>
      <c r="AS34" s="1">
        <v>4.09233492E-2</v>
      </c>
      <c r="AT34" s="1">
        <v>0.13182631140000001</v>
      </c>
      <c r="AU34" s="1">
        <v>1.5388796600000001E-2</v>
      </c>
      <c r="AV34" s="1">
        <v>0</v>
      </c>
      <c r="AW34" s="1">
        <v>-1.4298169999999999E-3</v>
      </c>
      <c r="AX34" s="1">
        <v>0.19596932510000001</v>
      </c>
      <c r="AY34" s="1">
        <v>0.14496817149999999</v>
      </c>
      <c r="AZ34" s="1">
        <v>-3.2479782999999998E-2</v>
      </c>
      <c r="BA34" s="1">
        <v>-8.8518420000000004E-3</v>
      </c>
      <c r="BB34" s="1">
        <v>-0.54119344199999997</v>
      </c>
      <c r="BC34" s="1">
        <v>-0.93549391400000004</v>
      </c>
      <c r="BD34" s="1">
        <v>-1.6882035E-2</v>
      </c>
    </row>
    <row r="35" spans="2:56" x14ac:dyDescent="0.25">
      <c r="B35" s="1" t="s">
        <v>64</v>
      </c>
      <c r="C35" s="1">
        <v>-2.4360545000000001E-2</v>
      </c>
      <c r="D35" s="1">
        <v>-2.6631113000000001E-2</v>
      </c>
      <c r="E35" s="1">
        <v>0</v>
      </c>
      <c r="F35" s="1">
        <v>-9.1173980000000005E-3</v>
      </c>
      <c r="G35" s="1">
        <v>4.5737738E-2</v>
      </c>
      <c r="H35" s="1">
        <v>0.21334016110000001</v>
      </c>
      <c r="I35" s="1">
        <v>-2.2565167000000001E-2</v>
      </c>
      <c r="J35" s="1">
        <v>0</v>
      </c>
      <c r="K35" s="1">
        <v>-6.9015690000000005E-2</v>
      </c>
      <c r="L35" s="1">
        <v>-3.2730031E-2</v>
      </c>
      <c r="M35" s="1">
        <v>1.6633589899999999E-2</v>
      </c>
      <c r="N35" s="1">
        <v>-7.7825239000000004E-2</v>
      </c>
      <c r="O35" s="1">
        <v>-8.0773464000000003E-2</v>
      </c>
      <c r="P35" s="1">
        <v>4.9460707000000001E-3</v>
      </c>
      <c r="Q35" s="1">
        <v>-7.6918280000000004E-3</v>
      </c>
      <c r="R35" s="1">
        <v>5.6237283000000002E-3</v>
      </c>
      <c r="S35" s="1">
        <v>2.11747251E-2</v>
      </c>
      <c r="T35" s="1">
        <v>3.4860089900000002E-2</v>
      </c>
      <c r="U35" s="1">
        <v>-8.5719530000000002E-3</v>
      </c>
      <c r="V35" s="1">
        <v>0</v>
      </c>
      <c r="W35" s="1">
        <v>-4.2182110000000002E-2</v>
      </c>
      <c r="X35" s="1">
        <v>1.7073652599999999E-2</v>
      </c>
      <c r="Y35" s="1">
        <v>1.43981495E-2</v>
      </c>
      <c r="Z35" s="1">
        <v>1.7953778E-3</v>
      </c>
      <c r="AA35" s="1">
        <v>1.30428343E-2</v>
      </c>
      <c r="AB35" s="1">
        <v>-0.55635880699999996</v>
      </c>
      <c r="AC35" s="1">
        <v>3.2184477199999999E-2</v>
      </c>
      <c r="AD35" s="1">
        <v>-2.8080603999999999E-2</v>
      </c>
      <c r="AE35" s="1">
        <v>-1.2326607999999999E-2</v>
      </c>
      <c r="AF35" s="1">
        <v>-6.1633039999999997E-3</v>
      </c>
      <c r="AG35" s="1">
        <v>-6.4236655000000004E-2</v>
      </c>
      <c r="AH35" s="1">
        <v>1.7382806000000001E-2</v>
      </c>
      <c r="AI35" s="1">
        <v>-8.4370364000000003E-2</v>
      </c>
      <c r="AJ35" s="1">
        <v>-6.1633039999999997E-3</v>
      </c>
      <c r="AK35" s="1">
        <v>-4.8762245000000003E-2</v>
      </c>
      <c r="AL35" s="1">
        <v>-2.5752826999999999E-2</v>
      </c>
      <c r="AM35" s="1">
        <v>0.1214712463</v>
      </c>
      <c r="AN35" s="1">
        <v>-5.1226068E-2</v>
      </c>
      <c r="AO35" s="1">
        <v>-3.4383701000000003E-2</v>
      </c>
      <c r="AP35" s="1">
        <v>-7.5350089999999996E-3</v>
      </c>
      <c r="AQ35" s="1">
        <v>-8.2189870000000005E-3</v>
      </c>
      <c r="AR35" s="1">
        <v>-2.1229574000000001E-2</v>
      </c>
      <c r="AS35" s="1">
        <v>3.9167806399999998E-2</v>
      </c>
      <c r="AT35" s="1">
        <v>8.43591234E-2</v>
      </c>
      <c r="AU35" s="1">
        <v>3.9715738999999998E-3</v>
      </c>
      <c r="AV35" s="1">
        <v>0</v>
      </c>
      <c r="AW35" s="1">
        <v>-8.0946722999999998E-2</v>
      </c>
      <c r="AX35" s="1">
        <v>6.0522186300000003E-2</v>
      </c>
      <c r="AY35" s="1">
        <v>0.1033969676</v>
      </c>
      <c r="AZ35" s="1">
        <v>-7.6015330000000006E-2</v>
      </c>
      <c r="BA35" s="1">
        <v>-3.5475818999999999E-2</v>
      </c>
      <c r="BB35" s="1">
        <v>-0.78659385599999998</v>
      </c>
      <c r="BC35" s="1">
        <v>-0.56919722699999997</v>
      </c>
      <c r="BD35" s="1">
        <v>-0.91502479199999998</v>
      </c>
    </row>
    <row r="36" spans="2:56" x14ac:dyDescent="0.25">
      <c r="B36" s="1" t="s">
        <v>63</v>
      </c>
      <c r="C36" s="1">
        <v>-6.5871748999999993E-2</v>
      </c>
      <c r="D36" s="1">
        <v>-1.4949169999999999E-3</v>
      </c>
      <c r="E36" s="1">
        <v>0</v>
      </c>
      <c r="F36" s="1">
        <v>2.44761483E-2</v>
      </c>
      <c r="G36" s="1">
        <v>-6.1481004999999998E-2</v>
      </c>
      <c r="H36" s="1">
        <v>2.3158662199999999E-2</v>
      </c>
      <c r="I36" s="1">
        <v>-2.6615904999999999E-2</v>
      </c>
      <c r="J36" s="1">
        <v>4.5496368000000004E-3</v>
      </c>
      <c r="K36" s="1">
        <v>-9.0900040000000005E-3</v>
      </c>
      <c r="L36" s="1">
        <v>-3.4015021999999999E-2</v>
      </c>
      <c r="M36" s="1">
        <v>0.1071826122</v>
      </c>
      <c r="N36" s="1">
        <v>-1.4303019E-2</v>
      </c>
      <c r="O36" s="1">
        <v>1.38356109E-2</v>
      </c>
      <c r="P36" s="1">
        <v>-3.7060471999999997E-2</v>
      </c>
      <c r="Q36" s="1">
        <v>-1.0771622E-2</v>
      </c>
      <c r="R36" s="1">
        <v>5.5772774300000001E-2</v>
      </c>
      <c r="S36" s="15">
        <v>9.2693095000000005E-6</v>
      </c>
      <c r="T36" s="1">
        <v>-6.1798789999999999E-2</v>
      </c>
      <c r="U36" s="1">
        <v>-2.0179410000000001E-3</v>
      </c>
      <c r="V36" s="1">
        <v>0</v>
      </c>
      <c r="W36" s="1">
        <v>-8.4173570000000003E-3</v>
      </c>
      <c r="X36" s="1">
        <v>2.4112016900000002E-2</v>
      </c>
      <c r="Y36" s="1">
        <v>-5.1372761000000003E-2</v>
      </c>
      <c r="Z36" s="1">
        <v>2.7802306299999999E-2</v>
      </c>
      <c r="AA36" s="1">
        <v>-1.6498391000000001E-2</v>
      </c>
      <c r="AB36" s="1">
        <v>-0.30442445899999998</v>
      </c>
      <c r="AC36" s="1">
        <v>-6.5658130000000002E-3</v>
      </c>
      <c r="AD36" s="1">
        <v>-5.9269519999999999E-2</v>
      </c>
      <c r="AE36" s="1">
        <v>-2.8146391E-2</v>
      </c>
      <c r="AF36" s="1">
        <v>-9.3115300000000002E-3</v>
      </c>
      <c r="AG36" s="1">
        <v>-3.2386243000000002E-2</v>
      </c>
      <c r="AH36" s="1">
        <v>-0.16067194700000001</v>
      </c>
      <c r="AI36" s="1">
        <v>-7.5343286999999995E-2</v>
      </c>
      <c r="AJ36" s="1">
        <v>4.4439646000000001E-3</v>
      </c>
      <c r="AK36" s="1">
        <v>-5.2707550999999998E-2</v>
      </c>
      <c r="AL36" s="1">
        <v>-6.3709639999999998E-2</v>
      </c>
      <c r="AM36" s="1">
        <v>7.3515072999999998E-3</v>
      </c>
      <c r="AN36" s="1">
        <v>-3.4080646999999999E-2</v>
      </c>
      <c r="AO36" s="1">
        <v>1.6713380999999999E-3</v>
      </c>
      <c r="AP36" s="1">
        <v>-5.6508426E-2</v>
      </c>
      <c r="AQ36" s="1">
        <v>-2.6247875E-2</v>
      </c>
      <c r="AR36" s="1">
        <v>8.8840850999999995E-3</v>
      </c>
      <c r="AS36" s="1">
        <v>-9.5310189999999999E-3</v>
      </c>
      <c r="AT36" s="1">
        <v>-3.1142349999999999E-2</v>
      </c>
      <c r="AU36" s="1">
        <v>2.1160821100000001E-2</v>
      </c>
      <c r="AV36" s="1">
        <v>0</v>
      </c>
      <c r="AW36" s="1">
        <v>-3.0268238999999999E-2</v>
      </c>
      <c r="AX36" s="1">
        <v>0.14027375489999999</v>
      </c>
      <c r="AY36" s="1">
        <v>-3.7900743000000001E-2</v>
      </c>
      <c r="AZ36" s="1">
        <v>4.65538063E-2</v>
      </c>
      <c r="BA36" s="1">
        <v>-0.101587318</v>
      </c>
      <c r="BB36" s="1">
        <v>-0.57459221500000002</v>
      </c>
      <c r="BC36" s="1">
        <v>-0.42433437800000001</v>
      </c>
      <c r="BD36" s="1">
        <v>-1.159631477</v>
      </c>
    </row>
    <row r="37" spans="2:56" x14ac:dyDescent="0.25">
      <c r="B37" s="1" t="s">
        <v>62</v>
      </c>
      <c r="C37" s="1">
        <v>-3.6587253E-2</v>
      </c>
      <c r="D37" s="1">
        <v>9.9415231199999995E-2</v>
      </c>
      <c r="E37" s="1">
        <v>0</v>
      </c>
      <c r="F37" s="1">
        <v>3.7312893E-2</v>
      </c>
      <c r="G37" s="1">
        <v>5.1997626499999998E-2</v>
      </c>
      <c r="H37" s="1">
        <v>5.4801687299999999E-2</v>
      </c>
      <c r="I37" s="1">
        <v>3.8378469599999999E-2</v>
      </c>
      <c r="J37" s="1">
        <v>-1.200177E-2</v>
      </c>
      <c r="K37" s="1">
        <v>-1.4208633E-2</v>
      </c>
      <c r="L37" s="1">
        <v>2.1328110099999999E-2</v>
      </c>
      <c r="M37" s="1">
        <v>8.1624543999999997E-3</v>
      </c>
      <c r="N37" s="1">
        <v>0.1003523662</v>
      </c>
      <c r="O37" s="1">
        <v>-0.147739649</v>
      </c>
      <c r="P37" s="1">
        <v>-4.5225807999999999E-2</v>
      </c>
      <c r="Q37" s="1">
        <v>2.4865154800000001E-2</v>
      </c>
      <c r="R37" s="1">
        <v>2.9218425999999999E-2</v>
      </c>
      <c r="S37" s="1">
        <v>-2.0239745E-2</v>
      </c>
      <c r="T37" s="1">
        <v>-4.5875737999999999E-2</v>
      </c>
      <c r="U37" s="1">
        <v>3.0495686899999999E-2</v>
      </c>
      <c r="V37" s="1">
        <v>0</v>
      </c>
      <c r="W37" s="1">
        <v>-3.0034653000000001E-2</v>
      </c>
      <c r="X37" s="1">
        <v>6.6901577399999995E-2</v>
      </c>
      <c r="Y37" s="1">
        <v>-8.585634E-3</v>
      </c>
      <c r="Z37" s="1">
        <v>-6.9002600000000001E-3</v>
      </c>
      <c r="AA37" s="1">
        <v>-4.9057590999999998E-2</v>
      </c>
      <c r="AB37" s="1">
        <v>-0.153302194</v>
      </c>
      <c r="AC37" s="1">
        <v>-5.5626569000000001E-2</v>
      </c>
      <c r="AD37" s="1">
        <v>-4.9137740000000001E-3</v>
      </c>
      <c r="AE37" s="1">
        <v>5.7241104000000003E-3</v>
      </c>
      <c r="AF37" s="1">
        <v>0</v>
      </c>
      <c r="AG37" s="1">
        <v>-3.2635412000000003E-2</v>
      </c>
      <c r="AH37" s="1">
        <v>1.46974629E-2</v>
      </c>
      <c r="AI37" s="1">
        <v>-4.4198517999999999E-2</v>
      </c>
      <c r="AJ37" s="1">
        <v>8.3463092000000006E-3</v>
      </c>
      <c r="AK37" s="1">
        <v>-7.0116189999999995E-2</v>
      </c>
      <c r="AL37" s="1">
        <v>2.5678245E-3</v>
      </c>
      <c r="AM37" s="1">
        <v>0.2009928383</v>
      </c>
      <c r="AN37" s="1">
        <v>-2.4518874E-2</v>
      </c>
      <c r="AO37" s="1">
        <v>-6.9271650000000004E-2</v>
      </c>
      <c r="AP37" s="1">
        <v>-0.101568542</v>
      </c>
      <c r="AQ37" s="1">
        <v>-7.7333813000000001E-2</v>
      </c>
      <c r="AR37" s="1">
        <v>3.3316829000000002E-3</v>
      </c>
      <c r="AS37" s="1">
        <v>-2.5552844000000002E-2</v>
      </c>
      <c r="AT37" s="1">
        <v>-2.2255364999999999E-2</v>
      </c>
      <c r="AU37" s="1">
        <v>-1.3016279E-2</v>
      </c>
      <c r="AV37" s="1">
        <v>0</v>
      </c>
      <c r="AW37" s="1">
        <v>-3.0033383E-2</v>
      </c>
      <c r="AX37" s="1">
        <v>6.0345635000000003E-3</v>
      </c>
      <c r="AY37" s="1">
        <v>9.7854480000000004E-3</v>
      </c>
      <c r="AZ37" s="1">
        <v>1.30364491E-2</v>
      </c>
      <c r="BA37" s="1">
        <v>-0.103271655</v>
      </c>
      <c r="BB37" s="1">
        <v>-0.21785647599999999</v>
      </c>
      <c r="BC37" s="1">
        <v>-6.5292450000000004E-3</v>
      </c>
      <c r="BD37" s="1">
        <v>-0.627652655</v>
      </c>
    </row>
    <row r="38" spans="2:56" x14ac:dyDescent="0.25">
      <c r="B38" s="1" t="s">
        <v>61</v>
      </c>
      <c r="C38" s="1">
        <v>4.1488096100000003E-2</v>
      </c>
      <c r="D38" s="1">
        <v>0.2412127063</v>
      </c>
      <c r="E38" s="1">
        <v>0</v>
      </c>
      <c r="F38" s="1">
        <v>0.19926921410000001</v>
      </c>
      <c r="G38" s="1">
        <v>-5.5525313E-2</v>
      </c>
      <c r="H38" s="1">
        <v>0.16020674839999999</v>
      </c>
      <c r="I38" s="1">
        <v>-2.5777945E-2</v>
      </c>
      <c r="J38" s="1">
        <v>-1.5450013E-2</v>
      </c>
      <c r="K38" s="1">
        <v>-7.8941889000000001E-2</v>
      </c>
      <c r="L38" s="1">
        <v>-4.0577304000000002E-2</v>
      </c>
      <c r="M38" s="1">
        <v>9.0515076700000002E-2</v>
      </c>
      <c r="N38" s="1">
        <v>1.7597233399999999E-2</v>
      </c>
      <c r="O38" s="1">
        <v>-3.1485800000000001E-2</v>
      </c>
      <c r="P38" s="1">
        <v>-2.8473776999999999E-2</v>
      </c>
      <c r="Q38" s="1">
        <v>-0.113625526</v>
      </c>
      <c r="R38" s="1">
        <v>4.3644761800000001E-2</v>
      </c>
      <c r="S38" s="1">
        <v>-1.4260192999999999E-2</v>
      </c>
      <c r="T38" s="1">
        <v>-3.2145899999999998E-2</v>
      </c>
      <c r="U38" s="1">
        <v>1.2865668699999999E-2</v>
      </c>
      <c r="V38" s="1">
        <v>0</v>
      </c>
      <c r="W38" s="1">
        <v>-2.8910899999999998E-3</v>
      </c>
      <c r="X38" s="1">
        <v>-2.1269356E-2</v>
      </c>
      <c r="Y38" s="1">
        <v>-8.403687E-3</v>
      </c>
      <c r="Z38" s="1">
        <v>1.347916E-3</v>
      </c>
      <c r="AA38" s="1">
        <v>-9.4280415000000006E-2</v>
      </c>
      <c r="AB38" s="1">
        <v>-7.7593972999999997E-2</v>
      </c>
      <c r="AC38" s="1">
        <v>4.6959866000000003E-3</v>
      </c>
      <c r="AD38" s="1">
        <v>0.15910654229999999</v>
      </c>
      <c r="AE38" s="1">
        <v>-2.0321794000000001E-2</v>
      </c>
      <c r="AF38" s="1">
        <v>7.8861764999999997E-3</v>
      </c>
      <c r="AG38" s="1">
        <v>1.00436932E-2</v>
      </c>
      <c r="AH38" s="1">
        <v>0.31159686110000001</v>
      </c>
      <c r="AI38" s="1">
        <v>-2.6197000000000002E-2</v>
      </c>
      <c r="AJ38" s="1">
        <v>-1.1952768000000001E-2</v>
      </c>
      <c r="AK38" s="1">
        <v>-5.2124668999999998E-2</v>
      </c>
      <c r="AL38" s="1">
        <v>-9.3235639999999995E-3</v>
      </c>
      <c r="AM38" s="1">
        <v>8.0179239400000005E-2</v>
      </c>
      <c r="AN38" s="1">
        <v>7.1571497299999995E-2</v>
      </c>
      <c r="AO38" s="1">
        <v>-0.12211079699999999</v>
      </c>
      <c r="AP38" s="1">
        <v>-5.7517024E-2</v>
      </c>
      <c r="AQ38" s="1">
        <v>3.2354133899999998E-2</v>
      </c>
      <c r="AR38" s="1">
        <v>6.0329132999999997E-3</v>
      </c>
      <c r="AS38" s="1">
        <v>-2.3287302999999999E-2</v>
      </c>
      <c r="AT38" s="1">
        <v>2.59402673E-2</v>
      </c>
      <c r="AU38" s="1">
        <v>2.4603340999999998E-3</v>
      </c>
      <c r="AV38" s="1">
        <v>-3.3813850000000002E-3</v>
      </c>
      <c r="AW38" s="1">
        <v>-4.7629600000000001E-3</v>
      </c>
      <c r="AX38" s="1">
        <v>7.0009889199999994E-2</v>
      </c>
      <c r="AY38" s="1">
        <v>-1.0682815E-2</v>
      </c>
      <c r="AZ38" s="1">
        <v>-4.0665909999999996E-3</v>
      </c>
      <c r="BA38" s="1">
        <v>-7.2873500999999993E-2</v>
      </c>
      <c r="BB38" s="1">
        <v>-0.117247376</v>
      </c>
      <c r="BC38" s="1">
        <v>0.16744524020000001</v>
      </c>
      <c r="BD38" s="1">
        <v>0.246027988</v>
      </c>
    </row>
    <row r="39" spans="2:56" x14ac:dyDescent="0.25">
      <c r="B39" s="1" t="s">
        <v>60</v>
      </c>
      <c r="C39" s="1">
        <v>1.3191887100000001E-2</v>
      </c>
      <c r="D39" s="1">
        <v>0.4175324608</v>
      </c>
      <c r="E39" s="1">
        <v>0</v>
      </c>
      <c r="F39" s="1">
        <v>0.26001799609999998</v>
      </c>
      <c r="G39" s="1">
        <v>0.13182939730000001</v>
      </c>
      <c r="H39" s="1">
        <v>8.1767912400000003E-2</v>
      </c>
      <c r="I39" s="1">
        <v>-5.6550034999999998E-2</v>
      </c>
      <c r="J39" s="1">
        <v>-2.5296197999999999E-2</v>
      </c>
      <c r="K39" s="1">
        <v>2.2742975799999999E-2</v>
      </c>
      <c r="L39" s="1">
        <v>-0.132260037</v>
      </c>
      <c r="M39" s="1">
        <v>-8.4120946000000002E-2</v>
      </c>
      <c r="N39" s="1">
        <v>2.7014247799999998E-2</v>
      </c>
      <c r="O39" s="1">
        <v>2.1455921700000002E-2</v>
      </c>
      <c r="P39" s="1">
        <v>-4.2139326999999997E-2</v>
      </c>
      <c r="Q39" s="1">
        <v>-0.195419069</v>
      </c>
      <c r="R39" s="1">
        <v>4.25334172E-2</v>
      </c>
      <c r="S39" s="1">
        <v>-3.1553231000000001E-2</v>
      </c>
      <c r="T39" s="1">
        <v>2.8868763700000001E-2</v>
      </c>
      <c r="U39" s="1">
        <v>-8.106327E-3</v>
      </c>
      <c r="V39" s="1">
        <v>0</v>
      </c>
      <c r="W39" s="1">
        <v>-4.4393153999999997E-2</v>
      </c>
      <c r="X39" s="1">
        <v>-2.6394217000000001E-2</v>
      </c>
      <c r="Y39" s="1">
        <v>-1.0654329000000001E-2</v>
      </c>
      <c r="Z39" s="1">
        <v>-3.1836960000000002E-3</v>
      </c>
      <c r="AA39" s="1">
        <v>-2.8196163999999999E-2</v>
      </c>
      <c r="AB39" s="1">
        <v>-4.0689344000000002E-2</v>
      </c>
      <c r="AC39" s="1">
        <v>2.9286492500000001E-2</v>
      </c>
      <c r="AD39" s="1">
        <v>0.1970876385</v>
      </c>
      <c r="AE39" s="1">
        <v>-3.9869974000000002E-2</v>
      </c>
      <c r="AF39" s="1">
        <v>1.5514553800000001E-2</v>
      </c>
      <c r="AG39" s="1">
        <v>-4.4156806999999999E-2</v>
      </c>
      <c r="AH39" s="1">
        <v>0.28012059960000002</v>
      </c>
      <c r="AI39" s="1">
        <v>5.0704812999999996E-3</v>
      </c>
      <c r="AJ39" s="1">
        <v>2.24976871E-2</v>
      </c>
      <c r="AK39" s="1">
        <v>-4.4236017000000002E-2</v>
      </c>
      <c r="AL39" s="1">
        <v>-8.0013485999999995E-2</v>
      </c>
      <c r="AM39" s="1">
        <v>0.13446544890000001</v>
      </c>
      <c r="AN39" s="1">
        <v>-6.3138636999999997E-2</v>
      </c>
      <c r="AO39" s="1">
        <v>-9.4598645999999995E-2</v>
      </c>
      <c r="AP39" s="1">
        <v>6.6764331600000004E-2</v>
      </c>
      <c r="AQ39" s="1">
        <v>-7.0625544999999998E-2</v>
      </c>
      <c r="AR39" s="1">
        <v>8.8535399000000004E-3</v>
      </c>
      <c r="AS39" s="1">
        <v>1.2855217400000001E-2</v>
      </c>
      <c r="AT39" s="1">
        <v>-6.7304014999999995E-2</v>
      </c>
      <c r="AU39" s="1">
        <v>1.3456155799999999E-2</v>
      </c>
      <c r="AV39" s="1">
        <v>0</v>
      </c>
      <c r="AW39" s="1">
        <v>-7.6285346000000004E-2</v>
      </c>
      <c r="AX39" s="1">
        <v>1.7360669400000001E-2</v>
      </c>
      <c r="AY39" s="1">
        <v>-1.5386762E-2</v>
      </c>
      <c r="AZ39" s="1">
        <v>3.2972386999999999E-3</v>
      </c>
      <c r="BA39" s="1">
        <v>-6.207617E-2</v>
      </c>
      <c r="BB39" s="1">
        <v>-2.7051721000000001E-2</v>
      </c>
      <c r="BC39" s="1">
        <v>0.31799890400000003</v>
      </c>
      <c r="BD39" s="1">
        <v>0.12188692719999999</v>
      </c>
    </row>
    <row r="40" spans="2:56" x14ac:dyDescent="0.25">
      <c r="B40" s="1" t="s">
        <v>59</v>
      </c>
      <c r="C40" s="1">
        <v>-3.9372826E-2</v>
      </c>
      <c r="D40" s="1">
        <v>4.6675338900000002E-2</v>
      </c>
      <c r="E40" s="1">
        <v>0</v>
      </c>
      <c r="F40" s="1">
        <v>5.0390589E-2</v>
      </c>
      <c r="G40" s="1">
        <v>-2.4095940999999999E-2</v>
      </c>
      <c r="H40" s="1">
        <v>0.29271466330000001</v>
      </c>
      <c r="I40" s="1">
        <v>-3.4396251000000003E-2</v>
      </c>
      <c r="J40" s="1">
        <v>-8.2923642000000006E-2</v>
      </c>
      <c r="K40" s="1">
        <v>-4.1340290000000002E-2</v>
      </c>
      <c r="L40" s="1">
        <v>-0.101012927</v>
      </c>
      <c r="M40" s="1">
        <v>6.40703034E-2</v>
      </c>
      <c r="N40" s="1">
        <v>6.3642178800000004E-2</v>
      </c>
      <c r="O40" s="1">
        <v>6.1582100000000001E-2</v>
      </c>
      <c r="P40" s="1">
        <v>-1.9593840000000001E-2</v>
      </c>
      <c r="Q40" s="1">
        <v>0.1612986656</v>
      </c>
      <c r="R40" s="1">
        <v>-1.8471227E-2</v>
      </c>
      <c r="S40" s="1">
        <v>-8.2738495999999995E-2</v>
      </c>
      <c r="T40" s="1">
        <v>-4.7775155E-2</v>
      </c>
      <c r="U40" s="1">
        <v>2.8667356000000001E-2</v>
      </c>
      <c r="V40" s="1">
        <v>0</v>
      </c>
      <c r="W40" s="1">
        <v>-1.4651964E-2</v>
      </c>
      <c r="X40" s="1">
        <v>-1.1608153E-2</v>
      </c>
      <c r="Y40" s="1">
        <v>1.4154272799999999E-2</v>
      </c>
      <c r="Z40" s="1">
        <v>1.25918851E-2</v>
      </c>
      <c r="AA40" s="1">
        <v>-0.104346065</v>
      </c>
      <c r="AB40" s="1">
        <v>-1.7938839999999999E-3</v>
      </c>
      <c r="AC40" s="1">
        <v>2.6795915100000001E-2</v>
      </c>
      <c r="AD40" s="1">
        <v>7.31513575E-2</v>
      </c>
      <c r="AE40" s="1">
        <v>8.1705512000000008E-3</v>
      </c>
      <c r="AF40" s="1">
        <v>5.2038335999999999E-3</v>
      </c>
      <c r="AG40" s="1">
        <v>-2.9622945000000001E-2</v>
      </c>
      <c r="AH40" s="1">
        <v>-6.9694078000000007E-2</v>
      </c>
      <c r="AI40" s="1">
        <v>-1.4723317E-2</v>
      </c>
      <c r="AJ40" s="1">
        <v>2.0929501000000001E-3</v>
      </c>
      <c r="AK40" s="1">
        <v>-0.11787576399999999</v>
      </c>
      <c r="AL40" s="1">
        <v>-0.19358860999999999</v>
      </c>
      <c r="AM40" s="1">
        <v>0.14813733239999999</v>
      </c>
      <c r="AN40" s="1">
        <v>5.7925208899999997E-2</v>
      </c>
      <c r="AO40" s="1">
        <v>-5.0244239000000003E-2</v>
      </c>
      <c r="AP40" s="1">
        <v>1.48957329E-2</v>
      </c>
      <c r="AQ40" s="1">
        <v>0.1121751406</v>
      </c>
      <c r="AR40" s="1">
        <v>-4.6647670000000002E-2</v>
      </c>
      <c r="AS40" s="1">
        <v>2.5666544600000001E-2</v>
      </c>
      <c r="AT40" s="1">
        <v>-2.3591906999999999E-2</v>
      </c>
      <c r="AU40" s="1">
        <v>3.9605906099999998E-2</v>
      </c>
      <c r="AV40" s="1">
        <v>0</v>
      </c>
      <c r="AW40" s="1">
        <v>-2.4170717000000001E-2</v>
      </c>
      <c r="AX40" s="1">
        <v>-2.1625E-5</v>
      </c>
      <c r="AY40" s="1">
        <v>-3.2379000000000002E-4</v>
      </c>
      <c r="AZ40" s="1">
        <v>-2.9417800000000002E-3</v>
      </c>
      <c r="BA40" s="1">
        <v>-9.8020696000000004E-2</v>
      </c>
      <c r="BB40" s="1">
        <v>-3.9908072000000003E-2</v>
      </c>
      <c r="BC40" s="1">
        <v>0.1716666909</v>
      </c>
      <c r="BD40" s="1">
        <v>-0.19755473600000001</v>
      </c>
    </row>
    <row r="41" spans="2:56" x14ac:dyDescent="0.25">
      <c r="B41" s="1" t="s">
        <v>58</v>
      </c>
      <c r="C41" s="1">
        <v>-1.978778E-3</v>
      </c>
      <c r="D41" s="1">
        <v>0.32512206580000003</v>
      </c>
      <c r="E41" s="1">
        <v>0</v>
      </c>
      <c r="F41" s="1">
        <v>4.1917608000000002E-2</v>
      </c>
      <c r="G41" s="1">
        <v>3.7352211199999999E-2</v>
      </c>
      <c r="H41" s="1">
        <v>0.13587810489999999</v>
      </c>
      <c r="I41" s="1">
        <v>9.2578768999999998E-3</v>
      </c>
      <c r="J41" s="1">
        <v>-6.1376289000000001E-2</v>
      </c>
      <c r="K41" s="1">
        <v>-2.7500279999999998E-2</v>
      </c>
      <c r="L41" s="1">
        <v>-1.9143374000000001E-2</v>
      </c>
      <c r="M41" s="1">
        <v>0.1656394997</v>
      </c>
      <c r="N41" s="1">
        <v>0.24704334989999999</v>
      </c>
      <c r="O41" s="1">
        <v>-2.7086058999999999E-2</v>
      </c>
      <c r="P41" s="1">
        <v>1.7509879400000001E-2</v>
      </c>
      <c r="Q41" s="1">
        <v>-0.14197328200000001</v>
      </c>
      <c r="R41" s="1">
        <v>9.1686785000000007E-2</v>
      </c>
      <c r="S41" s="1">
        <v>-1.7605780000000001E-3</v>
      </c>
      <c r="T41" s="1">
        <v>-4.2445719999999999E-2</v>
      </c>
      <c r="U41" s="1">
        <v>-2.6494406000000002E-2</v>
      </c>
      <c r="V41" s="1">
        <v>0</v>
      </c>
      <c r="W41" s="1">
        <v>2.2826983999999998E-3</v>
      </c>
      <c r="X41" s="1">
        <v>-7.5362609999999998E-3</v>
      </c>
      <c r="Y41" s="1">
        <v>6.2096831999999998E-3</v>
      </c>
      <c r="Z41" s="1">
        <v>4.452101E-3</v>
      </c>
      <c r="AA41" s="1">
        <v>-5.0344047000000003E-2</v>
      </c>
      <c r="AB41" s="1">
        <v>-1.4809964E-2</v>
      </c>
      <c r="AC41" s="1">
        <v>-1.679729E-3</v>
      </c>
      <c r="AD41" s="1">
        <v>0.38415126910000003</v>
      </c>
      <c r="AE41" s="1">
        <v>-9.9308230000000001E-3</v>
      </c>
      <c r="AF41" s="1">
        <v>4.3873769999999999E-4</v>
      </c>
      <c r="AG41" s="1">
        <v>8.0933999899999998E-2</v>
      </c>
      <c r="AH41" s="1">
        <v>0.2339709146</v>
      </c>
      <c r="AI41" s="1">
        <v>-3.2653452999999999E-2</v>
      </c>
      <c r="AJ41" s="1">
        <v>-0.15013083099999999</v>
      </c>
      <c r="AK41" s="1">
        <v>-4.8614960999999998E-2</v>
      </c>
      <c r="AL41" s="1">
        <v>-0.119893839</v>
      </c>
      <c r="AM41" s="1">
        <v>0.46570406279999998</v>
      </c>
      <c r="AN41" s="1">
        <v>0.13812715110000001</v>
      </c>
      <c r="AO41" s="1">
        <v>-0.10358872600000001</v>
      </c>
      <c r="AP41" s="1">
        <v>1.9173415799999999E-2</v>
      </c>
      <c r="AQ41" s="1">
        <v>7.7895341500000007E-2</v>
      </c>
      <c r="AR41" s="1">
        <v>9.8680071600000002E-2</v>
      </c>
      <c r="AS41" s="1">
        <v>-8.2904060000000002E-3</v>
      </c>
      <c r="AT41" s="1">
        <v>-3.309219E-2</v>
      </c>
      <c r="AU41" s="1">
        <v>1.61677733E-2</v>
      </c>
      <c r="AV41" s="1">
        <v>0</v>
      </c>
      <c r="AW41" s="1">
        <v>-1.4144439999999999E-2</v>
      </c>
      <c r="AX41" s="1">
        <v>1.62726074E-2</v>
      </c>
      <c r="AY41" s="1">
        <v>-8.3796006000000006E-2</v>
      </c>
      <c r="AZ41" s="1">
        <v>-3.7685829999999998E-3</v>
      </c>
      <c r="BA41" s="1">
        <v>-8.4300264999999999E-2</v>
      </c>
      <c r="BB41" s="1">
        <v>8.8140665999999999E-3</v>
      </c>
      <c r="BC41" s="1">
        <v>0.66190282420000002</v>
      </c>
      <c r="BD41" s="1">
        <v>0.84644515899999995</v>
      </c>
    </row>
    <row r="42" spans="2:56" x14ac:dyDescent="0.25">
      <c r="B42" s="1" t="s">
        <v>57</v>
      </c>
      <c r="C42" s="1">
        <v>2.84548076E-2</v>
      </c>
      <c r="D42" s="1">
        <v>-0.16694261399999999</v>
      </c>
      <c r="E42" s="1">
        <v>0</v>
      </c>
      <c r="F42" s="1">
        <v>4.23282304E-2</v>
      </c>
      <c r="G42" s="1">
        <v>4.33696846E-2</v>
      </c>
      <c r="H42" s="1">
        <v>0.13235640730000001</v>
      </c>
      <c r="I42" s="1">
        <v>-3.4080093999999998E-2</v>
      </c>
      <c r="J42" s="1">
        <v>-0.29158620600000001</v>
      </c>
      <c r="K42" s="1">
        <v>-2.3972403999999999E-2</v>
      </c>
      <c r="L42" s="1">
        <v>-7.3094930000000002E-2</v>
      </c>
      <c r="M42" s="1">
        <v>0.3370598112</v>
      </c>
      <c r="N42" s="1">
        <v>0.25002229980000001</v>
      </c>
      <c r="O42" s="1">
        <v>2.91904373E-2</v>
      </c>
      <c r="P42" s="1">
        <v>5.8027910600000003E-2</v>
      </c>
      <c r="Q42" s="1">
        <v>-0.110281454</v>
      </c>
      <c r="R42" s="1">
        <v>-1.2002593000000001E-2</v>
      </c>
      <c r="S42" s="1">
        <v>6.5395957800000001E-2</v>
      </c>
      <c r="T42" s="1">
        <v>-2.4322287000000001E-2</v>
      </c>
      <c r="U42" s="1">
        <v>0.10393232819999999</v>
      </c>
      <c r="V42" s="1">
        <v>0</v>
      </c>
      <c r="W42" s="1">
        <v>1.49486863E-2</v>
      </c>
      <c r="X42" s="1">
        <v>-1.758639E-3</v>
      </c>
      <c r="Y42" s="1">
        <v>-5.9230729000000003E-2</v>
      </c>
      <c r="Z42" s="1">
        <v>6.5822169E-3</v>
      </c>
      <c r="AA42" s="1">
        <v>6.4610127500000003E-2</v>
      </c>
      <c r="AB42" s="1">
        <v>-8.1359459999999998E-3</v>
      </c>
      <c r="AC42" s="1">
        <v>6.0752059499999997E-2</v>
      </c>
      <c r="AD42" s="1">
        <v>0.19751963580000001</v>
      </c>
      <c r="AE42" s="1">
        <v>6.0699557199999997E-2</v>
      </c>
      <c r="AF42" s="1">
        <v>-5.6016549999999997E-3</v>
      </c>
      <c r="AG42" s="1">
        <v>4.4909130499999998E-2</v>
      </c>
      <c r="AH42" s="1">
        <v>-0.101581912</v>
      </c>
      <c r="AI42" s="1">
        <v>-3.6509187999999998E-2</v>
      </c>
      <c r="AJ42" s="1">
        <v>-0.35753581499999998</v>
      </c>
      <c r="AK42" s="1">
        <v>-5.6096301000000001E-2</v>
      </c>
      <c r="AL42" s="1">
        <v>-0.109455882</v>
      </c>
      <c r="AM42" s="1">
        <v>0.44093873049999999</v>
      </c>
      <c r="AN42" s="1">
        <v>0.12670398420000001</v>
      </c>
      <c r="AO42" s="1">
        <v>-4.8562503E-2</v>
      </c>
      <c r="AP42" s="1">
        <v>7.2461119700000007E-2</v>
      </c>
      <c r="AQ42" s="1">
        <v>-8.769453E-3</v>
      </c>
      <c r="AR42" s="1">
        <v>6.7623643900000002E-2</v>
      </c>
      <c r="AS42" s="1">
        <v>3.3219248399999998E-2</v>
      </c>
      <c r="AT42" s="1">
        <v>6.0579409999999998E-3</v>
      </c>
      <c r="AU42" s="1">
        <v>2.9274169499999999E-2</v>
      </c>
      <c r="AV42" s="1">
        <v>0</v>
      </c>
      <c r="AW42" s="1">
        <v>-1.6223499999999998E-2</v>
      </c>
      <c r="AX42" s="1">
        <v>1.7629716600000001E-2</v>
      </c>
      <c r="AY42" s="1">
        <v>-8.1307285000000007E-2</v>
      </c>
      <c r="AZ42" s="1">
        <v>-1.0686452000000001E-2</v>
      </c>
      <c r="BA42" s="1">
        <v>-8.1284119999999998E-3</v>
      </c>
      <c r="BB42" s="1">
        <v>-5.5370480000000001E-3</v>
      </c>
      <c r="BC42" s="1">
        <v>0.37087101010000001</v>
      </c>
      <c r="BD42" s="1">
        <v>0.31179353319999997</v>
      </c>
    </row>
    <row r="43" spans="2:56" x14ac:dyDescent="0.25">
      <c r="B43" s="1" t="s">
        <v>56</v>
      </c>
      <c r="C43" s="1">
        <v>-2.1743806000000001E-2</v>
      </c>
      <c r="D43" s="1">
        <v>0.13112022470000001</v>
      </c>
      <c r="E43" s="1">
        <v>0</v>
      </c>
      <c r="F43" s="1">
        <v>7.0614945700000001E-2</v>
      </c>
      <c r="G43" s="1">
        <v>-2.514863E-3</v>
      </c>
      <c r="H43" s="1">
        <v>4.9766257100000003E-2</v>
      </c>
      <c r="I43" s="1">
        <v>-8.8276911999999999E-2</v>
      </c>
      <c r="J43" s="1">
        <v>-0.24905100099999999</v>
      </c>
      <c r="K43" s="1">
        <v>-1.4434142E-2</v>
      </c>
      <c r="L43" s="1">
        <v>-6.876236E-3</v>
      </c>
      <c r="M43" s="1">
        <v>0.55771078159999998</v>
      </c>
      <c r="N43" s="1">
        <v>0.1931847709</v>
      </c>
      <c r="O43" s="1">
        <v>-4.9946064999999998E-2</v>
      </c>
      <c r="P43" s="1">
        <v>5.5335899399999999E-2</v>
      </c>
      <c r="Q43" s="1">
        <v>-7.6879800999999998E-2</v>
      </c>
      <c r="R43" s="1">
        <v>4.2404978199999999E-2</v>
      </c>
      <c r="S43" s="1">
        <v>8.3811856399999995E-2</v>
      </c>
      <c r="T43" s="1">
        <v>-1.6125352999999999E-2</v>
      </c>
      <c r="U43" s="1">
        <v>0.12453706420000001</v>
      </c>
      <c r="V43" s="1">
        <v>0</v>
      </c>
      <c r="W43" s="1">
        <v>1.8799018000000001E-3</v>
      </c>
      <c r="X43" s="1">
        <v>-1.183988E-3</v>
      </c>
      <c r="Y43" s="1">
        <v>-4.3601107E-2</v>
      </c>
      <c r="Z43" s="1">
        <v>-1.6144502000000002E-2</v>
      </c>
      <c r="AA43" s="1">
        <v>-7.4518133E-2</v>
      </c>
      <c r="AB43" s="1">
        <v>0</v>
      </c>
      <c r="AC43" s="1">
        <v>-2.1473866000000001E-2</v>
      </c>
      <c r="AD43" s="1">
        <v>9.6252931200000003E-2</v>
      </c>
      <c r="AE43" s="1">
        <v>1.9345802200000001E-2</v>
      </c>
      <c r="AF43" s="1">
        <v>1.8092392000000001E-3</v>
      </c>
      <c r="AG43" s="1">
        <v>8.1386008800000006E-2</v>
      </c>
      <c r="AH43" s="1">
        <v>-0.13309333500000001</v>
      </c>
      <c r="AI43" s="1">
        <v>-6.5697519999999999E-3</v>
      </c>
      <c r="AJ43" s="1">
        <v>-0.27377035999999999</v>
      </c>
      <c r="AK43" s="1">
        <v>-1.9111070000000001E-2</v>
      </c>
      <c r="AL43" s="1">
        <v>-0.112945616</v>
      </c>
      <c r="AM43" s="1">
        <v>0.2422929999</v>
      </c>
      <c r="AN43" s="1">
        <v>0.22775378860000001</v>
      </c>
      <c r="AO43" s="1">
        <v>-0.108798167</v>
      </c>
      <c r="AP43" s="1">
        <v>0.14761085630000001</v>
      </c>
      <c r="AQ43" s="1">
        <v>-5.9746599999999997E-3</v>
      </c>
      <c r="AR43" s="1">
        <v>1.8807121499999999E-2</v>
      </c>
      <c r="AS43" s="1">
        <v>-2.0849020999999999E-2</v>
      </c>
      <c r="AT43" s="1">
        <v>6.0852119999999996E-4</v>
      </c>
      <c r="AU43" s="1">
        <v>3.0447950299999998E-2</v>
      </c>
      <c r="AV43" s="1">
        <v>0</v>
      </c>
      <c r="AW43" s="1">
        <v>-8.6509150000000003E-3</v>
      </c>
      <c r="AX43" s="1">
        <v>-4.4164770000000002E-3</v>
      </c>
      <c r="AY43" s="1">
        <v>-1.831554E-3</v>
      </c>
      <c r="AZ43" s="1">
        <v>-7.0586360000000001E-3</v>
      </c>
      <c r="BA43" s="1">
        <v>-3.8228329999999999E-3</v>
      </c>
      <c r="BB43" s="1">
        <v>3.1845583999999998E-3</v>
      </c>
      <c r="BC43" s="1">
        <v>0.64907077150000003</v>
      </c>
      <c r="BD43" s="1">
        <v>0.14113351499999999</v>
      </c>
    </row>
    <row r="44" spans="2:56" x14ac:dyDescent="0.25">
      <c r="B44" s="1" t="s">
        <v>55</v>
      </c>
      <c r="C44" s="1">
        <v>4.8351516000000004E-3</v>
      </c>
      <c r="D44" s="1">
        <v>5.4980926300000003E-2</v>
      </c>
      <c r="E44" s="1">
        <v>0</v>
      </c>
      <c r="F44" s="1">
        <v>7.2815705E-3</v>
      </c>
      <c r="G44" s="1">
        <v>-3.200745E-2</v>
      </c>
      <c r="H44" s="1">
        <v>3.5368783600000002E-2</v>
      </c>
      <c r="I44" s="1">
        <v>-2.9941978000000001E-2</v>
      </c>
      <c r="J44" s="1">
        <v>-0.660035555</v>
      </c>
      <c r="K44" s="1">
        <v>-1.8353238000000001E-2</v>
      </c>
      <c r="L44" s="1">
        <v>-4.7398606000000003E-2</v>
      </c>
      <c r="M44" s="1">
        <v>0.28141199039999998</v>
      </c>
      <c r="N44" s="1">
        <v>0.34191538020000001</v>
      </c>
      <c r="O44" s="1">
        <v>-5.4427960999999997E-2</v>
      </c>
      <c r="P44" s="1">
        <v>0.101638047</v>
      </c>
      <c r="Q44" s="1">
        <v>-0.124668839</v>
      </c>
      <c r="R44" s="1">
        <v>2.6311928200000001E-2</v>
      </c>
      <c r="S44" s="1">
        <v>-6.8469106000000002E-2</v>
      </c>
      <c r="T44" s="1">
        <v>4.2076288E-3</v>
      </c>
      <c r="U44" s="1">
        <v>8.1368475100000004E-2</v>
      </c>
      <c r="V44" s="1">
        <v>0</v>
      </c>
      <c r="W44" s="1">
        <v>1.84524322E-2</v>
      </c>
      <c r="X44" s="1">
        <v>-2.0718049999999999E-3</v>
      </c>
      <c r="Y44" s="1">
        <v>-6.1494618000000001E-2</v>
      </c>
      <c r="Z44" s="1">
        <v>5.6758314000000002E-3</v>
      </c>
      <c r="AA44" s="1">
        <v>2.14015026E-2</v>
      </c>
      <c r="AB44" s="1">
        <v>1.2216263000000001E-3</v>
      </c>
      <c r="AC44" s="1">
        <v>3.24138593E-2</v>
      </c>
      <c r="AD44" s="1">
        <v>0.12751280200000001</v>
      </c>
      <c r="AE44" s="1">
        <v>5.9007768199999998E-2</v>
      </c>
      <c r="AF44" s="1">
        <v>4.3227604999999999E-3</v>
      </c>
      <c r="AG44" s="1">
        <v>7.9062466999999994E-3</v>
      </c>
      <c r="AH44" s="1">
        <v>6.6288792200000002E-2</v>
      </c>
      <c r="AI44" s="1">
        <v>-8.6646030999999998E-2</v>
      </c>
      <c r="AJ44" s="1">
        <v>-0.39442430000000001</v>
      </c>
      <c r="AK44" s="1">
        <v>-2.2772001E-2</v>
      </c>
      <c r="AL44" s="1">
        <v>-4.4840636000000003E-2</v>
      </c>
      <c r="AM44" s="1">
        <v>0.25143338030000001</v>
      </c>
      <c r="AN44" s="1">
        <v>0.13040303380000001</v>
      </c>
      <c r="AO44" s="1">
        <v>-4.1522950000000003E-2</v>
      </c>
      <c r="AP44" s="1">
        <v>0.1281719368</v>
      </c>
      <c r="AQ44" s="1">
        <v>5.1457365499999998E-2</v>
      </c>
      <c r="AR44" s="1">
        <v>-3.7778849999999999E-3</v>
      </c>
      <c r="AS44" s="1">
        <v>4.8797025700000003E-2</v>
      </c>
      <c r="AT44" s="1">
        <v>-5.8641810000000004E-3</v>
      </c>
      <c r="AU44" s="1">
        <v>3.8593983000000001E-3</v>
      </c>
      <c r="AV44" s="1">
        <v>0</v>
      </c>
      <c r="AW44" s="1">
        <v>5.6205997999999998E-3</v>
      </c>
      <c r="AX44" s="1">
        <v>1.43240412E-2</v>
      </c>
      <c r="AY44" s="1">
        <v>-2.2785690000000001E-2</v>
      </c>
      <c r="AZ44" s="1">
        <v>-1.4814575E-2</v>
      </c>
      <c r="BA44" s="1">
        <v>-1.4131639E-2</v>
      </c>
      <c r="BB44" s="1">
        <v>2.7115190999999999E-3</v>
      </c>
      <c r="BC44" s="1">
        <v>-0.112797882</v>
      </c>
      <c r="BD44" s="1">
        <v>0.28265064099999998</v>
      </c>
    </row>
    <row r="45" spans="2:56" x14ac:dyDescent="0.25">
      <c r="B45" s="1" t="s">
        <v>54</v>
      </c>
      <c r="C45" s="1">
        <v>5.6057928299999997E-2</v>
      </c>
      <c r="D45" s="1">
        <v>-5.3688561000000003E-2</v>
      </c>
      <c r="E45" s="1">
        <v>0</v>
      </c>
      <c r="F45" s="1">
        <v>-7.1365546000000002E-2</v>
      </c>
      <c r="G45" s="1">
        <v>2.3638927000000001E-3</v>
      </c>
      <c r="H45" s="1">
        <v>7.2362948699999999E-2</v>
      </c>
      <c r="I45" s="1">
        <v>-2.6783100000000001E-2</v>
      </c>
      <c r="J45" s="1">
        <v>-0.77928028000000005</v>
      </c>
      <c r="K45" s="1">
        <v>-2.9118817000000002E-2</v>
      </c>
      <c r="L45" s="1">
        <v>-6.5296063000000001E-2</v>
      </c>
      <c r="M45" s="1">
        <v>0.2433471613</v>
      </c>
      <c r="N45" s="1">
        <v>0.25019242650000001</v>
      </c>
      <c r="O45" s="1">
        <v>-0.21852036899999999</v>
      </c>
      <c r="P45" s="1">
        <v>0.1208011193</v>
      </c>
      <c r="Q45" s="1">
        <v>-0.14230347400000001</v>
      </c>
      <c r="R45" s="1">
        <v>-2.2882375E-2</v>
      </c>
      <c r="S45" s="1">
        <v>-4.5532267000000001E-2</v>
      </c>
      <c r="T45" s="1">
        <v>3.9200436E-3</v>
      </c>
      <c r="U45" s="1">
        <v>1.2321058899999999E-2</v>
      </c>
      <c r="V45" s="1">
        <v>0</v>
      </c>
      <c r="W45" s="1">
        <v>9.2434494699999994E-2</v>
      </c>
      <c r="X45" s="1">
        <v>1.1340079999999999E-3</v>
      </c>
      <c r="Y45" s="1">
        <v>-0.151418847</v>
      </c>
      <c r="Z45" s="1">
        <v>-2.4130779999999999E-3</v>
      </c>
      <c r="AA45" s="1">
        <v>-2.5549432E-2</v>
      </c>
      <c r="AB45" s="1">
        <v>3.2607460000000001E-3</v>
      </c>
      <c r="AC45" s="1">
        <v>1.8930756999999999E-2</v>
      </c>
      <c r="AD45" s="1">
        <v>-4.4225427999999997E-2</v>
      </c>
      <c r="AE45" s="1">
        <v>-7.9881289999999994E-2</v>
      </c>
      <c r="AF45" s="1">
        <v>-2.4096759999999999E-3</v>
      </c>
      <c r="AG45" s="1">
        <v>-1.4533673E-2</v>
      </c>
      <c r="AH45" s="1">
        <v>-5.3262558000000002E-2</v>
      </c>
      <c r="AI45" s="1">
        <v>-3.4104565000000003E-2</v>
      </c>
      <c r="AJ45" s="1">
        <v>-0.32399037600000002</v>
      </c>
      <c r="AK45" s="1">
        <v>-1.3674917999999999E-2</v>
      </c>
      <c r="AL45" s="1">
        <v>-5.1100320999999997E-2</v>
      </c>
      <c r="AM45" s="1">
        <v>0.1154285732</v>
      </c>
      <c r="AN45" s="1">
        <v>5.5066897500000003E-2</v>
      </c>
      <c r="AO45" s="1">
        <v>-6.3262881000000007E-2</v>
      </c>
      <c r="AP45" s="1">
        <v>5.7228382299999998E-2</v>
      </c>
      <c r="AQ45" s="1">
        <v>2.0775164799999999E-2</v>
      </c>
      <c r="AR45" s="1">
        <v>-7.5265585999999995E-2</v>
      </c>
      <c r="AS45" s="1">
        <v>-4.4526779000000002E-2</v>
      </c>
      <c r="AT45" s="1">
        <v>4.5632972000000001E-3</v>
      </c>
      <c r="AU45" s="1">
        <v>3.7627920099999997E-2</v>
      </c>
      <c r="AV45" s="1">
        <v>0</v>
      </c>
      <c r="AW45" s="1">
        <v>2.9299810799999999E-2</v>
      </c>
      <c r="AX45" s="1">
        <v>-6.8374589999999997E-3</v>
      </c>
      <c r="AY45" s="1">
        <v>-6.4542021000000005E-2</v>
      </c>
      <c r="AZ45" s="1">
        <v>-1.5760783E-2</v>
      </c>
      <c r="BA45" s="1">
        <v>-1.9616564999999999E-2</v>
      </c>
      <c r="BB45" s="1">
        <v>-1.30273E-3</v>
      </c>
      <c r="BC45" s="1">
        <v>-0.77595638099999997</v>
      </c>
      <c r="BD45" s="1">
        <v>-0.56937680400000001</v>
      </c>
    </row>
    <row r="46" spans="2:56" x14ac:dyDescent="0.25">
      <c r="B46" s="1">
        <v>999</v>
      </c>
      <c r="C46" s="1">
        <v>-0.21859390100000001</v>
      </c>
      <c r="D46" s="1">
        <v>1.0781730619000001</v>
      </c>
      <c r="E46" s="1">
        <v>0</v>
      </c>
      <c r="F46" s="1">
        <v>0.6815546441</v>
      </c>
      <c r="G46" s="1">
        <v>4.0124201900000003E-2</v>
      </c>
      <c r="H46" s="1">
        <v>1.2043377213999999</v>
      </c>
      <c r="I46" s="1">
        <v>-0.23936078899999999</v>
      </c>
      <c r="J46" s="1">
        <v>-2.1724513189999999</v>
      </c>
      <c r="K46" s="1">
        <v>-0.40013065199999998</v>
      </c>
      <c r="L46" s="1">
        <v>-0.44317135800000002</v>
      </c>
      <c r="M46" s="1">
        <v>1.8171287571000001</v>
      </c>
      <c r="N46" s="1">
        <v>1.3985929548</v>
      </c>
      <c r="O46" s="1">
        <v>-0.67759793999999995</v>
      </c>
      <c r="P46" s="1">
        <v>0.17908554190000001</v>
      </c>
      <c r="Q46" s="1">
        <v>-0.72750364700000003</v>
      </c>
      <c r="R46" s="1">
        <v>0.32494587110000001</v>
      </c>
      <c r="S46" s="1">
        <v>-3.4736454999999999E-2</v>
      </c>
      <c r="T46" s="1">
        <v>-0.11938581500000001</v>
      </c>
      <c r="U46" s="1">
        <v>0.29900646860000002</v>
      </c>
      <c r="V46" s="1">
        <v>-0.11971406499999999</v>
      </c>
      <c r="W46" s="1">
        <v>0.1497100015</v>
      </c>
      <c r="X46" s="1">
        <v>0.20025342230000001</v>
      </c>
      <c r="Y46" s="1">
        <v>-0.407747519</v>
      </c>
      <c r="Z46" s="1">
        <v>-7.1912017999999994E-2</v>
      </c>
      <c r="AA46" s="1">
        <v>0.20405946189999999</v>
      </c>
      <c r="AB46" s="1">
        <v>-1.8949024459999999</v>
      </c>
      <c r="AC46" s="1">
        <v>7.2968111799999999E-2</v>
      </c>
      <c r="AD46" s="1">
        <v>1.1532227455999999</v>
      </c>
      <c r="AE46" s="1">
        <v>-3.7529090000000001E-2</v>
      </c>
      <c r="AF46" s="1">
        <v>1.16891368E-2</v>
      </c>
      <c r="AG46" s="1">
        <v>-2.0212329000000001E-2</v>
      </c>
      <c r="AH46" s="1">
        <v>0.33144974620000001</v>
      </c>
      <c r="AI46" s="1">
        <v>-0.42529425300000001</v>
      </c>
      <c r="AJ46" s="1">
        <v>-1.4805868419999999</v>
      </c>
      <c r="AK46" s="1">
        <v>-0.49804751400000002</v>
      </c>
      <c r="AL46" s="1">
        <v>-0.92650297100000001</v>
      </c>
      <c r="AM46" s="1">
        <v>2.2057212567</v>
      </c>
      <c r="AN46" s="1">
        <v>0.64012333020000001</v>
      </c>
      <c r="AO46" s="1">
        <v>-0.75682150100000001</v>
      </c>
      <c r="AP46" s="1">
        <v>0.17498655129999999</v>
      </c>
      <c r="AQ46" s="1">
        <v>5.9284447699999999E-2</v>
      </c>
      <c r="AR46" s="1">
        <v>0.10889226220000001</v>
      </c>
      <c r="AS46" s="1">
        <v>0.1518033664</v>
      </c>
      <c r="AT46" s="1">
        <v>0.17366830859999999</v>
      </c>
      <c r="AU46" s="1">
        <v>0.25446419219999999</v>
      </c>
      <c r="AV46" s="1">
        <v>0.30802203480000001</v>
      </c>
      <c r="AW46" s="1">
        <v>-0.32140441199999997</v>
      </c>
      <c r="AX46" s="1">
        <v>0.39156953589999999</v>
      </c>
      <c r="AY46" s="1">
        <v>0.22747718719999999</v>
      </c>
      <c r="AZ46" s="1">
        <v>9.1234736299999994E-2</v>
      </c>
      <c r="BA46" s="1">
        <v>-0.50229438599999998</v>
      </c>
      <c r="BB46" s="1">
        <v>-2.4424424980000001</v>
      </c>
      <c r="BC46" s="1">
        <v>4.9764183099999998E-2</v>
      </c>
      <c r="BD46" s="1">
        <v>-1.0545588450000001</v>
      </c>
    </row>
    <row r="48" spans="2:56" s="8" customFormat="1" x14ac:dyDescent="0.25">
      <c r="B48" s="8" t="s">
        <v>80</v>
      </c>
    </row>
    <row r="50" spans="2:56" x14ac:dyDescent="0.25">
      <c r="B50" s="16" t="s">
        <v>76</v>
      </c>
    </row>
    <row r="51" spans="2:56" x14ac:dyDescent="0.25">
      <c r="C51" s="1" t="s">
        <v>9</v>
      </c>
      <c r="D51" s="1" t="s">
        <v>0</v>
      </c>
      <c r="E51" s="1" t="s">
        <v>14</v>
      </c>
      <c r="F51" s="1" t="s">
        <v>7</v>
      </c>
      <c r="G51" s="1" t="s">
        <v>16</v>
      </c>
      <c r="H51" s="1" t="s">
        <v>5</v>
      </c>
      <c r="I51" s="1" t="s">
        <v>19</v>
      </c>
      <c r="J51" s="1" t="s">
        <v>25</v>
      </c>
      <c r="K51" s="1" t="s">
        <v>24</v>
      </c>
      <c r="L51" s="1" t="s">
        <v>22</v>
      </c>
      <c r="M51" s="1" t="s">
        <v>23</v>
      </c>
      <c r="N51" s="1" t="s">
        <v>21</v>
      </c>
      <c r="O51" s="1" t="s">
        <v>20</v>
      </c>
      <c r="P51" s="1" t="s">
        <v>17</v>
      </c>
      <c r="Q51" s="1" t="s">
        <v>18</v>
      </c>
      <c r="R51" s="1" t="s">
        <v>2</v>
      </c>
      <c r="S51" s="1" t="s">
        <v>12</v>
      </c>
      <c r="T51" s="1" t="s">
        <v>15</v>
      </c>
      <c r="U51" s="1" t="s">
        <v>4</v>
      </c>
      <c r="V51" s="1" t="s">
        <v>13</v>
      </c>
      <c r="W51" s="1" t="s">
        <v>10</v>
      </c>
      <c r="X51" s="1" t="s">
        <v>11</v>
      </c>
      <c r="Y51" s="1" t="s">
        <v>8</v>
      </c>
      <c r="Z51" s="1" t="s">
        <v>6</v>
      </c>
      <c r="AA51" s="1" t="s">
        <v>3</v>
      </c>
      <c r="AB51" s="1" t="s">
        <v>1</v>
      </c>
      <c r="AC51" s="1" t="s">
        <v>9</v>
      </c>
      <c r="AD51" s="1" t="s">
        <v>0</v>
      </c>
      <c r="AE51" s="1" t="s">
        <v>14</v>
      </c>
      <c r="AF51" s="1" t="s">
        <v>7</v>
      </c>
      <c r="AG51" s="1" t="s">
        <v>16</v>
      </c>
      <c r="AH51" s="1" t="s">
        <v>5</v>
      </c>
      <c r="AI51" s="1" t="s">
        <v>19</v>
      </c>
      <c r="AJ51" s="1" t="s">
        <v>25</v>
      </c>
      <c r="AK51" s="1" t="s">
        <v>24</v>
      </c>
      <c r="AL51" s="1" t="s">
        <v>22</v>
      </c>
      <c r="AM51" s="1" t="s">
        <v>23</v>
      </c>
      <c r="AN51" s="1" t="s">
        <v>21</v>
      </c>
      <c r="AO51" s="1" t="s">
        <v>20</v>
      </c>
      <c r="AP51" s="1" t="s">
        <v>17</v>
      </c>
      <c r="AQ51" s="1" t="s">
        <v>18</v>
      </c>
      <c r="AR51" s="1" t="s">
        <v>2</v>
      </c>
      <c r="AS51" s="1" t="s">
        <v>12</v>
      </c>
      <c r="AT51" s="1" t="s">
        <v>15</v>
      </c>
      <c r="AU51" s="1" t="s">
        <v>4</v>
      </c>
      <c r="AV51" s="1" t="s">
        <v>13</v>
      </c>
      <c r="AW51" s="1" t="s">
        <v>10</v>
      </c>
      <c r="AX51" s="1" t="s">
        <v>11</v>
      </c>
      <c r="AY51" s="1" t="s">
        <v>8</v>
      </c>
      <c r="AZ51" s="1" t="s">
        <v>6</v>
      </c>
      <c r="BA51" s="1" t="s">
        <v>3</v>
      </c>
      <c r="BB51" s="1" t="s">
        <v>1</v>
      </c>
      <c r="BC51" s="16" t="s">
        <v>74</v>
      </c>
      <c r="BD51" s="16" t="s">
        <v>73</v>
      </c>
    </row>
    <row r="52" spans="2:56" x14ac:dyDescent="0.25">
      <c r="B52" s="16" t="s">
        <v>93</v>
      </c>
      <c r="C52" s="1">
        <f>SUM(C3:C10)</f>
        <v>3.9112710699999997E-2</v>
      </c>
      <c r="D52" s="1">
        <f>SUM(D3:D10)</f>
        <v>5.4982725999999996E-3</v>
      </c>
      <c r="E52" s="1">
        <f t="shared" ref="D52:BD52" si="0">SUM(E3:E10)</f>
        <v>0</v>
      </c>
      <c r="F52" s="1">
        <f>SUM(F3:F10)</f>
        <v>-6.6720803E-3</v>
      </c>
      <c r="G52" s="1">
        <f t="shared" si="0"/>
        <v>4.6400625999999997E-3</v>
      </c>
      <c r="H52" s="1">
        <f t="shared" si="0"/>
        <v>5.2529724800000004E-2</v>
      </c>
      <c r="I52" s="1">
        <f t="shared" si="0"/>
        <v>-1.7777141600000001E-2</v>
      </c>
      <c r="J52" s="1">
        <f t="shared" si="0"/>
        <v>1.7920007E-3</v>
      </c>
      <c r="K52" s="1">
        <f t="shared" si="0"/>
        <v>5.2341528999999998E-2</v>
      </c>
      <c r="L52" s="1">
        <f t="shared" si="0"/>
        <v>9.92530472E-2</v>
      </c>
      <c r="M52" s="1">
        <f t="shared" si="0"/>
        <v>-2.4684156999999997E-3</v>
      </c>
      <c r="N52" s="1">
        <f t="shared" si="0"/>
        <v>2.1440678899999999E-2</v>
      </c>
      <c r="O52" s="1">
        <f t="shared" si="0"/>
        <v>2.4863799900000001E-2</v>
      </c>
      <c r="P52" s="1">
        <f t="shared" si="0"/>
        <v>3.7279712999999997E-3</v>
      </c>
      <c r="Q52" s="1">
        <f t="shared" si="0"/>
        <v>3.2337548100000002E-2</v>
      </c>
      <c r="R52" s="1">
        <f t="shared" si="0"/>
        <v>2.13638809E-2</v>
      </c>
      <c r="S52" s="1">
        <f t="shared" si="0"/>
        <v>-7.2144623999999963E-3</v>
      </c>
      <c r="T52" s="1">
        <f t="shared" si="0"/>
        <v>-9.9189530999999991E-3</v>
      </c>
      <c r="U52" s="1">
        <f t="shared" si="0"/>
        <v>-9.3910299999999999E-3</v>
      </c>
      <c r="V52" s="1">
        <f t="shared" si="0"/>
        <v>0.42917841480000002</v>
      </c>
      <c r="W52" s="1">
        <f t="shared" si="0"/>
        <v>5.0244300899999997E-2</v>
      </c>
      <c r="X52" s="1">
        <f t="shared" si="0"/>
        <v>0.14316624410000001</v>
      </c>
      <c r="Y52" s="1">
        <f t="shared" si="0"/>
        <v>0.23008333269999998</v>
      </c>
      <c r="Z52" s="1">
        <f t="shared" si="0"/>
        <v>6.0257050700000002E-2</v>
      </c>
      <c r="AA52" s="1">
        <f t="shared" si="0"/>
        <v>3.6155229900000002E-2</v>
      </c>
      <c r="AB52" s="1">
        <f t="shared" si="0"/>
        <v>-1.3608735300000008E-2</v>
      </c>
      <c r="AC52" s="1">
        <f t="shared" si="0"/>
        <v>6.0480982499999995E-2</v>
      </c>
      <c r="AD52" s="1">
        <f t="shared" si="0"/>
        <v>1.9525626999999999E-3</v>
      </c>
      <c r="AE52" s="1">
        <f t="shared" si="0"/>
        <v>0</v>
      </c>
      <c r="AF52" s="1">
        <f t="shared" si="0"/>
        <v>0</v>
      </c>
      <c r="AG52" s="1">
        <f t="shared" si="0"/>
        <v>-7.0925906000000004E-3</v>
      </c>
      <c r="AH52" s="1">
        <f t="shared" si="0"/>
        <v>0.1599800284</v>
      </c>
      <c r="AI52" s="1">
        <f t="shared" si="0"/>
        <v>-6.1466257E-3</v>
      </c>
      <c r="AJ52" s="1">
        <f t="shared" si="0"/>
        <v>0</v>
      </c>
      <c r="AK52" s="1">
        <f t="shared" si="0"/>
        <v>0.1007041429</v>
      </c>
      <c r="AL52" s="1">
        <f t="shared" si="0"/>
        <v>1.54948755E-2</v>
      </c>
      <c r="AM52" s="1">
        <f t="shared" si="0"/>
        <v>-1.5774307000000001E-2</v>
      </c>
      <c r="AN52" s="1">
        <f t="shared" si="0"/>
        <v>5.1504637499999999E-2</v>
      </c>
      <c r="AO52" s="1">
        <f t="shared" si="0"/>
        <v>3.2213053100000007E-2</v>
      </c>
      <c r="AP52" s="1">
        <f t="shared" si="0"/>
        <v>1.4934453699999999E-2</v>
      </c>
      <c r="AQ52" s="1">
        <f t="shared" si="0"/>
        <v>2.0008498E-2</v>
      </c>
      <c r="AR52" s="1">
        <f t="shared" si="0"/>
        <v>3.4242420499999995E-2</v>
      </c>
      <c r="AS52" s="1">
        <f t="shared" si="0"/>
        <v>7.8471488999999981E-3</v>
      </c>
      <c r="AT52" s="1">
        <f t="shared" si="0"/>
        <v>5.7958493299999997E-2</v>
      </c>
      <c r="AU52" s="1">
        <f t="shared" si="0"/>
        <v>-2.0359073000000005E-3</v>
      </c>
      <c r="AV52" s="1">
        <f t="shared" si="0"/>
        <v>0.46072486690000003</v>
      </c>
      <c r="AW52" s="1">
        <f t="shared" si="0"/>
        <v>7.9177119200000007E-2</v>
      </c>
      <c r="AX52" s="1">
        <f t="shared" si="0"/>
        <v>0.75644397129999996</v>
      </c>
      <c r="AY52" s="1">
        <f t="shared" si="0"/>
        <v>0.52786320490000005</v>
      </c>
      <c r="AZ52" s="1">
        <f t="shared" si="0"/>
        <v>0.16339812310000001</v>
      </c>
      <c r="BA52" s="1">
        <f t="shared" si="0"/>
        <v>0.28417052930000009</v>
      </c>
      <c r="BB52" s="1">
        <f t="shared" si="0"/>
        <v>0.30631132719999998</v>
      </c>
      <c r="BC52" s="1">
        <f t="shared" si="0"/>
        <v>1.2409349817000002</v>
      </c>
      <c r="BD52" s="1">
        <f t="shared" si="0"/>
        <v>3.1043610101999999</v>
      </c>
    </row>
    <row r="53" spans="2:56" x14ac:dyDescent="0.25">
      <c r="B53" s="16" t="s">
        <v>94</v>
      </c>
      <c r="C53" s="1">
        <f>SUM(C11:C14)</f>
        <v>1.7020178700000003E-2</v>
      </c>
      <c r="D53" s="1">
        <f t="shared" ref="D53:BD53" si="1">SUM(D11:D14)</f>
        <v>0.15530276669999998</v>
      </c>
      <c r="E53" s="1">
        <f t="shared" si="1"/>
        <v>0</v>
      </c>
      <c r="F53" s="1">
        <f t="shared" si="1"/>
        <v>0.2174706649</v>
      </c>
      <c r="G53" s="1">
        <f t="shared" si="1"/>
        <v>-2.4423932299999999E-2</v>
      </c>
      <c r="H53" s="1">
        <f t="shared" si="1"/>
        <v>0.1062401535</v>
      </c>
      <c r="I53" s="1">
        <f t="shared" si="1"/>
        <v>-1.5284655999999999E-2</v>
      </c>
      <c r="J53" s="1">
        <f t="shared" si="1"/>
        <v>4.3329082E-3</v>
      </c>
      <c r="K53" s="1">
        <f t="shared" si="1"/>
        <v>8.3615375500000005E-2</v>
      </c>
      <c r="L53" s="1">
        <f t="shared" si="1"/>
        <v>4.3109000599999996E-2</v>
      </c>
      <c r="M53" s="1">
        <f t="shared" si="1"/>
        <v>0.1760285261</v>
      </c>
      <c r="N53" s="1">
        <f t="shared" si="1"/>
        <v>0.1308569527</v>
      </c>
      <c r="O53" s="1">
        <f t="shared" si="1"/>
        <v>-1.48833764E-2</v>
      </c>
      <c r="P53" s="1">
        <f t="shared" si="1"/>
        <v>5.2253535499999997E-2</v>
      </c>
      <c r="Q53" s="1">
        <f t="shared" si="1"/>
        <v>-5.5787960000000178E-4</v>
      </c>
      <c r="R53" s="1">
        <f t="shared" si="1"/>
        <v>7.9715728999999996E-3</v>
      </c>
      <c r="S53" s="1">
        <f t="shared" si="1"/>
        <v>3.9490411500000003E-2</v>
      </c>
      <c r="T53" s="1">
        <f t="shared" si="1"/>
        <v>0.23079986590000001</v>
      </c>
      <c r="U53" s="1">
        <f t="shared" si="1"/>
        <v>1.6053009599999998E-2</v>
      </c>
      <c r="V53" s="1">
        <f t="shared" si="1"/>
        <v>0</v>
      </c>
      <c r="W53" s="1">
        <f t="shared" si="1"/>
        <v>-4.4951290999999997E-2</v>
      </c>
      <c r="X53" s="1">
        <f t="shared" si="1"/>
        <v>5.8650328599999996E-2</v>
      </c>
      <c r="Y53" s="1">
        <f t="shared" si="1"/>
        <v>-3.7229302999999998E-3</v>
      </c>
      <c r="Z53" s="1">
        <f t="shared" si="1"/>
        <v>1.2911938200000002E-2</v>
      </c>
      <c r="AA53" s="1">
        <f t="shared" si="1"/>
        <v>8.3049787999999996E-3</v>
      </c>
      <c r="AB53" s="1">
        <f t="shared" si="1"/>
        <v>-0.30527732299999999</v>
      </c>
      <c r="AC53" s="1">
        <f t="shared" si="1"/>
        <v>3.5430933099999999E-2</v>
      </c>
      <c r="AD53" s="1">
        <f t="shared" si="1"/>
        <v>0.1244099874</v>
      </c>
      <c r="AE53" s="1">
        <f t="shared" si="1"/>
        <v>1.50634553E-2</v>
      </c>
      <c r="AF53" s="1">
        <f t="shared" si="1"/>
        <v>2.1289259000000001E-3</v>
      </c>
      <c r="AG53" s="1">
        <f t="shared" si="1"/>
        <v>6.5563655599999993E-2</v>
      </c>
      <c r="AH53" s="1">
        <f t="shared" si="1"/>
        <v>0.2842804015</v>
      </c>
      <c r="AI53" s="1">
        <f t="shared" si="1"/>
        <v>-1.6721006E-2</v>
      </c>
      <c r="AJ53" s="1">
        <f t="shared" si="1"/>
        <v>-4.3206506999999995E-3</v>
      </c>
      <c r="AK53" s="1">
        <f t="shared" si="1"/>
        <v>0.15002261650000001</v>
      </c>
      <c r="AL53" s="1">
        <f t="shared" si="1"/>
        <v>-2.3668907999999985E-3</v>
      </c>
      <c r="AM53" s="1">
        <f t="shared" si="1"/>
        <v>0.65221526900000004</v>
      </c>
      <c r="AN53" s="1">
        <f t="shared" si="1"/>
        <v>0.15743585390000001</v>
      </c>
      <c r="AO53" s="1">
        <f t="shared" si="1"/>
        <v>1.2729383500000004E-2</v>
      </c>
      <c r="AP53" s="1">
        <f t="shared" si="1"/>
        <v>3.9002298000000005E-2</v>
      </c>
      <c r="AQ53" s="1">
        <f t="shared" si="1"/>
        <v>-3.9787293999999987E-3</v>
      </c>
      <c r="AR53" s="1">
        <f t="shared" si="1"/>
        <v>1.0983779400000001E-2</v>
      </c>
      <c r="AS53" s="1">
        <f t="shared" si="1"/>
        <v>2.0950208099999999E-2</v>
      </c>
      <c r="AT53" s="1">
        <f t="shared" si="1"/>
        <v>0.46781399880000002</v>
      </c>
      <c r="AU53" s="1">
        <f t="shared" si="1"/>
        <v>9.2735300000000003E-3</v>
      </c>
      <c r="AV53" s="1">
        <f t="shared" si="1"/>
        <v>0</v>
      </c>
      <c r="AW53" s="1">
        <f t="shared" si="1"/>
        <v>-5.8717431000000007E-2</v>
      </c>
      <c r="AX53" s="1">
        <f t="shared" si="1"/>
        <v>9.8459543600000005E-2</v>
      </c>
      <c r="AY53" s="1">
        <f t="shared" si="1"/>
        <v>8.2605637900000001E-2</v>
      </c>
      <c r="AZ53" s="1">
        <f t="shared" si="1"/>
        <v>4.5261390200000001E-2</v>
      </c>
      <c r="BA53" s="1">
        <f t="shared" si="1"/>
        <v>4.1621941000000006E-3</v>
      </c>
      <c r="BB53" s="1">
        <f t="shared" si="1"/>
        <v>-0.65152918300000007</v>
      </c>
      <c r="BC53" s="1">
        <f t="shared" si="1"/>
        <v>0.95131077750000004</v>
      </c>
      <c r="BD53" s="1">
        <f t="shared" si="1"/>
        <v>1.5401591701999999</v>
      </c>
    </row>
    <row r="54" spans="2:56" x14ac:dyDescent="0.25">
      <c r="B54" s="16" t="s">
        <v>95</v>
      </c>
      <c r="C54" s="1">
        <f>SUM(C15:C18)</f>
        <v>-1.41422109E-2</v>
      </c>
      <c r="D54" s="1">
        <f t="shared" ref="D54:BD54" si="2">SUM(D15:D18)</f>
        <v>-1.65590142E-2</v>
      </c>
      <c r="E54" s="1">
        <f t="shared" si="2"/>
        <v>0</v>
      </c>
      <c r="F54" s="1">
        <f t="shared" si="2"/>
        <v>0.29906399750000001</v>
      </c>
      <c r="G54" s="1">
        <f t="shared" si="2"/>
        <v>9.2672746199999989E-2</v>
      </c>
      <c r="H54" s="1">
        <f t="shared" si="2"/>
        <v>0.58068907150000004</v>
      </c>
      <c r="I54" s="1">
        <f t="shared" si="2"/>
        <v>5.92959573E-2</v>
      </c>
      <c r="J54" s="1">
        <f t="shared" si="2"/>
        <v>-0.115486305</v>
      </c>
      <c r="K54" s="1">
        <f t="shared" si="2"/>
        <v>4.6383274400000007E-2</v>
      </c>
      <c r="L54" s="1">
        <f t="shared" si="2"/>
        <v>-8.5018122000000002E-2</v>
      </c>
      <c r="M54" s="1">
        <f t="shared" si="2"/>
        <v>1.9871891907000001</v>
      </c>
      <c r="N54" s="1">
        <f t="shared" si="2"/>
        <v>0.80315723640000003</v>
      </c>
      <c r="O54" s="1">
        <f t="shared" si="2"/>
        <v>0.37047377469999998</v>
      </c>
      <c r="P54" s="1">
        <f t="shared" si="2"/>
        <v>0.11986155109999999</v>
      </c>
      <c r="Q54" s="1">
        <f t="shared" si="2"/>
        <v>0.1214029806</v>
      </c>
      <c r="R54" s="1">
        <f t="shared" si="2"/>
        <v>-5.5541271100000005E-2</v>
      </c>
      <c r="S54" s="1">
        <f t="shared" si="2"/>
        <v>0.18645447399999998</v>
      </c>
      <c r="T54" s="1">
        <f t="shared" si="2"/>
        <v>0.11345910839999999</v>
      </c>
      <c r="U54" s="1">
        <f t="shared" si="2"/>
        <v>3.1287106300000006E-2</v>
      </c>
      <c r="V54" s="1">
        <f t="shared" si="2"/>
        <v>0</v>
      </c>
      <c r="W54" s="1">
        <f t="shared" si="2"/>
        <v>-4.4130391999999997E-3</v>
      </c>
      <c r="X54" s="1">
        <f t="shared" si="2"/>
        <v>4.3277814100000006E-2</v>
      </c>
      <c r="Y54" s="1">
        <f t="shared" si="2"/>
        <v>1.1673035999999999E-2</v>
      </c>
      <c r="Z54" s="1">
        <f t="shared" si="2"/>
        <v>5.9293723000000001E-3</v>
      </c>
      <c r="AA54" s="1">
        <f t="shared" si="2"/>
        <v>4.05847124E-2</v>
      </c>
      <c r="AB54" s="1">
        <f t="shared" si="2"/>
        <v>-3.7855417799999992E-2</v>
      </c>
      <c r="AC54" s="1">
        <f t="shared" si="2"/>
        <v>-1.0842574900000001E-2</v>
      </c>
      <c r="AD54" s="1">
        <f t="shared" si="2"/>
        <v>0.94253734190000005</v>
      </c>
      <c r="AE54" s="1">
        <f t="shared" si="2"/>
        <v>0.113882074</v>
      </c>
      <c r="AF54" s="1">
        <f t="shared" si="2"/>
        <v>-1.1441398999999996E-3</v>
      </c>
      <c r="AG54" s="1">
        <f t="shared" si="2"/>
        <v>0.3086211546</v>
      </c>
      <c r="AH54" s="1">
        <f t="shared" si="2"/>
        <v>0.7020564078</v>
      </c>
      <c r="AI54" s="1">
        <f t="shared" si="2"/>
        <v>7.5994885100000006E-2</v>
      </c>
      <c r="AJ54" s="1">
        <f t="shared" si="2"/>
        <v>-4.9112715899999999E-2</v>
      </c>
      <c r="AK54" s="1">
        <f t="shared" si="2"/>
        <v>0.11887058289999999</v>
      </c>
      <c r="AL54" s="1">
        <f t="shared" si="2"/>
        <v>-4.978583999999996E-4</v>
      </c>
      <c r="AM54" s="1">
        <f t="shared" si="2"/>
        <v>3.3311207928000002</v>
      </c>
      <c r="AN54" s="1">
        <f t="shared" si="2"/>
        <v>0.81008115219999999</v>
      </c>
      <c r="AO54" s="1">
        <f t="shared" si="2"/>
        <v>0.57001497829999992</v>
      </c>
      <c r="AP54" s="1">
        <f t="shared" si="2"/>
        <v>0.185645542</v>
      </c>
      <c r="AQ54" s="1">
        <f t="shared" si="2"/>
        <v>0.36695599969999998</v>
      </c>
      <c r="AR54" s="1">
        <f t="shared" si="2"/>
        <v>6.3049148999999999E-3</v>
      </c>
      <c r="AS54" s="1">
        <f t="shared" si="2"/>
        <v>0.15654749849999999</v>
      </c>
      <c r="AT54" s="1">
        <f t="shared" si="2"/>
        <v>0.32204321679999998</v>
      </c>
      <c r="AU54" s="1">
        <f t="shared" si="2"/>
        <v>5.7306206400000004E-2</v>
      </c>
      <c r="AV54" s="1">
        <f t="shared" si="2"/>
        <v>0</v>
      </c>
      <c r="AW54" s="1">
        <f t="shared" si="2"/>
        <v>-3.02744208E-2</v>
      </c>
      <c r="AX54" s="1">
        <f t="shared" si="2"/>
        <v>6.0301413200000001E-2</v>
      </c>
      <c r="AY54" s="1">
        <f t="shared" si="2"/>
        <v>7.5600684799999998E-2</v>
      </c>
      <c r="AZ54" s="1">
        <f t="shared" si="2"/>
        <v>3.2722381500000002E-2</v>
      </c>
      <c r="BA54" s="1">
        <f t="shared" si="2"/>
        <v>2.3020278799999998E-2</v>
      </c>
      <c r="BB54" s="1">
        <f t="shared" si="2"/>
        <v>-4.7430397000000006E-2</v>
      </c>
      <c r="BC54" s="1">
        <f t="shared" si="2"/>
        <v>4.5838400246999997</v>
      </c>
      <c r="BD54" s="1">
        <f t="shared" si="2"/>
        <v>8.1203253994000004</v>
      </c>
    </row>
    <row r="55" spans="2:56" x14ac:dyDescent="0.25">
      <c r="B55" s="16" t="s">
        <v>96</v>
      </c>
      <c r="C55" s="1">
        <f>SUM(C19:C21)</f>
        <v>-2.4684273600000001E-2</v>
      </c>
      <c r="D55" s="1">
        <f t="shared" ref="D55:BD55" si="3">SUM(D19:D21)</f>
        <v>-0.134189219</v>
      </c>
      <c r="E55" s="1">
        <f t="shared" si="3"/>
        <v>0</v>
      </c>
      <c r="F55" s="1">
        <f t="shared" si="3"/>
        <v>5.50132386E-2</v>
      </c>
      <c r="G55" s="1">
        <f t="shared" si="3"/>
        <v>6.3437895600000002E-2</v>
      </c>
      <c r="H55" s="1">
        <f t="shared" si="3"/>
        <v>6.7079943699999992E-2</v>
      </c>
      <c r="I55" s="1">
        <f t="shared" si="3"/>
        <v>-8.4340289999999991E-3</v>
      </c>
      <c r="J55" s="1">
        <f t="shared" si="3"/>
        <v>-0.77838798799999998</v>
      </c>
      <c r="K55" s="1">
        <f t="shared" si="3"/>
        <v>6.2360199999999871E-5</v>
      </c>
      <c r="L55" s="1">
        <f t="shared" si="3"/>
        <v>-5.2685110999999993E-2</v>
      </c>
      <c r="M55" s="1">
        <f t="shared" si="3"/>
        <v>1.9448305988999999</v>
      </c>
      <c r="N55" s="1">
        <f t="shared" si="3"/>
        <v>1.2349380405999999</v>
      </c>
      <c r="O55" s="1">
        <f t="shared" si="3"/>
        <v>0.33508454430000001</v>
      </c>
      <c r="P55" s="1">
        <f t="shared" si="3"/>
        <v>0.27144324809999998</v>
      </c>
      <c r="Q55" s="1">
        <f t="shared" si="3"/>
        <v>-5.9353208800000001E-2</v>
      </c>
      <c r="R55" s="1">
        <f t="shared" si="3"/>
        <v>-0.124026423</v>
      </c>
      <c r="S55" s="1">
        <f t="shared" si="3"/>
        <v>2.7255987500000002E-2</v>
      </c>
      <c r="T55" s="1">
        <f t="shared" si="3"/>
        <v>5.3383990000000067E-4</v>
      </c>
      <c r="U55" s="1">
        <f t="shared" si="3"/>
        <v>-2.6496875999999999E-2</v>
      </c>
      <c r="V55" s="1">
        <f t="shared" si="3"/>
        <v>0</v>
      </c>
      <c r="W55" s="1">
        <f t="shared" si="3"/>
        <v>-1.4490188000000001E-2</v>
      </c>
      <c r="X55" s="1">
        <f t="shared" si="3"/>
        <v>1.10010787E-2</v>
      </c>
      <c r="Y55" s="1">
        <f t="shared" si="3"/>
        <v>4.1983819500000005E-2</v>
      </c>
      <c r="Z55" s="1">
        <f t="shared" si="3"/>
        <v>1.0897146599999999E-2</v>
      </c>
      <c r="AA55" s="1">
        <f t="shared" si="3"/>
        <v>8.9652825900000011E-2</v>
      </c>
      <c r="AB55" s="1">
        <f t="shared" si="3"/>
        <v>-4.6137470000000004E-4</v>
      </c>
      <c r="AC55" s="1">
        <f t="shared" si="3"/>
        <v>-2.0744457000000001E-2</v>
      </c>
      <c r="AD55" s="1">
        <f t="shared" si="3"/>
        <v>0.22330547370000003</v>
      </c>
      <c r="AE55" s="1">
        <f t="shared" si="3"/>
        <v>6.2200977099999999E-2</v>
      </c>
      <c r="AF55" s="1">
        <f t="shared" si="3"/>
        <v>-1.4470998000000001E-3</v>
      </c>
      <c r="AG55" s="1">
        <f t="shared" si="3"/>
        <v>5.6745586100000002E-2</v>
      </c>
      <c r="AH55" s="1">
        <f t="shared" si="3"/>
        <v>9.4984651700000006E-2</v>
      </c>
      <c r="AI55" s="1">
        <f t="shared" si="3"/>
        <v>1.7171377000000001E-3</v>
      </c>
      <c r="AJ55" s="1">
        <f t="shared" si="3"/>
        <v>-0.33166534199999997</v>
      </c>
      <c r="AK55" s="1">
        <f t="shared" si="3"/>
        <v>1.7632585000000001E-3</v>
      </c>
      <c r="AL55" s="1">
        <f t="shared" si="3"/>
        <v>-5.0418628000000007E-2</v>
      </c>
      <c r="AM55" s="1">
        <f t="shared" si="3"/>
        <v>1.7569237535000002</v>
      </c>
      <c r="AN55" s="1">
        <f t="shared" si="3"/>
        <v>0.8540159867999999</v>
      </c>
      <c r="AO55" s="1">
        <f t="shared" si="3"/>
        <v>0.28082105200000002</v>
      </c>
      <c r="AP55" s="1">
        <f t="shared" si="3"/>
        <v>0.20671005590000002</v>
      </c>
      <c r="AQ55" s="1">
        <f t="shared" si="3"/>
        <v>0.2689938133</v>
      </c>
      <c r="AR55" s="1">
        <f t="shared" si="3"/>
        <v>-7.5718402000000004E-2</v>
      </c>
      <c r="AS55" s="1">
        <f t="shared" si="3"/>
        <v>5.2414690299999997E-2</v>
      </c>
      <c r="AT55" s="1">
        <f t="shared" si="3"/>
        <v>-1.0499537999999999E-2</v>
      </c>
      <c r="AU55" s="1">
        <f t="shared" si="3"/>
        <v>4.3895142400000003E-2</v>
      </c>
      <c r="AV55" s="1">
        <f t="shared" si="3"/>
        <v>0</v>
      </c>
      <c r="AW55" s="1">
        <f t="shared" si="3"/>
        <v>4.6664323000000004E-3</v>
      </c>
      <c r="AX55" s="1">
        <f t="shared" si="3"/>
        <v>6.2599400999999999E-3</v>
      </c>
      <c r="AY55" s="1">
        <f t="shared" si="3"/>
        <v>1.4511738600000003E-2</v>
      </c>
      <c r="AZ55" s="1">
        <f t="shared" si="3"/>
        <v>1.0697056999999999E-2</v>
      </c>
      <c r="BA55" s="1">
        <f t="shared" si="3"/>
        <v>1.4619879500000002E-2</v>
      </c>
      <c r="BB55" s="1">
        <f t="shared" si="3"/>
        <v>-1.1060008000000001E-3</v>
      </c>
      <c r="BC55" s="1">
        <f t="shared" si="3"/>
        <v>2.9300058762000001</v>
      </c>
      <c r="BD55" s="1">
        <f t="shared" si="3"/>
        <v>3.4636471605000003</v>
      </c>
    </row>
    <row r="56" spans="2:56" x14ac:dyDescent="0.25">
      <c r="B56" s="16" t="s">
        <v>90</v>
      </c>
      <c r="C56" s="1">
        <f>C22</f>
        <v>-1.2405948999999999E-2</v>
      </c>
      <c r="D56" s="1">
        <f t="shared" ref="D56:BD56" si="4">D22</f>
        <v>-1.6792226E-2</v>
      </c>
      <c r="E56" s="1">
        <f t="shared" si="4"/>
        <v>0</v>
      </c>
      <c r="F56" s="1">
        <f t="shared" si="4"/>
        <v>5.2710754000000002E-3</v>
      </c>
      <c r="G56" s="1">
        <f t="shared" si="4"/>
        <v>-9.1506200000000002E-4</v>
      </c>
      <c r="H56" s="1">
        <f t="shared" si="4"/>
        <v>-1.7257807E-2</v>
      </c>
      <c r="I56" s="1">
        <f t="shared" si="4"/>
        <v>-6.3725989999999996E-3</v>
      </c>
      <c r="J56" s="1">
        <f t="shared" si="4"/>
        <v>-0.39965399699999998</v>
      </c>
      <c r="K56" s="1">
        <f t="shared" si="4"/>
        <v>4.446195E-4</v>
      </c>
      <c r="L56" s="1">
        <f t="shared" si="4"/>
        <v>4.8186039000000002E-3</v>
      </c>
      <c r="M56" s="1">
        <f t="shared" si="4"/>
        <v>0.25751184230000002</v>
      </c>
      <c r="N56" s="1">
        <f t="shared" si="4"/>
        <v>0.29875647999999999</v>
      </c>
      <c r="O56" s="1">
        <f t="shared" si="4"/>
        <v>6.0709347400000002E-2</v>
      </c>
      <c r="P56" s="1">
        <f t="shared" si="4"/>
        <v>0.14715338989999999</v>
      </c>
      <c r="Q56" s="1">
        <f t="shared" si="4"/>
        <v>-1.7161947E-2</v>
      </c>
      <c r="R56" s="1">
        <f t="shared" si="4"/>
        <v>-6.2057952E-2</v>
      </c>
      <c r="S56" s="1">
        <f t="shared" si="4"/>
        <v>2.04633392E-2</v>
      </c>
      <c r="T56" s="1">
        <f t="shared" si="4"/>
        <v>1.6880864E-3</v>
      </c>
      <c r="U56" s="1">
        <f t="shared" si="4"/>
        <v>-2.1091826000000001E-2</v>
      </c>
      <c r="V56" s="1">
        <f t="shared" si="4"/>
        <v>0</v>
      </c>
      <c r="W56" s="1">
        <f t="shared" si="4"/>
        <v>-3.2929814000000002E-2</v>
      </c>
      <c r="X56" s="1">
        <f t="shared" si="4"/>
        <v>-1.5795100000000001E-4</v>
      </c>
      <c r="Y56" s="1">
        <f t="shared" si="4"/>
        <v>2.21649563E-2</v>
      </c>
      <c r="Z56" s="1">
        <f t="shared" si="4"/>
        <v>2.5733993999999998E-3</v>
      </c>
      <c r="AA56" s="1">
        <f t="shared" si="4"/>
        <v>1.8853141800000001E-2</v>
      </c>
      <c r="AB56" s="1">
        <f t="shared" si="4"/>
        <v>-6.0060799999999998E-4</v>
      </c>
      <c r="AC56" s="1">
        <f t="shared" si="4"/>
        <v>-4.91103E-4</v>
      </c>
      <c r="AD56" s="1">
        <f t="shared" si="4"/>
        <v>-2.622989E-3</v>
      </c>
      <c r="AE56" s="1">
        <f t="shared" si="4"/>
        <v>9.3090498999999997E-3</v>
      </c>
      <c r="AF56" s="1">
        <f t="shared" si="4"/>
        <v>1.343006E-4</v>
      </c>
      <c r="AG56" s="1">
        <f t="shared" si="4"/>
        <v>1.0790767E-3</v>
      </c>
      <c r="AH56" s="1">
        <f t="shared" si="4"/>
        <v>-9.2035109999999993E-3</v>
      </c>
      <c r="AI56" s="1">
        <f t="shared" si="4"/>
        <v>-3.2200990000000001E-3</v>
      </c>
      <c r="AJ56" s="1">
        <f t="shared" si="4"/>
        <v>-0.11676541</v>
      </c>
      <c r="AK56" s="1">
        <f t="shared" si="4"/>
        <v>-3.53013E-4</v>
      </c>
      <c r="AL56" s="1">
        <f t="shared" si="4"/>
        <v>3.2746604000000001E-3</v>
      </c>
      <c r="AM56" s="1">
        <f t="shared" si="4"/>
        <v>9.4121091399999995E-2</v>
      </c>
      <c r="AN56" s="1">
        <f t="shared" si="4"/>
        <v>9.0797217200000002E-2</v>
      </c>
      <c r="AO56" s="1">
        <f t="shared" si="4"/>
        <v>6.5579897E-3</v>
      </c>
      <c r="AP56" s="1">
        <f t="shared" si="4"/>
        <v>5.1374309600000001E-2</v>
      </c>
      <c r="AQ56" s="1">
        <f t="shared" si="4"/>
        <v>7.1978776999999999E-3</v>
      </c>
      <c r="AR56" s="1">
        <f t="shared" si="4"/>
        <v>-3.0245719000000001E-2</v>
      </c>
      <c r="AS56" s="1">
        <f t="shared" si="4"/>
        <v>1.11946053E-2</v>
      </c>
      <c r="AT56" s="1">
        <f t="shared" si="4"/>
        <v>-1.0314199999999999E-3</v>
      </c>
      <c r="AU56" s="1">
        <f t="shared" si="4"/>
        <v>-5.5591210000000002E-3</v>
      </c>
      <c r="AV56" s="1">
        <f t="shared" si="4"/>
        <v>0</v>
      </c>
      <c r="AW56" s="1">
        <f t="shared" si="4"/>
        <v>-7.2529070000000003E-3</v>
      </c>
      <c r="AX56" s="1">
        <f t="shared" si="4"/>
        <v>6.7150290000000002E-4</v>
      </c>
      <c r="AY56" s="1">
        <f t="shared" si="4"/>
        <v>-4.8838279999999998E-3</v>
      </c>
      <c r="AZ56" s="1">
        <f t="shared" si="4"/>
        <v>1.1450073000000001E-3</v>
      </c>
      <c r="BA56" s="1">
        <f t="shared" si="4"/>
        <v>1.9692918E-3</v>
      </c>
      <c r="BB56" s="1">
        <f t="shared" si="4"/>
        <v>0</v>
      </c>
      <c r="BC56" s="1">
        <f t="shared" si="4"/>
        <v>0.2530105433</v>
      </c>
      <c r="BD56" s="1">
        <f t="shared" si="4"/>
        <v>9.7196860199999999E-2</v>
      </c>
    </row>
    <row r="58" spans="2:56" x14ac:dyDescent="0.25">
      <c r="B58" s="16" t="s">
        <v>75</v>
      </c>
    </row>
    <row r="59" spans="2:56" x14ac:dyDescent="0.25">
      <c r="C59" s="1" t="s">
        <v>9</v>
      </c>
      <c r="D59" s="1" t="s">
        <v>0</v>
      </c>
      <c r="E59" s="1" t="s">
        <v>14</v>
      </c>
      <c r="F59" s="1" t="s">
        <v>7</v>
      </c>
      <c r="G59" s="1" t="s">
        <v>16</v>
      </c>
      <c r="H59" s="1" t="s">
        <v>5</v>
      </c>
      <c r="I59" s="1" t="s">
        <v>19</v>
      </c>
      <c r="J59" s="1" t="s">
        <v>25</v>
      </c>
      <c r="K59" s="1" t="s">
        <v>24</v>
      </c>
      <c r="L59" s="1" t="s">
        <v>22</v>
      </c>
      <c r="M59" s="1" t="s">
        <v>23</v>
      </c>
      <c r="N59" s="1" t="s">
        <v>21</v>
      </c>
      <c r="O59" s="1" t="s">
        <v>20</v>
      </c>
      <c r="P59" s="1" t="s">
        <v>17</v>
      </c>
      <c r="Q59" s="1" t="s">
        <v>18</v>
      </c>
      <c r="R59" s="1" t="s">
        <v>2</v>
      </c>
      <c r="S59" s="1" t="s">
        <v>12</v>
      </c>
      <c r="T59" s="1" t="s">
        <v>15</v>
      </c>
      <c r="U59" s="1" t="s">
        <v>4</v>
      </c>
      <c r="V59" s="1" t="s">
        <v>13</v>
      </c>
      <c r="W59" s="1" t="s">
        <v>10</v>
      </c>
      <c r="X59" s="1" t="s">
        <v>11</v>
      </c>
      <c r="Y59" s="1" t="s">
        <v>8</v>
      </c>
      <c r="Z59" s="1" t="s">
        <v>6</v>
      </c>
      <c r="AA59" s="1" t="s">
        <v>3</v>
      </c>
      <c r="AB59" s="1" t="s">
        <v>1</v>
      </c>
      <c r="AC59" s="1" t="s">
        <v>9</v>
      </c>
      <c r="AD59" s="1" t="s">
        <v>0</v>
      </c>
      <c r="AE59" s="1" t="s">
        <v>14</v>
      </c>
      <c r="AF59" s="1" t="s">
        <v>7</v>
      </c>
      <c r="AG59" s="1" t="s">
        <v>16</v>
      </c>
      <c r="AH59" s="1" t="s">
        <v>5</v>
      </c>
      <c r="AI59" s="1" t="s">
        <v>19</v>
      </c>
      <c r="AJ59" s="1" t="s">
        <v>25</v>
      </c>
      <c r="AK59" s="1" t="s">
        <v>24</v>
      </c>
      <c r="AL59" s="1" t="s">
        <v>22</v>
      </c>
      <c r="AM59" s="1" t="s">
        <v>23</v>
      </c>
      <c r="AN59" s="1" t="s">
        <v>21</v>
      </c>
      <c r="AO59" s="1" t="s">
        <v>20</v>
      </c>
      <c r="AP59" s="1" t="s">
        <v>17</v>
      </c>
      <c r="AQ59" s="1" t="s">
        <v>18</v>
      </c>
      <c r="AR59" s="1" t="s">
        <v>2</v>
      </c>
      <c r="AS59" s="1" t="s">
        <v>12</v>
      </c>
      <c r="AT59" s="1" t="s">
        <v>15</v>
      </c>
      <c r="AU59" s="1" t="s">
        <v>4</v>
      </c>
      <c r="AV59" s="1" t="s">
        <v>13</v>
      </c>
      <c r="AW59" s="1" t="s">
        <v>10</v>
      </c>
      <c r="AX59" s="1" t="s">
        <v>11</v>
      </c>
      <c r="AY59" s="1" t="s">
        <v>8</v>
      </c>
      <c r="AZ59" s="1" t="s">
        <v>6</v>
      </c>
      <c r="BA59" s="1" t="s">
        <v>3</v>
      </c>
      <c r="BB59" s="1" t="s">
        <v>1</v>
      </c>
      <c r="BC59" s="16" t="s">
        <v>74</v>
      </c>
      <c r="BD59" s="16" t="s">
        <v>73</v>
      </c>
    </row>
    <row r="60" spans="2:56" x14ac:dyDescent="0.25">
      <c r="B60" s="16" t="s">
        <v>93</v>
      </c>
      <c r="C60" s="1">
        <f>SUM(C26:C33)</f>
        <v>-0.14375858829999999</v>
      </c>
      <c r="D60" s="1">
        <f t="shared" ref="D60:BD60" si="5">SUM(D26:D33)</f>
        <v>1.5752949999999974E-4</v>
      </c>
      <c r="E60" s="1">
        <f t="shared" si="5"/>
        <v>0</v>
      </c>
      <c r="F60" s="1">
        <f t="shared" si="5"/>
        <v>2.3816195599999999E-2</v>
      </c>
      <c r="G60" s="1">
        <f t="shared" si="5"/>
        <v>-2.9426798100000002E-2</v>
      </c>
      <c r="H60" s="1">
        <f t="shared" si="5"/>
        <v>-6.5264924700000004E-2</v>
      </c>
      <c r="I60" s="1">
        <f t="shared" si="5"/>
        <v>6.359537509999999E-2</v>
      </c>
      <c r="J60" s="1">
        <f t="shared" si="5"/>
        <v>0</v>
      </c>
      <c r="K60" s="1">
        <f t="shared" si="5"/>
        <v>-3.0842334399999997E-2</v>
      </c>
      <c r="L60" s="1">
        <f t="shared" si="5"/>
        <v>0.14438244019999999</v>
      </c>
      <c r="M60" s="1">
        <f t="shared" si="5"/>
        <v>5.4491246899999998E-2</v>
      </c>
      <c r="N60" s="1">
        <f t="shared" si="5"/>
        <v>5.7369596000000002E-2</v>
      </c>
      <c r="O60" s="1">
        <f t="shared" si="5"/>
        <v>-9.9246141199999999E-2</v>
      </c>
      <c r="P60" s="1">
        <f t="shared" si="5"/>
        <v>3.0143705599999997E-2</v>
      </c>
      <c r="Q60" s="1">
        <f t="shared" si="5"/>
        <v>1.6120180099999999E-2</v>
      </c>
      <c r="R60" s="1">
        <f t="shared" si="5"/>
        <v>6.3313111800000002E-2</v>
      </c>
      <c r="S60" s="1">
        <f t="shared" si="5"/>
        <v>7.2906114899999999E-2</v>
      </c>
      <c r="T60" s="1">
        <f t="shared" si="5"/>
        <v>1.6454138899999998E-2</v>
      </c>
      <c r="U60" s="1">
        <f t="shared" si="5"/>
        <v>-3.5374520900000005E-2</v>
      </c>
      <c r="V60" s="1">
        <f t="shared" si="5"/>
        <v>-0.11971406499999999</v>
      </c>
      <c r="W60" s="1">
        <f t="shared" si="5"/>
        <v>0.13581705460000001</v>
      </c>
      <c r="X60" s="1">
        <f t="shared" si="5"/>
        <v>0.1354669157</v>
      </c>
      <c r="Y60" s="1">
        <f t="shared" si="5"/>
        <v>-5.4843273899999996E-2</v>
      </c>
      <c r="Z60" s="1">
        <f t="shared" si="5"/>
        <v>-8.1594085499999983E-2</v>
      </c>
      <c r="AA60" s="1">
        <f t="shared" si="5"/>
        <v>0.59611316179999996</v>
      </c>
      <c r="AB60" s="1">
        <f t="shared" si="5"/>
        <v>-0.21496426299999999</v>
      </c>
      <c r="AC60" s="1">
        <f t="shared" si="5"/>
        <v>-1.4810421099999999E-2</v>
      </c>
      <c r="AD60" s="1">
        <f t="shared" si="5"/>
        <v>1.61855305E-2</v>
      </c>
      <c r="AE60" s="1">
        <f t="shared" si="5"/>
        <v>0</v>
      </c>
      <c r="AF60" s="1">
        <f t="shared" si="5"/>
        <v>0</v>
      </c>
      <c r="AG60" s="1">
        <f t="shared" si="5"/>
        <v>-4.4842707900000001E-2</v>
      </c>
      <c r="AH60" s="1">
        <f t="shared" si="5"/>
        <v>-0.10630741510000002</v>
      </c>
      <c r="AI60" s="1">
        <f t="shared" si="5"/>
        <v>-3.6849888300000001E-2</v>
      </c>
      <c r="AJ60" s="1">
        <f t="shared" si="5"/>
        <v>0</v>
      </c>
      <c r="AK60" s="1">
        <f t="shared" si="5"/>
        <v>1.9241142900000001E-2</v>
      </c>
      <c r="AL60" s="1">
        <f t="shared" si="5"/>
        <v>-3.9459876499999984E-2</v>
      </c>
      <c r="AM60" s="1">
        <f t="shared" si="5"/>
        <v>3.5661419799999997E-2</v>
      </c>
      <c r="AN60" s="1">
        <f t="shared" si="5"/>
        <v>-3.5932101700000003E-2</v>
      </c>
      <c r="AO60" s="1">
        <f t="shared" si="5"/>
        <v>1.0705196999999944E-3</v>
      </c>
      <c r="AP60" s="1">
        <f t="shared" si="5"/>
        <v>-8.8647878900000004E-2</v>
      </c>
      <c r="AQ60" s="1">
        <f t="shared" si="5"/>
        <v>-3.9564230300000003E-2</v>
      </c>
      <c r="AR60" s="1">
        <f t="shared" si="5"/>
        <v>2.0789096100000001E-2</v>
      </c>
      <c r="AS60" s="1">
        <f t="shared" si="5"/>
        <v>8.3211546400000003E-2</v>
      </c>
      <c r="AT60" s="1">
        <f t="shared" si="5"/>
        <v>0.1035628559</v>
      </c>
      <c r="AU60" s="1">
        <f t="shared" si="5"/>
        <v>5.4059672000000003E-2</v>
      </c>
      <c r="AV60" s="1">
        <f t="shared" si="5"/>
        <v>0.31140341940000005</v>
      </c>
      <c r="AW60" s="1">
        <f t="shared" si="5"/>
        <v>-6.9408781899999994E-2</v>
      </c>
      <c r="AX60" s="1">
        <f t="shared" si="5"/>
        <v>-0.13555165620000001</v>
      </c>
      <c r="AY60" s="1">
        <f t="shared" si="5"/>
        <v>0.28788326609999998</v>
      </c>
      <c r="AZ60" s="1">
        <f t="shared" si="5"/>
        <v>0.1959397558</v>
      </c>
      <c r="BA60" s="1">
        <f t="shared" si="5"/>
        <v>0.10986233039999997</v>
      </c>
      <c r="BB60" s="1">
        <f t="shared" si="5"/>
        <v>-0.14586970789999998</v>
      </c>
      <c r="BC60" s="1">
        <f t="shared" si="5"/>
        <v>0.53511776820000001</v>
      </c>
      <c r="BD60" s="1">
        <f t="shared" si="5"/>
        <v>0.48162589010000018</v>
      </c>
    </row>
    <row r="61" spans="2:56" x14ac:dyDescent="0.25">
      <c r="B61" s="16" t="s">
        <v>94</v>
      </c>
      <c r="C61" s="1">
        <f>SUM(C34:C37)</f>
        <v>-0.155767773</v>
      </c>
      <c r="D61" s="1">
        <f t="shared" ref="D61:BD61" si="6">SUM(D34:D37)</f>
        <v>8.2002984599999995E-2</v>
      </c>
      <c r="E61" s="1">
        <f t="shared" si="6"/>
        <v>0</v>
      </c>
      <c r="F61" s="1">
        <f t="shared" si="6"/>
        <v>5.72838398E-2</v>
      </c>
      <c r="G61" s="1">
        <f t="shared" si="6"/>
        <v>-3.1220617499999999E-2</v>
      </c>
      <c r="H61" s="1">
        <f t="shared" si="6"/>
        <v>0.3091808204</v>
      </c>
      <c r="I61" s="1">
        <f t="shared" si="6"/>
        <v>-1.6407725399999996E-2</v>
      </c>
      <c r="J61" s="1">
        <f t="shared" si="6"/>
        <v>-7.4521331999999997E-3</v>
      </c>
      <c r="K61" s="1">
        <f t="shared" si="6"/>
        <v>-0.158370232</v>
      </c>
      <c r="L61" s="1">
        <f t="shared" si="6"/>
        <v>-0.1018943229</v>
      </c>
      <c r="M61" s="1">
        <f t="shared" si="6"/>
        <v>0.10700383250000001</v>
      </c>
      <c r="N61" s="1">
        <f t="shared" si="6"/>
        <v>-4.9388528800000012E-2</v>
      </c>
      <c r="O61" s="1">
        <f t="shared" si="6"/>
        <v>-0.30911400410000001</v>
      </c>
      <c r="P61" s="1">
        <f t="shared" si="6"/>
        <v>-0.1141640743</v>
      </c>
      <c r="Q61" s="1">
        <f t="shared" si="6"/>
        <v>2.2895279999999782E-4</v>
      </c>
      <c r="R61" s="1">
        <f t="shared" si="6"/>
        <v>6.8407083600000002E-2</v>
      </c>
      <c r="S61" s="1">
        <f t="shared" si="6"/>
        <v>-1.2536512590499999E-2</v>
      </c>
      <c r="T61" s="1">
        <f t="shared" si="6"/>
        <v>-1.0021975400000001E-2</v>
      </c>
      <c r="U61" s="1">
        <f t="shared" si="6"/>
        <v>5.2897728999999998E-3</v>
      </c>
      <c r="V61" s="1">
        <f t="shared" si="6"/>
        <v>0</v>
      </c>
      <c r="W61" s="1">
        <f t="shared" si="6"/>
        <v>-5.4169058700000008E-2</v>
      </c>
      <c r="X61" s="1">
        <f t="shared" si="6"/>
        <v>0.13547491689999999</v>
      </c>
      <c r="Y61" s="1">
        <f t="shared" si="6"/>
        <v>-3.8464884500000004E-2</v>
      </c>
      <c r="Z61" s="1">
        <f t="shared" si="6"/>
        <v>7.7339409999999977E-4</v>
      </c>
      <c r="AA61" s="1">
        <f t="shared" si="6"/>
        <v>-0.1008310737</v>
      </c>
      <c r="AB61" s="1">
        <f t="shared" si="6"/>
        <v>-1.5413974430000001</v>
      </c>
      <c r="AC61" s="1">
        <f t="shared" si="6"/>
        <v>-6.1942941799999998E-2</v>
      </c>
      <c r="AD61" s="1">
        <f t="shared" si="6"/>
        <v>-5.3519533500000001E-2</v>
      </c>
      <c r="AE61" s="1">
        <f t="shared" si="6"/>
        <v>-3.4748888599999993E-2</v>
      </c>
      <c r="AF61" s="1">
        <f t="shared" si="6"/>
        <v>-1.5474834E-2</v>
      </c>
      <c r="AG61" s="1">
        <f t="shared" si="6"/>
        <v>-0.11223527490000001</v>
      </c>
      <c r="AH61" s="1">
        <f t="shared" si="6"/>
        <v>-9.6588123000000012E-2</v>
      </c>
      <c r="AI61" s="1">
        <f t="shared" si="6"/>
        <v>-0.1561115408</v>
      </c>
      <c r="AJ61" s="1">
        <f t="shared" si="6"/>
        <v>6.6269698000000011E-3</v>
      </c>
      <c r="AK61" s="1">
        <f t="shared" si="6"/>
        <v>-0.14278295619999998</v>
      </c>
      <c r="AL61" s="1">
        <f t="shared" si="6"/>
        <v>-0.1658811405</v>
      </c>
      <c r="AM61" s="1">
        <f t="shared" si="6"/>
        <v>0.29148006990000003</v>
      </c>
      <c r="AN61" s="1">
        <f t="shared" si="6"/>
        <v>-6.8357493599999999E-2</v>
      </c>
      <c r="AO61" s="1">
        <f t="shared" si="6"/>
        <v>-0.1252031109</v>
      </c>
      <c r="AP61" s="1">
        <f t="shared" si="6"/>
        <v>-0.18515432199999998</v>
      </c>
      <c r="AQ61" s="1">
        <f t="shared" si="6"/>
        <v>-0.1104388095</v>
      </c>
      <c r="AR61" s="1">
        <f t="shared" si="6"/>
        <v>1.37970157E-2</v>
      </c>
      <c r="AS61" s="1">
        <f t="shared" si="6"/>
        <v>4.5007292599999985E-2</v>
      </c>
      <c r="AT61" s="1">
        <f t="shared" si="6"/>
        <v>0.16278771980000004</v>
      </c>
      <c r="AU61" s="1">
        <f t="shared" si="6"/>
        <v>2.7504912600000007E-2</v>
      </c>
      <c r="AV61" s="1">
        <f t="shared" si="6"/>
        <v>0</v>
      </c>
      <c r="AW61" s="1">
        <f t="shared" si="6"/>
        <v>-0.142678162</v>
      </c>
      <c r="AX61" s="1">
        <f t="shared" si="6"/>
        <v>0.40279982980000001</v>
      </c>
      <c r="AY61" s="1">
        <f t="shared" si="6"/>
        <v>0.22024984410000001</v>
      </c>
      <c r="AZ61" s="1">
        <f t="shared" si="6"/>
        <v>-4.8904857600000004E-2</v>
      </c>
      <c r="BA61" s="1">
        <f t="shared" si="6"/>
        <v>-0.24918663400000002</v>
      </c>
      <c r="BB61" s="1">
        <f t="shared" si="6"/>
        <v>-2.1202359890000002</v>
      </c>
      <c r="BC61" s="1">
        <f t="shared" si="6"/>
        <v>-1.9355547639999999</v>
      </c>
      <c r="BD61" s="1">
        <f t="shared" si="6"/>
        <v>-2.7191909590000001</v>
      </c>
    </row>
    <row r="62" spans="2:56" x14ac:dyDescent="0.25">
      <c r="B62" s="16" t="s">
        <v>95</v>
      </c>
      <c r="C62" s="1">
        <f>SUM(C38:C41)</f>
        <v>1.3328379200000004E-2</v>
      </c>
      <c r="D62" s="1">
        <f t="shared" ref="D62:BD62" si="7">SUM(D38:D41)</f>
        <v>1.0305425717999999</v>
      </c>
      <c r="E62" s="1">
        <f t="shared" si="7"/>
        <v>0</v>
      </c>
      <c r="F62" s="1">
        <f t="shared" si="7"/>
        <v>0.5515954072</v>
      </c>
      <c r="G62" s="1">
        <f t="shared" si="7"/>
        <v>8.9560354500000022E-2</v>
      </c>
      <c r="H62" s="1">
        <f t="shared" si="7"/>
        <v>0.67056742899999999</v>
      </c>
      <c r="I62" s="1">
        <f t="shared" si="7"/>
        <v>-0.10746635409999999</v>
      </c>
      <c r="J62" s="1">
        <f t="shared" si="7"/>
        <v>-0.185046142</v>
      </c>
      <c r="K62" s="1">
        <f t="shared" si="7"/>
        <v>-0.1250394832</v>
      </c>
      <c r="L62" s="1">
        <f t="shared" si="7"/>
        <v>-0.292993642</v>
      </c>
      <c r="M62" s="1">
        <f t="shared" si="7"/>
        <v>0.2361039338</v>
      </c>
      <c r="N62" s="1">
        <f t="shared" si="7"/>
        <v>0.35529700990000002</v>
      </c>
      <c r="O62" s="1">
        <f t="shared" si="7"/>
        <v>2.4466162699999999E-2</v>
      </c>
      <c r="P62" s="1">
        <f t="shared" si="7"/>
        <v>-7.26970646E-2</v>
      </c>
      <c r="Q62" s="1">
        <f t="shared" si="7"/>
        <v>-0.28971921140000001</v>
      </c>
      <c r="R62" s="1">
        <f t="shared" si="7"/>
        <v>0.15939373699999998</v>
      </c>
      <c r="S62" s="1">
        <f t="shared" si="7"/>
        <v>-0.130312498</v>
      </c>
      <c r="T62" s="1">
        <f t="shared" si="7"/>
        <v>-9.3498011299999989E-2</v>
      </c>
      <c r="U62" s="1">
        <f t="shared" si="7"/>
        <v>6.9322916999999991E-3</v>
      </c>
      <c r="V62" s="1">
        <f t="shared" si="7"/>
        <v>0</v>
      </c>
      <c r="W62" s="1">
        <f t="shared" si="7"/>
        <v>-5.9653509599999995E-2</v>
      </c>
      <c r="X62" s="1">
        <f t="shared" si="7"/>
        <v>-6.6807986999999999E-2</v>
      </c>
      <c r="Y62" s="1">
        <f t="shared" si="7"/>
        <v>1.3059399999999985E-3</v>
      </c>
      <c r="Z62" s="1">
        <f t="shared" si="7"/>
        <v>1.52082061E-2</v>
      </c>
      <c r="AA62" s="1">
        <f t="shared" si="7"/>
        <v>-0.27716669100000002</v>
      </c>
      <c r="AB62" s="1">
        <f t="shared" si="7"/>
        <v>-0.134887165</v>
      </c>
      <c r="AC62" s="1">
        <f t="shared" si="7"/>
        <v>5.9098665200000004E-2</v>
      </c>
      <c r="AD62" s="1">
        <f t="shared" si="7"/>
        <v>0.81349680739999997</v>
      </c>
      <c r="AE62" s="1">
        <f t="shared" si="7"/>
        <v>-6.1952039800000004E-2</v>
      </c>
      <c r="AF62" s="1">
        <f t="shared" si="7"/>
        <v>2.9043301599999998E-2</v>
      </c>
      <c r="AG62" s="1">
        <f t="shared" si="7"/>
        <v>1.7197941100000003E-2</v>
      </c>
      <c r="AH62" s="1">
        <f t="shared" si="7"/>
        <v>0.7559942972999999</v>
      </c>
      <c r="AI62" s="1">
        <f t="shared" si="7"/>
        <v>-6.8503288699999998E-2</v>
      </c>
      <c r="AJ62" s="1">
        <f t="shared" si="7"/>
        <v>-0.13749296179999998</v>
      </c>
      <c r="AK62" s="1">
        <f t="shared" si="7"/>
        <v>-0.26285141099999998</v>
      </c>
      <c r="AL62" s="1">
        <f t="shared" si="7"/>
        <v>-0.40281949899999997</v>
      </c>
      <c r="AM62" s="1">
        <f t="shared" si="7"/>
        <v>0.82848608349999997</v>
      </c>
      <c r="AN62" s="1">
        <f t="shared" si="7"/>
        <v>0.20448522029999999</v>
      </c>
      <c r="AO62" s="1">
        <f t="shared" si="7"/>
        <v>-0.37054240800000005</v>
      </c>
      <c r="AP62" s="1">
        <f t="shared" si="7"/>
        <v>4.33164563E-2</v>
      </c>
      <c r="AQ62" s="1">
        <f t="shared" si="7"/>
        <v>0.15179907100000001</v>
      </c>
      <c r="AR62" s="1">
        <f t="shared" si="7"/>
        <v>6.6918854799999997E-2</v>
      </c>
      <c r="AS62" s="1">
        <f t="shared" si="7"/>
        <v>6.9440530000000021E-3</v>
      </c>
      <c r="AT62" s="1">
        <f t="shared" si="7"/>
        <v>-9.8047844699999998E-2</v>
      </c>
      <c r="AU62" s="1">
        <f t="shared" si="7"/>
        <v>7.1690169299999995E-2</v>
      </c>
      <c r="AV62" s="1">
        <f t="shared" si="7"/>
        <v>-3.3813850000000002E-3</v>
      </c>
      <c r="AW62" s="1">
        <f t="shared" si="7"/>
        <v>-0.11936346299999999</v>
      </c>
      <c r="AX62" s="1">
        <f t="shared" si="7"/>
        <v>0.103621541</v>
      </c>
      <c r="AY62" s="1">
        <f t="shared" si="7"/>
        <v>-0.11018937300000001</v>
      </c>
      <c r="AZ62" s="1">
        <f t="shared" si="7"/>
        <v>-7.4797153000000002E-3</v>
      </c>
      <c r="BA62" s="1">
        <f t="shared" si="7"/>
        <v>-0.317270632</v>
      </c>
      <c r="BB62" s="1">
        <f t="shared" si="7"/>
        <v>-0.1753931024</v>
      </c>
      <c r="BC62" s="1">
        <f t="shared" si="7"/>
        <v>1.3190136592999999</v>
      </c>
      <c r="BD62" s="1">
        <f t="shared" si="7"/>
        <v>1.0168053382</v>
      </c>
    </row>
    <row r="63" spans="2:56" x14ac:dyDescent="0.25">
      <c r="B63" s="16" t="s">
        <v>96</v>
      </c>
      <c r="C63" s="1">
        <f>SUM(C42:C44)</f>
        <v>1.1546153199999999E-2</v>
      </c>
      <c r="D63" s="1">
        <f t="shared" ref="D63:BD63" si="8">SUM(D42:D44)</f>
        <v>1.9158537000000024E-2</v>
      </c>
      <c r="E63" s="1">
        <f t="shared" si="8"/>
        <v>0</v>
      </c>
      <c r="F63" s="1">
        <f t="shared" si="8"/>
        <v>0.1202247466</v>
      </c>
      <c r="G63" s="1">
        <f t="shared" si="8"/>
        <v>8.8473716000000008E-3</v>
      </c>
      <c r="H63" s="1">
        <f t="shared" si="8"/>
        <v>0.21749144800000003</v>
      </c>
      <c r="I63" s="1">
        <f t="shared" si="8"/>
        <v>-0.152298984</v>
      </c>
      <c r="J63" s="1">
        <f t="shared" si="8"/>
        <v>-1.2006727619999999</v>
      </c>
      <c r="K63" s="1">
        <f t="shared" si="8"/>
        <v>-5.6759784000000001E-2</v>
      </c>
      <c r="L63" s="1">
        <f t="shared" si="8"/>
        <v>-0.12736977199999999</v>
      </c>
      <c r="M63" s="1">
        <f t="shared" si="8"/>
        <v>1.1761825832000001</v>
      </c>
      <c r="N63" s="1">
        <f t="shared" si="8"/>
        <v>0.78512245089999999</v>
      </c>
      <c r="O63" s="1">
        <f t="shared" si="8"/>
        <v>-7.5183588699999998E-2</v>
      </c>
      <c r="P63" s="1">
        <f t="shared" si="8"/>
        <v>0.21500185700000002</v>
      </c>
      <c r="Q63" s="1">
        <f t="shared" si="8"/>
        <v>-0.311830094</v>
      </c>
      <c r="R63" s="1">
        <f t="shared" si="8"/>
        <v>5.6714313400000001E-2</v>
      </c>
      <c r="S63" s="1">
        <f t="shared" si="8"/>
        <v>8.0738708200000009E-2</v>
      </c>
      <c r="T63" s="1">
        <f t="shared" si="8"/>
        <v>-3.6240011199999998E-2</v>
      </c>
      <c r="U63" s="1">
        <f t="shared" si="8"/>
        <v>0.30983786749999997</v>
      </c>
      <c r="V63" s="1">
        <f t="shared" si="8"/>
        <v>0</v>
      </c>
      <c r="W63" s="1">
        <f t="shared" si="8"/>
        <v>3.52810203E-2</v>
      </c>
      <c r="X63" s="1">
        <f t="shared" si="8"/>
        <v>-5.0144319999999992E-3</v>
      </c>
      <c r="Y63" s="1">
        <f t="shared" si="8"/>
        <v>-0.16432645400000001</v>
      </c>
      <c r="Z63" s="1">
        <f t="shared" si="8"/>
        <v>-3.8864537000000013E-3</v>
      </c>
      <c r="AA63" s="1">
        <f t="shared" si="8"/>
        <v>1.1493497100000003E-2</v>
      </c>
      <c r="AB63" s="1">
        <f t="shared" si="8"/>
        <v>-6.9143196999999993E-3</v>
      </c>
      <c r="AC63" s="1">
        <f t="shared" si="8"/>
        <v>7.1692052799999989E-2</v>
      </c>
      <c r="AD63" s="1">
        <f t="shared" si="8"/>
        <v>0.42128536900000002</v>
      </c>
      <c r="AE63" s="1">
        <f t="shared" si="8"/>
        <v>0.13905312759999999</v>
      </c>
      <c r="AF63" s="1">
        <f t="shared" si="8"/>
        <v>5.3034470000000011E-4</v>
      </c>
      <c r="AG63" s="1">
        <f t="shared" si="8"/>
        <v>0.13420138600000001</v>
      </c>
      <c r="AH63" s="1">
        <f t="shared" si="8"/>
        <v>-0.1683864548</v>
      </c>
      <c r="AI63" s="1">
        <f t="shared" si="8"/>
        <v>-0.12972497099999999</v>
      </c>
      <c r="AJ63" s="1">
        <f t="shared" si="8"/>
        <v>-1.025730475</v>
      </c>
      <c r="AK63" s="1">
        <f t="shared" si="8"/>
        <v>-9.7979371999999995E-2</v>
      </c>
      <c r="AL63" s="1">
        <f t="shared" si="8"/>
        <v>-0.26724213400000002</v>
      </c>
      <c r="AM63" s="1">
        <f t="shared" si="8"/>
        <v>0.93466511069999991</v>
      </c>
      <c r="AN63" s="1">
        <f t="shared" si="8"/>
        <v>0.48486080660000003</v>
      </c>
      <c r="AO63" s="1">
        <f t="shared" si="8"/>
        <v>-0.19888362000000001</v>
      </c>
      <c r="AP63" s="1">
        <f t="shared" si="8"/>
        <v>0.3482439128</v>
      </c>
      <c r="AQ63" s="1">
        <f t="shared" si="8"/>
        <v>3.6713252500000002E-2</v>
      </c>
      <c r="AR63" s="1">
        <f t="shared" si="8"/>
        <v>8.2652880400000003E-2</v>
      </c>
      <c r="AS63" s="1">
        <f t="shared" si="8"/>
        <v>6.1167253099999999E-2</v>
      </c>
      <c r="AT63" s="1">
        <f t="shared" si="8"/>
        <v>8.0228119999999938E-4</v>
      </c>
      <c r="AU63" s="1">
        <f t="shared" si="8"/>
        <v>6.3581518099999998E-2</v>
      </c>
      <c r="AV63" s="1">
        <f t="shared" si="8"/>
        <v>0</v>
      </c>
      <c r="AW63" s="1">
        <f t="shared" si="8"/>
        <v>-1.9253815199999996E-2</v>
      </c>
      <c r="AX63" s="1">
        <f t="shared" si="8"/>
        <v>2.7537280800000001E-2</v>
      </c>
      <c r="AY63" s="1">
        <f t="shared" si="8"/>
        <v>-0.105924529</v>
      </c>
      <c r="AZ63" s="1">
        <f t="shared" si="8"/>
        <v>-3.2559663000000003E-2</v>
      </c>
      <c r="BA63" s="1">
        <f t="shared" si="8"/>
        <v>-2.6082884000000001E-2</v>
      </c>
      <c r="BB63" s="1">
        <f t="shared" si="8"/>
        <v>3.590294999999996E-4</v>
      </c>
      <c r="BC63" s="1">
        <f t="shared" si="8"/>
        <v>0.90714389960000008</v>
      </c>
      <c r="BD63" s="1">
        <f t="shared" si="8"/>
        <v>0.73557768919999988</v>
      </c>
    </row>
    <row r="64" spans="2:56" x14ac:dyDescent="0.25">
      <c r="B64" s="16" t="s">
        <v>90</v>
      </c>
      <c r="C64" s="1">
        <f>C45</f>
        <v>5.6057928299999997E-2</v>
      </c>
      <c r="D64" s="1">
        <f t="shared" ref="D64:BD64" si="9">D45</f>
        <v>-5.3688561000000003E-2</v>
      </c>
      <c r="E64" s="1">
        <f t="shared" si="9"/>
        <v>0</v>
      </c>
      <c r="F64" s="1">
        <f t="shared" si="9"/>
        <v>-7.1365546000000002E-2</v>
      </c>
      <c r="G64" s="1">
        <f t="shared" si="9"/>
        <v>2.3638927000000001E-3</v>
      </c>
      <c r="H64" s="1">
        <f t="shared" si="9"/>
        <v>7.2362948699999999E-2</v>
      </c>
      <c r="I64" s="1">
        <f t="shared" si="9"/>
        <v>-2.6783100000000001E-2</v>
      </c>
      <c r="J64" s="1">
        <f t="shared" si="9"/>
        <v>-0.77928028000000005</v>
      </c>
      <c r="K64" s="1">
        <f t="shared" si="9"/>
        <v>-2.9118817000000002E-2</v>
      </c>
      <c r="L64" s="1">
        <f t="shared" si="9"/>
        <v>-6.5296063000000001E-2</v>
      </c>
      <c r="M64" s="1">
        <f t="shared" si="9"/>
        <v>0.2433471613</v>
      </c>
      <c r="N64" s="1">
        <f t="shared" si="9"/>
        <v>0.25019242650000001</v>
      </c>
      <c r="O64" s="1">
        <f t="shared" si="9"/>
        <v>-0.21852036899999999</v>
      </c>
      <c r="P64" s="1">
        <f t="shared" si="9"/>
        <v>0.1208011193</v>
      </c>
      <c r="Q64" s="1">
        <f t="shared" si="9"/>
        <v>-0.14230347400000001</v>
      </c>
      <c r="R64" s="1">
        <f t="shared" si="9"/>
        <v>-2.2882375E-2</v>
      </c>
      <c r="S64" s="1">
        <f t="shared" si="9"/>
        <v>-4.5532267000000001E-2</v>
      </c>
      <c r="T64" s="1">
        <f t="shared" si="9"/>
        <v>3.9200436E-3</v>
      </c>
      <c r="U64" s="1">
        <f t="shared" si="9"/>
        <v>1.2321058899999999E-2</v>
      </c>
      <c r="V64" s="1">
        <f t="shared" si="9"/>
        <v>0</v>
      </c>
      <c r="W64" s="1">
        <f t="shared" si="9"/>
        <v>9.2434494699999994E-2</v>
      </c>
      <c r="X64" s="1">
        <f t="shared" si="9"/>
        <v>1.1340079999999999E-3</v>
      </c>
      <c r="Y64" s="1">
        <f t="shared" si="9"/>
        <v>-0.151418847</v>
      </c>
      <c r="Z64" s="1">
        <f t="shared" si="9"/>
        <v>-2.4130779999999999E-3</v>
      </c>
      <c r="AA64" s="1">
        <f t="shared" si="9"/>
        <v>-2.5549432E-2</v>
      </c>
      <c r="AB64" s="1">
        <f t="shared" si="9"/>
        <v>3.2607460000000001E-3</v>
      </c>
      <c r="AC64" s="1">
        <f t="shared" si="9"/>
        <v>1.8930756999999999E-2</v>
      </c>
      <c r="AD64" s="1">
        <f t="shared" si="9"/>
        <v>-4.4225427999999997E-2</v>
      </c>
      <c r="AE64" s="1">
        <f t="shared" si="9"/>
        <v>-7.9881289999999994E-2</v>
      </c>
      <c r="AF64" s="1">
        <f t="shared" si="9"/>
        <v>-2.4096759999999999E-3</v>
      </c>
      <c r="AG64" s="1">
        <f t="shared" si="9"/>
        <v>-1.4533673E-2</v>
      </c>
      <c r="AH64" s="1">
        <f t="shared" si="9"/>
        <v>-5.3262558000000002E-2</v>
      </c>
      <c r="AI64" s="1">
        <f t="shared" si="9"/>
        <v>-3.4104565000000003E-2</v>
      </c>
      <c r="AJ64" s="1">
        <f t="shared" si="9"/>
        <v>-0.32399037600000002</v>
      </c>
      <c r="AK64" s="1">
        <f t="shared" si="9"/>
        <v>-1.3674917999999999E-2</v>
      </c>
      <c r="AL64" s="1">
        <f t="shared" si="9"/>
        <v>-5.1100320999999997E-2</v>
      </c>
      <c r="AM64" s="1">
        <f t="shared" si="9"/>
        <v>0.1154285732</v>
      </c>
      <c r="AN64" s="1">
        <f t="shared" si="9"/>
        <v>5.5066897500000003E-2</v>
      </c>
      <c r="AO64" s="1">
        <f t="shared" si="9"/>
        <v>-6.3262881000000007E-2</v>
      </c>
      <c r="AP64" s="1">
        <f t="shared" si="9"/>
        <v>5.7228382299999998E-2</v>
      </c>
      <c r="AQ64" s="1">
        <f t="shared" si="9"/>
        <v>2.0775164799999999E-2</v>
      </c>
      <c r="AR64" s="1">
        <f t="shared" si="9"/>
        <v>-7.5265585999999995E-2</v>
      </c>
      <c r="AS64" s="1">
        <f t="shared" si="9"/>
        <v>-4.4526779000000002E-2</v>
      </c>
      <c r="AT64" s="1">
        <f t="shared" si="9"/>
        <v>4.5632972000000001E-3</v>
      </c>
      <c r="AU64" s="1">
        <f t="shared" si="9"/>
        <v>3.7627920099999997E-2</v>
      </c>
      <c r="AV64" s="1">
        <f t="shared" si="9"/>
        <v>0</v>
      </c>
      <c r="AW64" s="1">
        <f t="shared" si="9"/>
        <v>2.9299810799999999E-2</v>
      </c>
      <c r="AX64" s="1">
        <f t="shared" si="9"/>
        <v>-6.8374589999999997E-3</v>
      </c>
      <c r="AY64" s="1">
        <f t="shared" si="9"/>
        <v>-6.4542021000000005E-2</v>
      </c>
      <c r="AZ64" s="1">
        <f t="shared" si="9"/>
        <v>-1.5760783E-2</v>
      </c>
      <c r="BA64" s="1">
        <f t="shared" si="9"/>
        <v>-1.9616564999999999E-2</v>
      </c>
      <c r="BB64" s="1">
        <f t="shared" si="9"/>
        <v>-1.30273E-3</v>
      </c>
      <c r="BC64" s="1">
        <f t="shared" si="9"/>
        <v>-0.77595638099999997</v>
      </c>
      <c r="BD64" s="1">
        <f t="shared" si="9"/>
        <v>-0.56937680400000001</v>
      </c>
    </row>
    <row r="65" spans="1:23" x14ac:dyDescent="0.25">
      <c r="B65" s="16"/>
    </row>
    <row r="66" spans="1:23" s="8" customFormat="1" x14ac:dyDescent="0.25">
      <c r="B66" s="8" t="s">
        <v>89</v>
      </c>
    </row>
    <row r="67" spans="1:23" x14ac:dyDescent="0.25">
      <c r="B67" s="16"/>
    </row>
    <row r="68" spans="1:23" x14ac:dyDescent="0.25">
      <c r="B68" s="16"/>
      <c r="C68" s="19" t="s">
        <v>32</v>
      </c>
      <c r="D68" s="19"/>
      <c r="E68" s="19"/>
      <c r="F68" s="19"/>
      <c r="G68" s="19"/>
      <c r="H68" s="19"/>
      <c r="I68" s="19"/>
      <c r="J68" s="19"/>
      <c r="N68" s="1" t="s">
        <v>33</v>
      </c>
    </row>
    <row r="69" spans="1:23" x14ac:dyDescent="0.25">
      <c r="B69" s="16"/>
      <c r="C69" s="1" t="s">
        <v>81</v>
      </c>
      <c r="D69" s="1" t="s">
        <v>82</v>
      </c>
      <c r="E69" s="1" t="s">
        <v>83</v>
      </c>
      <c r="F69" s="16" t="s">
        <v>84</v>
      </c>
      <c r="G69" s="16" t="s">
        <v>85</v>
      </c>
      <c r="H69" s="16" t="s">
        <v>86</v>
      </c>
      <c r="I69" s="16" t="s">
        <v>87</v>
      </c>
      <c r="J69" s="16" t="s">
        <v>88</v>
      </c>
      <c r="K69" s="16" t="s">
        <v>91</v>
      </c>
      <c r="L69" s="16" t="s">
        <v>92</v>
      </c>
      <c r="N69" s="1" t="s">
        <v>81</v>
      </c>
      <c r="O69" s="1" t="s">
        <v>82</v>
      </c>
      <c r="P69" s="1" t="s">
        <v>83</v>
      </c>
      <c r="Q69" s="16" t="s">
        <v>84</v>
      </c>
      <c r="R69" s="16" t="s">
        <v>85</v>
      </c>
      <c r="S69" s="16" t="s">
        <v>86</v>
      </c>
      <c r="T69" s="16" t="s">
        <v>87</v>
      </c>
      <c r="U69" s="16" t="s">
        <v>88</v>
      </c>
      <c r="V69" s="16" t="s">
        <v>91</v>
      </c>
      <c r="W69" s="16" t="s">
        <v>92</v>
      </c>
    </row>
    <row r="70" spans="1:23" x14ac:dyDescent="0.25">
      <c r="A70" s="1" t="s">
        <v>93</v>
      </c>
      <c r="B70" s="1" t="s">
        <v>108</v>
      </c>
      <c r="C70" s="1">
        <f>C52+I52+K52+L52+SUM(S52:W52)</f>
        <v>0.62582841550000001</v>
      </c>
      <c r="D70" s="1">
        <f>SUM(D52:H52)</f>
        <v>5.5995979700000004E-2</v>
      </c>
      <c r="E70" s="1">
        <f>J52</f>
        <v>1.7920007E-3</v>
      </c>
      <c r="F70" s="1">
        <f>SUM(M52:O52)</f>
        <v>4.3836063100000003E-2</v>
      </c>
      <c r="G70" s="1">
        <f>SUM(P52:R52)</f>
        <v>5.7429400300000003E-2</v>
      </c>
      <c r="H70" s="1">
        <f>SUM(X52:Z52)</f>
        <v>0.43350662749999996</v>
      </c>
      <c r="I70" s="1">
        <f>AB52</f>
        <v>-1.3608735300000008E-2</v>
      </c>
      <c r="J70" s="1">
        <f>AA52</f>
        <v>3.6155229900000002E-2</v>
      </c>
      <c r="K70" s="1">
        <f>SUM(C70:J70)</f>
        <v>1.2409349813999999</v>
      </c>
      <c r="N70" s="1">
        <f>AC52+AI52+AK52+AL52+SUM(AS52:AW52)</f>
        <v>0.77420509620000011</v>
      </c>
      <c r="O70" s="1">
        <f>SUM(AD52:AH52)</f>
        <v>0.15484000049999999</v>
      </c>
      <c r="P70" s="1">
        <f>AJ52</f>
        <v>0</v>
      </c>
      <c r="Q70" s="1">
        <f>SUM(AM52:AO52)</f>
        <v>6.7943383600000004E-2</v>
      </c>
      <c r="R70" s="1">
        <f>SUM(AP52:AR52)</f>
        <v>6.9185372199999998E-2</v>
      </c>
      <c r="S70" s="1">
        <f>SUM(AX52:AZ52)</f>
        <v>1.4477052992999999</v>
      </c>
      <c r="T70" s="1">
        <f>BB52</f>
        <v>0.30631132719999998</v>
      </c>
      <c r="U70" s="1">
        <f>BA52</f>
        <v>0.28417052930000009</v>
      </c>
      <c r="V70" s="1">
        <f>SUM(N70:U70)</f>
        <v>3.1043610083000006</v>
      </c>
    </row>
    <row r="71" spans="1:23" x14ac:dyDescent="0.25">
      <c r="B71" s="16" t="s">
        <v>109</v>
      </c>
      <c r="C71" s="1">
        <f>C60+I60+K60+L60+SUM(S60:W60)</f>
        <v>0.10346561509999999</v>
      </c>
      <c r="D71" s="1">
        <f>SUM(D60:H60)</f>
        <v>-7.0717997700000007E-2</v>
      </c>
      <c r="E71" s="1">
        <f>J60</f>
        <v>0</v>
      </c>
      <c r="F71" s="1">
        <f>SUM(M60:O60)</f>
        <v>1.2614701700000008E-2</v>
      </c>
      <c r="G71" s="1">
        <f>SUM(P60:R60)</f>
        <v>0.1095769975</v>
      </c>
      <c r="H71" s="1">
        <f>SUM(X60:Z60)</f>
        <v>-9.7044369999997604E-4</v>
      </c>
      <c r="I71" s="1">
        <f>AB60</f>
        <v>-0.21496426299999999</v>
      </c>
      <c r="J71" s="1">
        <f>AA60</f>
        <v>0.59611316179999996</v>
      </c>
      <c r="K71" s="1">
        <f t="shared" ref="K71:K83" si="10">SUM(C71:J71)</f>
        <v>0.53511777169999997</v>
      </c>
      <c r="L71" s="2">
        <f>K71-K70</f>
        <v>-0.70581720969999995</v>
      </c>
      <c r="N71" s="1">
        <f>AC60+AI60+AK60+AL60+SUM(AS60:AW60)</f>
        <v>0.41094966880000011</v>
      </c>
      <c r="O71" s="1">
        <f>SUM(AD60:AH60)</f>
        <v>-0.13496459250000004</v>
      </c>
      <c r="P71" s="1">
        <f>AJ60</f>
        <v>0</v>
      </c>
      <c r="Q71" s="1">
        <f>SUM(AM60:AO60)</f>
        <v>7.9983779999998755E-4</v>
      </c>
      <c r="R71" s="1">
        <f>SUM(AP60:AR60)</f>
        <v>-0.10742301310000001</v>
      </c>
      <c r="S71" s="1">
        <f>SUM(AX60:AZ60)</f>
        <v>0.34827136569999995</v>
      </c>
      <c r="T71" s="1">
        <f>BB60</f>
        <v>-0.14586970789999998</v>
      </c>
      <c r="U71" s="1">
        <f>BA60</f>
        <v>0.10986233039999997</v>
      </c>
      <c r="V71" s="1">
        <f t="shared" ref="V71:V83" si="11">SUM(N71:U71)</f>
        <v>0.48162588919999999</v>
      </c>
      <c r="W71" s="2">
        <f>V71-V70</f>
        <v>-2.6227351191000006</v>
      </c>
    </row>
    <row r="72" spans="1:23" x14ac:dyDescent="0.25">
      <c r="A72" s="1" t="s">
        <v>94</v>
      </c>
      <c r="B72" s="16"/>
      <c r="L72" s="2"/>
      <c r="W72" s="2"/>
    </row>
    <row r="73" spans="1:23" x14ac:dyDescent="0.25">
      <c r="B73" s="16" t="s">
        <v>108</v>
      </c>
      <c r="C73" s="1">
        <f>C53+I53+K53+L53+SUM(S53:W53)</f>
        <v>0.36985189480000003</v>
      </c>
      <c r="D73" s="1">
        <f>SUM(D53:H53)</f>
        <v>0.45458965279999997</v>
      </c>
      <c r="E73" s="1">
        <f>J53</f>
        <v>4.3329082E-3</v>
      </c>
      <c r="F73" s="1">
        <f>SUM(M53:O53)</f>
        <v>0.29200210240000002</v>
      </c>
      <c r="G73" s="1">
        <f>SUM(P53:R53)</f>
        <v>5.96672288E-2</v>
      </c>
      <c r="H73" s="1">
        <f>SUM(X53:Z53)</f>
        <v>6.78393365E-2</v>
      </c>
      <c r="I73" s="1">
        <f>AB53</f>
        <v>-0.30527732299999999</v>
      </c>
      <c r="J73" s="1">
        <f>AA53</f>
        <v>8.3049787999999996E-3</v>
      </c>
      <c r="K73" s="1">
        <f t="shared" si="10"/>
        <v>0.95131077930000008</v>
      </c>
      <c r="L73" s="2"/>
      <c r="N73" s="1">
        <f>AC53+AI53+AK53+AL53+SUM(AS53:AW53)</f>
        <v>0.60568595869999997</v>
      </c>
      <c r="O73" s="1">
        <f>SUM(AD53:AH53)</f>
        <v>0.49144642569999997</v>
      </c>
      <c r="P73" s="1">
        <f>AJ53</f>
        <v>-4.3206506999999995E-3</v>
      </c>
      <c r="Q73" s="1">
        <f>SUM(AM53:AO53)</f>
        <v>0.82238050640000004</v>
      </c>
      <c r="R73" s="1">
        <f>SUM(AP53:AR53)</f>
        <v>4.6007348000000003E-2</v>
      </c>
      <c r="S73" s="1">
        <f>SUM(AX53:AZ53)</f>
        <v>0.22632657170000001</v>
      </c>
      <c r="T73" s="1">
        <f>BB53</f>
        <v>-0.65152918300000007</v>
      </c>
      <c r="U73" s="1">
        <f>BA53</f>
        <v>4.1621941000000006E-3</v>
      </c>
      <c r="V73" s="1">
        <f t="shared" si="11"/>
        <v>1.5401591709</v>
      </c>
      <c r="W73" s="2"/>
    </row>
    <row r="74" spans="1:23" x14ac:dyDescent="0.25">
      <c r="B74" s="16" t="s">
        <v>109</v>
      </c>
      <c r="C74" s="1">
        <f>C61+I61+K61+L61+SUM(S61:W61)</f>
        <v>-0.5038778270905</v>
      </c>
      <c r="D74" s="1">
        <f>SUM(D61:H61)</f>
        <v>0.41724702730000002</v>
      </c>
      <c r="E74" s="1">
        <f>J61</f>
        <v>-7.4521331999999997E-3</v>
      </c>
      <c r="F74" s="1">
        <f>SUM(M61:O61)</f>
        <v>-0.2514987004</v>
      </c>
      <c r="G74" s="1">
        <f>SUM(P61:R61)</f>
        <v>-4.5528037899999999E-2</v>
      </c>
      <c r="H74" s="1">
        <f>SUM(X61:Z61)</f>
        <v>9.7783426499999992E-2</v>
      </c>
      <c r="I74" s="1">
        <f>AB61</f>
        <v>-1.5413974430000001</v>
      </c>
      <c r="J74" s="1">
        <f>AA61</f>
        <v>-0.1008310737</v>
      </c>
      <c r="K74" s="1">
        <f t="shared" si="10"/>
        <v>-1.9355547614905</v>
      </c>
      <c r="L74" s="2">
        <f>K74-K73</f>
        <v>-2.8868655407905002</v>
      </c>
      <c r="N74" s="1">
        <f>AC61+AI61+AK61+AL61+SUM(AS61:AW61)</f>
        <v>-0.43409681629999997</v>
      </c>
      <c r="O74" s="1">
        <f>SUM(AD61:AH61)</f>
        <v>-0.312566654</v>
      </c>
      <c r="P74" s="1">
        <f>AJ61</f>
        <v>6.6269698000000011E-3</v>
      </c>
      <c r="Q74" s="1">
        <f>SUM(AM61:AO61)</f>
        <v>9.7919465400000044E-2</v>
      </c>
      <c r="R74" s="1">
        <f>SUM(AP61:AR61)</f>
        <v>-0.28179611579999997</v>
      </c>
      <c r="S74" s="1">
        <f>SUM(AX61:AZ61)</f>
        <v>0.57414481630000003</v>
      </c>
      <c r="T74" s="1">
        <f>BB61</f>
        <v>-2.1202359890000002</v>
      </c>
      <c r="U74" s="1">
        <f>BA61</f>
        <v>-0.24918663400000002</v>
      </c>
      <c r="V74" s="1">
        <f t="shared" si="11"/>
        <v>-2.7191909576</v>
      </c>
      <c r="W74" s="2">
        <f>V74-V73</f>
        <v>-4.2593501284999995</v>
      </c>
    </row>
    <row r="75" spans="1:23" x14ac:dyDescent="0.25">
      <c r="A75" s="1" t="s">
        <v>95</v>
      </c>
      <c r="B75" s="16"/>
      <c r="L75" s="2"/>
      <c r="W75" s="2"/>
    </row>
    <row r="76" spans="1:23" x14ac:dyDescent="0.25">
      <c r="B76" s="16" t="s">
        <v>108</v>
      </c>
      <c r="C76" s="1">
        <f>C54+I54+K54+L54+SUM(S54:W54)</f>
        <v>0.33330654829999995</v>
      </c>
      <c r="D76" s="1">
        <f>SUM(D54:H54)</f>
        <v>0.95586680099999999</v>
      </c>
      <c r="E76" s="1">
        <f>J54</f>
        <v>-0.115486305</v>
      </c>
      <c r="F76" s="1">
        <f>SUM(M54:O54)</f>
        <v>3.1608202018</v>
      </c>
      <c r="G76" s="1">
        <f>SUM(P54:R54)</f>
        <v>0.1857232606</v>
      </c>
      <c r="H76" s="1">
        <f>SUM(X54:Z54)</f>
        <v>6.0880222400000003E-2</v>
      </c>
      <c r="I76" s="1">
        <f>AB54</f>
        <v>-3.7855417799999992E-2</v>
      </c>
      <c r="J76" s="1">
        <f>AA54</f>
        <v>4.05847124E-2</v>
      </c>
      <c r="K76" s="1">
        <f t="shared" si="10"/>
        <v>4.5838400236999997</v>
      </c>
      <c r="L76" s="2"/>
      <c r="N76" s="1">
        <f>AC54+AI54+AK54+AL54+SUM(AS54:AW54)</f>
        <v>0.68914753560000008</v>
      </c>
      <c r="O76" s="1">
        <f>SUM(AD54:AH54)</f>
        <v>2.0659528383999999</v>
      </c>
      <c r="P76" s="1">
        <f>AJ54</f>
        <v>-4.9112715899999999E-2</v>
      </c>
      <c r="Q76" s="1">
        <f>SUM(AM54:AO54)</f>
        <v>4.7112169233000003</v>
      </c>
      <c r="R76" s="1">
        <f>SUM(AP54:AR54)</f>
        <v>0.55890645659999993</v>
      </c>
      <c r="S76" s="1">
        <f>SUM(AX54:AZ54)</f>
        <v>0.16862447950000001</v>
      </c>
      <c r="T76" s="1">
        <f>BB54</f>
        <v>-4.7430397000000006E-2</v>
      </c>
      <c r="U76" s="1">
        <f>BA54</f>
        <v>2.3020278799999998E-2</v>
      </c>
      <c r="V76" s="1">
        <f t="shared" si="11"/>
        <v>8.1203253993000004</v>
      </c>
      <c r="W76" s="2"/>
    </row>
    <row r="77" spans="1:23" x14ac:dyDescent="0.25">
      <c r="B77" s="16" t="s">
        <v>109</v>
      </c>
      <c r="C77" s="1">
        <f>C62+I62+K62+L62+SUM(S62:W62)</f>
        <v>-0.78870282729999996</v>
      </c>
      <c r="D77" s="1">
        <f>SUM(D62:H62)</f>
        <v>2.3422657624999998</v>
      </c>
      <c r="E77" s="1">
        <f>J62</f>
        <v>-0.185046142</v>
      </c>
      <c r="F77" s="1">
        <f>SUM(M62:O62)</f>
        <v>0.61586710640000009</v>
      </c>
      <c r="G77" s="1">
        <f>SUM(P62:R62)</f>
        <v>-0.20302253900000006</v>
      </c>
      <c r="H77" s="1">
        <f>SUM(X62:Z62)</f>
        <v>-5.0293840900000011E-2</v>
      </c>
      <c r="I77" s="1">
        <f>AB62</f>
        <v>-0.134887165</v>
      </c>
      <c r="J77" s="1">
        <f>AA62</f>
        <v>-0.27716669100000002</v>
      </c>
      <c r="K77" s="1">
        <f t="shared" si="10"/>
        <v>1.3190136636999998</v>
      </c>
      <c r="L77" s="2">
        <f>K77-K76</f>
        <v>-3.2648263599999998</v>
      </c>
      <c r="N77" s="1">
        <f>AC62+AI62+AK62+AL62+SUM(AS62:AW62)</f>
        <v>-0.81723400389999989</v>
      </c>
      <c r="O77" s="1">
        <f>SUM(AD62:AH62)</f>
        <v>1.5537803075999999</v>
      </c>
      <c r="P77" s="1">
        <f>AJ62</f>
        <v>-0.13749296179999998</v>
      </c>
      <c r="Q77" s="1">
        <f>SUM(AM62:AO62)</f>
        <v>0.66242889579999986</v>
      </c>
      <c r="R77" s="1">
        <f>SUM(AP62:AR62)</f>
        <v>0.26203438210000002</v>
      </c>
      <c r="S77" s="1">
        <f>SUM(AX62:AZ62)</f>
        <v>-1.404754730000001E-2</v>
      </c>
      <c r="T77" s="1">
        <f>BB62</f>
        <v>-0.1753931024</v>
      </c>
      <c r="U77" s="1">
        <f>BA62</f>
        <v>-0.317270632</v>
      </c>
      <c r="V77" s="1">
        <f t="shared" si="11"/>
        <v>1.0168053380999997</v>
      </c>
      <c r="W77" s="2">
        <f>V77-V76</f>
        <v>-7.1035200612000011</v>
      </c>
    </row>
    <row r="78" spans="1:23" x14ac:dyDescent="0.25">
      <c r="A78" s="1" t="s">
        <v>96</v>
      </c>
      <c r="B78" s="16"/>
      <c r="L78" s="2"/>
      <c r="W78" s="2"/>
    </row>
    <row r="79" spans="1:23" x14ac:dyDescent="0.25">
      <c r="B79" s="16" t="s">
        <v>108</v>
      </c>
      <c r="C79" s="1">
        <f>C55+I55+K55+L55+SUM(S55:W55)</f>
        <v>-9.8938289999999984E-2</v>
      </c>
      <c r="D79" s="1">
        <f>SUM(D55:H55)</f>
        <v>5.1341858899999995E-2</v>
      </c>
      <c r="E79" s="1">
        <f>J55</f>
        <v>-0.77838798799999998</v>
      </c>
      <c r="F79" s="1">
        <f>SUM(M55:O55)</f>
        <v>3.5148531837999997</v>
      </c>
      <c r="G79" s="1">
        <f>SUM(P55:R55)</f>
        <v>8.8063616299999981E-2</v>
      </c>
      <c r="H79" s="1">
        <f>SUM(X55:Z55)</f>
        <v>6.388204480000001E-2</v>
      </c>
      <c r="I79" s="1">
        <f>AB55</f>
        <v>-4.6137470000000004E-4</v>
      </c>
      <c r="J79" s="1">
        <f>AA55</f>
        <v>8.9652825900000011E-2</v>
      </c>
      <c r="K79" s="1">
        <f t="shared" si="10"/>
        <v>2.9300058769999997</v>
      </c>
      <c r="L79" s="2"/>
      <c r="N79" s="1">
        <f>AC55+AI55+AK55+AL55+SUM(AS55:AW55)</f>
        <v>2.2794038199999991E-2</v>
      </c>
      <c r="O79" s="1">
        <f>SUM(AD55:AH55)</f>
        <v>0.43578958880000007</v>
      </c>
      <c r="P79" s="1">
        <f>AJ55</f>
        <v>-0.33166534199999997</v>
      </c>
      <c r="Q79" s="1">
        <f>SUM(AM55:AO55)</f>
        <v>2.8917607922999999</v>
      </c>
      <c r="R79" s="1">
        <f>SUM(AP55:AR55)</f>
        <v>0.3999854672</v>
      </c>
      <c r="S79" s="1">
        <f>SUM(AX55:AZ55)</f>
        <v>3.14687357E-2</v>
      </c>
      <c r="T79" s="1">
        <f>BB55</f>
        <v>-1.1060008000000001E-3</v>
      </c>
      <c r="U79" s="1">
        <f>BA55</f>
        <v>1.4619879500000002E-2</v>
      </c>
      <c r="V79" s="1">
        <f t="shared" si="11"/>
        <v>3.4636471588999997</v>
      </c>
      <c r="W79" s="2"/>
    </row>
    <row r="80" spans="1:23" x14ac:dyDescent="0.25">
      <c r="B80" s="16" t="s">
        <v>109</v>
      </c>
      <c r="C80" s="1">
        <f>C63+I63+K63+L63+SUM(S63:W63)</f>
        <v>6.4735197999999994E-2</v>
      </c>
      <c r="D80" s="1">
        <f>SUM(D63:H63)</f>
        <v>0.36572210320000004</v>
      </c>
      <c r="E80" s="1">
        <f>J63</f>
        <v>-1.2006727619999999</v>
      </c>
      <c r="F80" s="1">
        <f>SUM(M63:O63)</f>
        <v>1.8861214453999999</v>
      </c>
      <c r="G80" s="1">
        <f>SUM(P63:R63)</f>
        <v>-4.0113923599999983E-2</v>
      </c>
      <c r="H80" s="1">
        <f>SUM(X63:Z63)</f>
        <v>-0.17322733970000004</v>
      </c>
      <c r="I80" s="1">
        <f>AB63</f>
        <v>-6.9143196999999993E-3</v>
      </c>
      <c r="J80" s="1">
        <f>AA63</f>
        <v>1.1493497100000003E-2</v>
      </c>
      <c r="K80" s="1">
        <f t="shared" si="10"/>
        <v>0.90714389870000001</v>
      </c>
      <c r="L80" s="2">
        <f>K80-K79</f>
        <v>-2.0228619782999999</v>
      </c>
      <c r="N80" s="1">
        <f>AC63+AI63+AK63+AL63+SUM(AS63:AW63)</f>
        <v>-0.31695718700000003</v>
      </c>
      <c r="O80" s="1">
        <f>SUM(AD63:AH63)</f>
        <v>0.52668377249999998</v>
      </c>
      <c r="P80" s="1">
        <f>AJ63</f>
        <v>-1.025730475</v>
      </c>
      <c r="Q80" s="1">
        <f>SUM(AM63:AO63)</f>
        <v>1.2206422973</v>
      </c>
      <c r="R80" s="1">
        <f>SUM(AP63:AR63)</f>
        <v>0.46761004570000003</v>
      </c>
      <c r="S80" s="1">
        <f>SUM(AX63:AZ63)</f>
        <v>-0.11094691120000001</v>
      </c>
      <c r="T80" s="1">
        <f>BB63</f>
        <v>3.590294999999996E-4</v>
      </c>
      <c r="U80" s="1">
        <f>BA63</f>
        <v>-2.6082884000000001E-2</v>
      </c>
      <c r="V80" s="1">
        <f t="shared" si="11"/>
        <v>0.73557768779999988</v>
      </c>
      <c r="W80" s="2">
        <f>V80-V79</f>
        <v>-2.7280694711</v>
      </c>
    </row>
    <row r="81" spans="1:23" x14ac:dyDescent="0.25">
      <c r="A81" s="1" t="s">
        <v>97</v>
      </c>
      <c r="B81" s="16"/>
      <c r="L81" s="2"/>
      <c r="W81" s="2"/>
    </row>
    <row r="82" spans="1:23" x14ac:dyDescent="0.25">
      <c r="B82" s="16" t="s">
        <v>108</v>
      </c>
      <c r="C82" s="1">
        <f>C56+I56+K56+L56+SUM(S56:W56)</f>
        <v>-4.5385539000000003E-2</v>
      </c>
      <c r="D82" s="1">
        <f>SUM(D56:H56)</f>
        <v>-2.96940196E-2</v>
      </c>
      <c r="E82" s="1">
        <f>J56</f>
        <v>-0.39965399699999998</v>
      </c>
      <c r="F82" s="1">
        <f>SUM(M56:O56)</f>
        <v>0.61697766970000001</v>
      </c>
      <c r="G82" s="1">
        <f>SUM(P56:R56)</f>
        <v>6.7933490899999976E-2</v>
      </c>
      <c r="H82" s="1">
        <f>SUM(X56:Z56)</f>
        <v>2.4580404699999999E-2</v>
      </c>
      <c r="I82" s="1">
        <f>AB56</f>
        <v>-6.0060799999999998E-4</v>
      </c>
      <c r="J82" s="1">
        <f>AA56</f>
        <v>1.8853141800000001E-2</v>
      </c>
      <c r="K82" s="1">
        <f t="shared" si="10"/>
        <v>0.25301054350000002</v>
      </c>
      <c r="L82" s="2"/>
      <c r="N82" s="1">
        <f>AC56+AI56+AK56+AL56+SUM(AS56:AW56)</f>
        <v>-3.4383973000000003E-3</v>
      </c>
      <c r="O82" s="1">
        <f>SUM(AD56:AH56)</f>
        <v>-1.3040728000000001E-3</v>
      </c>
      <c r="P82" s="1">
        <f>AJ56</f>
        <v>-0.11676541</v>
      </c>
      <c r="Q82" s="1">
        <f>SUM(AM56:AO56)</f>
        <v>0.19147629829999999</v>
      </c>
      <c r="R82" s="1">
        <f>SUM(AP56:AR56)</f>
        <v>2.8326468300000001E-2</v>
      </c>
      <c r="S82" s="1">
        <f>SUM(AX56:AZ56)</f>
        <v>-3.0673177999999998E-3</v>
      </c>
      <c r="T82" s="1">
        <f>BB56</f>
        <v>0</v>
      </c>
      <c r="U82" s="1">
        <f>BA56</f>
        <v>1.9692918E-3</v>
      </c>
      <c r="V82" s="1">
        <f t="shared" si="11"/>
        <v>9.7196860499999996E-2</v>
      </c>
      <c r="W82" s="2"/>
    </row>
    <row r="83" spans="1:23" x14ac:dyDescent="0.25">
      <c r="B83" s="16" t="s">
        <v>109</v>
      </c>
      <c r="C83" s="1">
        <f>C64+I64+K64+L64+SUM(S64:W64)</f>
        <v>-1.9967215000000205E-3</v>
      </c>
      <c r="D83" s="1">
        <f>SUM(D64:H64)</f>
        <v>-5.0327265600000004E-2</v>
      </c>
      <c r="E83" s="1">
        <f>J64</f>
        <v>-0.77928028000000005</v>
      </c>
      <c r="F83" s="1">
        <f>SUM(M64:O64)</f>
        <v>0.27501921880000002</v>
      </c>
      <c r="G83" s="1">
        <f>SUM(P64:R64)</f>
        <v>-4.4384729700000014E-2</v>
      </c>
      <c r="H83" s="1">
        <f>SUM(X64:Z64)</f>
        <v>-0.15269791700000002</v>
      </c>
      <c r="I83" s="1">
        <f>AB64</f>
        <v>3.2607460000000001E-3</v>
      </c>
      <c r="J83" s="1">
        <f>AA64</f>
        <v>-2.5549432E-2</v>
      </c>
      <c r="K83" s="1">
        <f t="shared" si="10"/>
        <v>-0.77595638100000008</v>
      </c>
      <c r="L83" s="2">
        <f>K83-K82</f>
        <v>-1.0289669245000002</v>
      </c>
      <c r="N83" s="1">
        <f>AC64+AI64+AK64+AL64+SUM(AS64:AW64)</f>
        <v>-5.2984797900000005E-2</v>
      </c>
      <c r="O83" s="1">
        <f>SUM(AD64:AH64)</f>
        <v>-0.19431262500000002</v>
      </c>
      <c r="P83" s="1">
        <f>AJ64</f>
        <v>-0.32399037600000002</v>
      </c>
      <c r="Q83" s="1">
        <f>SUM(AM64:AO64)</f>
        <v>0.10723258969999998</v>
      </c>
      <c r="R83" s="1">
        <f>SUM(AP64:AR64)</f>
        <v>2.7379611000000054E-3</v>
      </c>
      <c r="S83" s="1">
        <f>SUM(AX64:AZ64)</f>
        <v>-8.7140263000000009E-2</v>
      </c>
      <c r="T83" s="1">
        <f>BB64</f>
        <v>-1.30273E-3</v>
      </c>
      <c r="U83" s="1">
        <f>BA64</f>
        <v>-1.9616564999999999E-2</v>
      </c>
      <c r="V83" s="1">
        <f t="shared" si="11"/>
        <v>-0.56937680610000008</v>
      </c>
      <c r="W83" s="2">
        <f>V83-V82</f>
        <v>-0.66657366660000006</v>
      </c>
    </row>
    <row r="84" spans="1:23" x14ac:dyDescent="0.25">
      <c r="B84" s="16"/>
      <c r="W84" s="2"/>
    </row>
    <row r="85" spans="1:23" x14ac:dyDescent="0.25">
      <c r="B85" s="16"/>
    </row>
    <row r="86" spans="1:23" x14ac:dyDescent="0.25">
      <c r="B86" s="16"/>
    </row>
    <row r="87" spans="1:23" x14ac:dyDescent="0.25">
      <c r="B87" s="16"/>
    </row>
    <row r="88" spans="1:23" x14ac:dyDescent="0.25">
      <c r="B88" s="16"/>
    </row>
    <row r="90" spans="1:23" x14ac:dyDescent="0.25">
      <c r="B90" s="16" t="s">
        <v>77</v>
      </c>
      <c r="C90" s="1" t="s">
        <v>32</v>
      </c>
      <c r="M90" s="1" t="s">
        <v>33</v>
      </c>
    </row>
    <row r="91" spans="1:23" x14ac:dyDescent="0.25">
      <c r="B91" s="1" t="s">
        <v>23</v>
      </c>
      <c r="C91" s="1" t="s">
        <v>79</v>
      </c>
      <c r="D91" s="1" t="s">
        <v>78</v>
      </c>
      <c r="M91" s="1" t="s">
        <v>79</v>
      </c>
      <c r="N91" s="1" t="s">
        <v>78</v>
      </c>
    </row>
    <row r="92" spans="1:23" x14ac:dyDescent="0.25">
      <c r="B92" s="16" t="s">
        <v>93</v>
      </c>
      <c r="C92" s="1">
        <f>HLOOKUP($B$91,$C$59:$AB$64,2,FALSE)</f>
        <v>5.4491246899999998E-2</v>
      </c>
      <c r="D92" s="1">
        <f>HLOOKUP($B$91,$C$51:$AB$56,2,FALSE)</f>
        <v>-2.4684156999999997E-3</v>
      </c>
      <c r="M92" s="1">
        <f>HLOOKUP($B$91,$AC$59:$BB$64,2,FALSE)</f>
        <v>3.5661419799999997E-2</v>
      </c>
      <c r="N92" s="1">
        <f>HLOOKUP($B$91,$AC$51:$BB$56,2,FALSE)</f>
        <v>-1.5774307000000001E-2</v>
      </c>
    </row>
    <row r="93" spans="1:23" x14ac:dyDescent="0.25">
      <c r="B93" s="16" t="s">
        <v>94</v>
      </c>
      <c r="C93" s="1">
        <f>HLOOKUP($B$91,$C$59:$AB$64,3,FALSE)</f>
        <v>0.10700383250000001</v>
      </c>
      <c r="D93" s="1">
        <f>HLOOKUP($B$91,$C$51:$AB$56,3,FALSE)</f>
        <v>0.1760285261</v>
      </c>
      <c r="M93" s="1">
        <f>HLOOKUP($B$91,$AC$59:$BB$64,3,FALSE)</f>
        <v>0.29148006990000003</v>
      </c>
      <c r="N93" s="1">
        <f>HLOOKUP($B$91,$AC$51:$BB$56,3,FALSE)</f>
        <v>0.65221526900000004</v>
      </c>
    </row>
    <row r="94" spans="1:23" x14ac:dyDescent="0.25">
      <c r="B94" s="16" t="s">
        <v>95</v>
      </c>
      <c r="C94" s="1">
        <f>HLOOKUP($B$91,$C$59:$AB$64,4,FALSE)</f>
        <v>0.2361039338</v>
      </c>
      <c r="D94" s="1">
        <f>HLOOKUP($B$91,$C$51:$AB$56,4,FALSE)</f>
        <v>1.9871891907000001</v>
      </c>
      <c r="M94" s="1">
        <f>HLOOKUP($B$91,$AC$59:$BB$64,4,FALSE)</f>
        <v>0.82848608349999997</v>
      </c>
      <c r="N94" s="1">
        <f>HLOOKUP($B$91,$AC$51:$BB$56,4,FALSE)</f>
        <v>3.3311207928000002</v>
      </c>
    </row>
    <row r="95" spans="1:23" x14ac:dyDescent="0.25">
      <c r="B95" s="16" t="s">
        <v>96</v>
      </c>
      <c r="C95" s="1">
        <f>HLOOKUP($B$91,$C$59:$AB$64,5,FALSE)</f>
        <v>1.1761825832000001</v>
      </c>
      <c r="D95" s="1">
        <f>HLOOKUP($B$91,$C$51:$AB$56,5,FALSE)</f>
        <v>1.9448305988999999</v>
      </c>
      <c r="M95" s="1">
        <f>HLOOKUP($B$91,$AC$59:$BB$64,5,FALSE)</f>
        <v>0.93466511069999991</v>
      </c>
      <c r="N95" s="1">
        <f>HLOOKUP($B$91,$AC$51:$BB$56,5,FALSE)</f>
        <v>1.7569237535000002</v>
      </c>
    </row>
    <row r="96" spans="1:23" x14ac:dyDescent="0.25">
      <c r="B96" s="16" t="s">
        <v>97</v>
      </c>
      <c r="C96" s="1">
        <f>HLOOKUP($B$91,$C$59:$AB$64,6,FALSE)</f>
        <v>0.2433471613</v>
      </c>
      <c r="D96" s="1">
        <f>HLOOKUP($B$91,$C$51:$AB$56,6,FALSE)</f>
        <v>0.25751184230000002</v>
      </c>
      <c r="M96" s="1">
        <f>HLOOKUP($B$91,$AC$59:$BB$64,6,FALSE)</f>
        <v>0.1154285732</v>
      </c>
      <c r="N96" s="1">
        <f>HLOOKUP($B$91,$AC$51:$BB$56,6,FALSE)</f>
        <v>9.4121091399999995E-2</v>
      </c>
    </row>
    <row r="97" spans="2:18" x14ac:dyDescent="0.25">
      <c r="B97" s="16"/>
    </row>
    <row r="98" spans="2:18" x14ac:dyDescent="0.25">
      <c r="B98" s="16"/>
    </row>
    <row r="99" spans="2:18" x14ac:dyDescent="0.25">
      <c r="B99" s="16"/>
    </row>
    <row r="100" spans="2:18" x14ac:dyDescent="0.25">
      <c r="B100" s="16"/>
    </row>
    <row r="101" spans="2:18" x14ac:dyDescent="0.25">
      <c r="B101" s="16"/>
    </row>
    <row r="102" spans="2:18" x14ac:dyDescent="0.25">
      <c r="B102" s="16"/>
    </row>
    <row r="105" spans="2:18" x14ac:dyDescent="0.25">
      <c r="B105" s="14" t="s">
        <v>33</v>
      </c>
      <c r="K105" s="14" t="s">
        <v>32</v>
      </c>
    </row>
    <row r="106" spans="2:18" x14ac:dyDescent="0.25">
      <c r="B106" s="10" t="s">
        <v>30</v>
      </c>
      <c r="C106" s="9" t="s">
        <v>29</v>
      </c>
      <c r="D106" s="10"/>
      <c r="E106" s="10"/>
      <c r="F106" s="10" t="s">
        <v>28</v>
      </c>
      <c r="G106" s="9" t="s">
        <v>27</v>
      </c>
      <c r="H106" s="10"/>
      <c r="I106" s="10" t="s">
        <v>26</v>
      </c>
      <c r="K106" s="10" t="s">
        <v>30</v>
      </c>
      <c r="L106" s="9" t="s">
        <v>29</v>
      </c>
      <c r="M106" s="10"/>
      <c r="N106" s="10"/>
      <c r="O106" s="10" t="s">
        <v>28</v>
      </c>
      <c r="P106" s="9" t="s">
        <v>27</v>
      </c>
      <c r="Q106" s="10"/>
      <c r="R106" s="10" t="s">
        <v>26</v>
      </c>
    </row>
    <row r="107" spans="2:18" x14ac:dyDescent="0.25">
      <c r="B107" s="12" t="s">
        <v>53</v>
      </c>
      <c r="C107" s="11">
        <f t="shared" ref="C107:C126" si="12">BD3</f>
        <v>0.77785337160000001</v>
      </c>
      <c r="F107" s="12" t="s">
        <v>53</v>
      </c>
      <c r="G107" s="11">
        <f t="shared" ref="G107:G126" si="13">BD26</f>
        <v>0.54356144390000005</v>
      </c>
      <c r="I107" s="6">
        <f t="shared" ref="I107:I126" si="14">G107-C107</f>
        <v>-0.23429192769999996</v>
      </c>
      <c r="K107" s="12" t="s">
        <v>53</v>
      </c>
      <c r="L107" s="11">
        <f t="shared" ref="L107:L126" si="15">BC3</f>
        <v>0.57029446979999998</v>
      </c>
      <c r="O107" s="12" t="s">
        <v>53</v>
      </c>
      <c r="P107" s="11">
        <f t="shared" ref="P107:P126" si="16">BC26</f>
        <v>0.3566992766</v>
      </c>
      <c r="R107" s="6">
        <f t="shared" ref="R107:R126" si="17">P107-L107</f>
        <v>-0.21359519319999998</v>
      </c>
    </row>
    <row r="108" spans="2:18" x14ac:dyDescent="0.25">
      <c r="B108" s="12" t="s">
        <v>52</v>
      </c>
      <c r="C108" s="11">
        <f t="shared" si="12"/>
        <v>0.1221510297</v>
      </c>
      <c r="F108" s="12" t="s">
        <v>52</v>
      </c>
      <c r="G108" s="11">
        <f t="shared" si="13"/>
        <v>-7.0925829999999995E-2</v>
      </c>
      <c r="I108" s="6">
        <f t="shared" si="14"/>
        <v>-0.19307685969999999</v>
      </c>
      <c r="K108" s="12" t="s">
        <v>52</v>
      </c>
      <c r="L108" s="11">
        <f t="shared" si="15"/>
        <v>0.12657235650000001</v>
      </c>
      <c r="O108" s="12" t="s">
        <v>52</v>
      </c>
      <c r="P108" s="11">
        <f t="shared" si="16"/>
        <v>-2.0365520000000001E-3</v>
      </c>
      <c r="R108" s="6">
        <f t="shared" si="17"/>
        <v>-0.12860890850000001</v>
      </c>
    </row>
    <row r="109" spans="2:18" x14ac:dyDescent="0.25">
      <c r="B109" s="12" t="s">
        <v>51</v>
      </c>
      <c r="C109" s="11">
        <f t="shared" si="12"/>
        <v>6.4829621899999995E-2</v>
      </c>
      <c r="F109" s="12" t="s">
        <v>51</v>
      </c>
      <c r="G109" s="11">
        <f t="shared" si="13"/>
        <v>0.1096862509</v>
      </c>
      <c r="I109" s="6">
        <f t="shared" si="14"/>
        <v>4.4856629000000009E-2</v>
      </c>
      <c r="K109" s="12" t="s">
        <v>51</v>
      </c>
      <c r="L109" s="11">
        <f t="shared" si="15"/>
        <v>4.9381364400000002E-2</v>
      </c>
      <c r="O109" s="12" t="s">
        <v>51</v>
      </c>
      <c r="P109" s="11">
        <f t="shared" si="16"/>
        <v>5.0376971999999999E-2</v>
      </c>
      <c r="R109" s="6">
        <f t="shared" si="17"/>
        <v>9.9560759999999665E-4</v>
      </c>
    </row>
    <row r="110" spans="2:18" x14ac:dyDescent="0.25">
      <c r="B110" s="12" t="s">
        <v>50</v>
      </c>
      <c r="C110" s="11">
        <f t="shared" si="12"/>
        <v>7.2053536299999998E-2</v>
      </c>
      <c r="F110" s="12" t="s">
        <v>50</v>
      </c>
      <c r="G110" s="11">
        <f t="shared" si="13"/>
        <v>0.144767909</v>
      </c>
      <c r="I110" s="6">
        <f t="shared" si="14"/>
        <v>7.2714372700000002E-2</v>
      </c>
      <c r="K110" s="12" t="s">
        <v>50</v>
      </c>
      <c r="L110" s="11">
        <f t="shared" si="15"/>
        <v>8.52062866E-2</v>
      </c>
      <c r="O110" s="12" t="s">
        <v>50</v>
      </c>
      <c r="P110" s="11">
        <f t="shared" si="16"/>
        <v>-0.104909131</v>
      </c>
      <c r="R110" s="6">
        <f t="shared" si="17"/>
        <v>-0.1901154176</v>
      </c>
    </row>
    <row r="111" spans="2:18" x14ac:dyDescent="0.25">
      <c r="B111" s="12" t="s">
        <v>49</v>
      </c>
      <c r="C111" s="11">
        <f t="shared" si="12"/>
        <v>0.46050094949999998</v>
      </c>
      <c r="F111" s="12" t="s">
        <v>49</v>
      </c>
      <c r="G111" s="11">
        <f t="shared" si="13"/>
        <v>-5.2233802000000003E-2</v>
      </c>
      <c r="I111" s="6">
        <f t="shared" si="14"/>
        <v>-0.51273475150000003</v>
      </c>
      <c r="K111" s="12" t="s">
        <v>49</v>
      </c>
      <c r="L111" s="11">
        <f t="shared" si="15"/>
        <v>0.1332134942</v>
      </c>
      <c r="O111" s="12" t="s">
        <v>49</v>
      </c>
      <c r="P111" s="11">
        <f t="shared" si="16"/>
        <v>0.15061970899999999</v>
      </c>
      <c r="R111" s="6">
        <f t="shared" si="17"/>
        <v>1.7406214799999986E-2</v>
      </c>
    </row>
    <row r="112" spans="2:18" x14ac:dyDescent="0.25">
      <c r="B112" s="12" t="s">
        <v>48</v>
      </c>
      <c r="C112" s="11">
        <f t="shared" si="12"/>
        <v>0.75846970469999997</v>
      </c>
      <c r="F112" s="12" t="s">
        <v>48</v>
      </c>
      <c r="G112" s="11">
        <f t="shared" si="13"/>
        <v>0.1815374153</v>
      </c>
      <c r="I112" s="6">
        <f t="shared" si="14"/>
        <v>-0.57693228939999996</v>
      </c>
      <c r="K112" s="12" t="s">
        <v>48</v>
      </c>
      <c r="L112" s="11">
        <f t="shared" si="15"/>
        <v>0.172003499</v>
      </c>
      <c r="O112" s="12" t="s">
        <v>48</v>
      </c>
      <c r="P112" s="11">
        <f t="shared" si="16"/>
        <v>9.7851988200000004E-2</v>
      </c>
      <c r="R112" s="6">
        <f t="shared" si="17"/>
        <v>-7.4151510800000001E-2</v>
      </c>
    </row>
    <row r="113" spans="2:18" x14ac:dyDescent="0.25">
      <c r="B113" s="12" t="s">
        <v>47</v>
      </c>
      <c r="C113" s="11">
        <f t="shared" si="12"/>
        <v>0.57774278999999995</v>
      </c>
      <c r="F113" s="12" t="s">
        <v>47</v>
      </c>
      <c r="G113" s="11">
        <f t="shared" si="13"/>
        <v>-2.5521740000000001E-2</v>
      </c>
      <c r="I113" s="6">
        <f t="shared" si="14"/>
        <v>-0.60326452999999991</v>
      </c>
      <c r="K113" s="12" t="s">
        <v>47</v>
      </c>
      <c r="L113" s="11">
        <f t="shared" si="15"/>
        <v>7.3291300700000006E-2</v>
      </c>
      <c r="O113" s="12" t="s">
        <v>47</v>
      </c>
      <c r="P113" s="11">
        <f t="shared" si="16"/>
        <v>0.1396920814</v>
      </c>
      <c r="R113" s="6">
        <f t="shared" si="17"/>
        <v>6.6400780699999995E-2</v>
      </c>
    </row>
    <row r="114" spans="2:18" x14ac:dyDescent="0.25">
      <c r="B114" s="12" t="s">
        <v>46</v>
      </c>
      <c r="C114" s="11">
        <f t="shared" si="12"/>
        <v>0.27076000649999998</v>
      </c>
      <c r="F114" s="12" t="s">
        <v>46</v>
      </c>
      <c r="G114" s="11">
        <f t="shared" si="13"/>
        <v>-0.34924575699999999</v>
      </c>
      <c r="I114" s="6">
        <f t="shared" si="14"/>
        <v>-0.62000576350000003</v>
      </c>
      <c r="K114" s="12" t="s">
        <v>46</v>
      </c>
      <c r="L114" s="11">
        <f t="shared" si="15"/>
        <v>3.09722105E-2</v>
      </c>
      <c r="O114" s="12" t="s">
        <v>46</v>
      </c>
      <c r="P114" s="11">
        <f t="shared" si="16"/>
        <v>-0.15317657600000001</v>
      </c>
      <c r="R114" s="6">
        <f t="shared" si="17"/>
        <v>-0.18414878649999999</v>
      </c>
    </row>
    <row r="115" spans="2:18" x14ac:dyDescent="0.25">
      <c r="B115" s="12" t="s">
        <v>45</v>
      </c>
      <c r="C115" s="11">
        <f t="shared" si="12"/>
        <v>5.3134917099999998E-2</v>
      </c>
      <c r="F115" s="12" t="s">
        <v>45</v>
      </c>
      <c r="G115" s="11">
        <f t="shared" si="13"/>
        <v>-1.6882035E-2</v>
      </c>
      <c r="I115" s="6">
        <f t="shared" si="14"/>
        <v>-7.0016952100000002E-2</v>
      </c>
      <c r="K115" s="12" t="s">
        <v>45</v>
      </c>
      <c r="L115" s="11">
        <f t="shared" si="15"/>
        <v>5.6087082900000002E-2</v>
      </c>
      <c r="O115" s="12" t="s">
        <v>45</v>
      </c>
      <c r="P115" s="11">
        <f t="shared" si="16"/>
        <v>-0.93549391400000004</v>
      </c>
      <c r="R115" s="6">
        <f t="shared" si="17"/>
        <v>-0.99158099690000001</v>
      </c>
    </row>
    <row r="116" spans="2:18" x14ac:dyDescent="0.25">
      <c r="B116" s="12" t="s">
        <v>44</v>
      </c>
      <c r="C116" s="11">
        <f t="shared" si="12"/>
        <v>0.1012769301</v>
      </c>
      <c r="F116" s="12" t="s">
        <v>44</v>
      </c>
      <c r="G116" s="11">
        <f t="shared" si="13"/>
        <v>-0.91502479199999998</v>
      </c>
      <c r="I116" s="6">
        <f t="shared" si="14"/>
        <v>-1.0163017220999999</v>
      </c>
      <c r="K116" s="12" t="s">
        <v>44</v>
      </c>
      <c r="L116" s="11">
        <f t="shared" si="15"/>
        <v>0.11645696730000001</v>
      </c>
      <c r="O116" s="12" t="s">
        <v>44</v>
      </c>
      <c r="P116" s="11">
        <f t="shared" si="16"/>
        <v>-0.56919722699999997</v>
      </c>
      <c r="R116" s="6">
        <f t="shared" si="17"/>
        <v>-0.68565419429999996</v>
      </c>
    </row>
    <row r="117" spans="2:18" x14ac:dyDescent="0.25">
      <c r="B117" s="12" t="s">
        <v>43</v>
      </c>
      <c r="C117" s="11">
        <f t="shared" si="12"/>
        <v>0.43561697799999999</v>
      </c>
      <c r="F117" s="12" t="s">
        <v>43</v>
      </c>
      <c r="G117" s="11">
        <f t="shared" si="13"/>
        <v>-1.159631477</v>
      </c>
      <c r="I117" s="6">
        <f t="shared" si="14"/>
        <v>-1.5952484550000001</v>
      </c>
      <c r="K117" s="12" t="s">
        <v>43</v>
      </c>
      <c r="L117" s="11">
        <f t="shared" si="15"/>
        <v>0.36391365739999998</v>
      </c>
      <c r="O117" s="12" t="s">
        <v>43</v>
      </c>
      <c r="P117" s="11">
        <f t="shared" si="16"/>
        <v>-0.42433437800000001</v>
      </c>
      <c r="R117" s="6">
        <f t="shared" si="17"/>
        <v>-0.78824803539999999</v>
      </c>
    </row>
    <row r="118" spans="2:18" x14ac:dyDescent="0.25">
      <c r="B118" s="12" t="s">
        <v>42</v>
      </c>
      <c r="C118" s="11">
        <f t="shared" si="12"/>
        <v>0.95013034500000004</v>
      </c>
      <c r="F118" s="12" t="s">
        <v>42</v>
      </c>
      <c r="G118" s="11">
        <f t="shared" si="13"/>
        <v>-0.627652655</v>
      </c>
      <c r="I118" s="6">
        <f t="shared" si="14"/>
        <v>-1.5777830000000002</v>
      </c>
      <c r="K118" s="12" t="s">
        <v>42</v>
      </c>
      <c r="L118" s="11">
        <f t="shared" si="15"/>
        <v>0.41485306989999998</v>
      </c>
      <c r="O118" s="12" t="s">
        <v>42</v>
      </c>
      <c r="P118" s="11">
        <f t="shared" si="16"/>
        <v>-6.5292450000000004E-3</v>
      </c>
      <c r="R118" s="6">
        <f t="shared" si="17"/>
        <v>-0.4213823149</v>
      </c>
    </row>
    <row r="119" spans="2:18" x14ac:dyDescent="0.25">
      <c r="B119" s="12" t="s">
        <v>41</v>
      </c>
      <c r="C119" s="11">
        <f t="shared" si="12"/>
        <v>1.4196422975</v>
      </c>
      <c r="F119" s="12" t="s">
        <v>41</v>
      </c>
      <c r="G119" s="11">
        <f t="shared" si="13"/>
        <v>0.246027988</v>
      </c>
      <c r="I119" s="6">
        <f t="shared" si="14"/>
        <v>-1.1736143095</v>
      </c>
      <c r="K119" s="12" t="s">
        <v>41</v>
      </c>
      <c r="L119" s="11">
        <f t="shared" si="15"/>
        <v>0.6805907149</v>
      </c>
      <c r="O119" s="12" t="s">
        <v>41</v>
      </c>
      <c r="P119" s="11">
        <f t="shared" si="16"/>
        <v>0.16744524020000001</v>
      </c>
      <c r="R119" s="6">
        <f t="shared" si="17"/>
        <v>-0.51314547469999994</v>
      </c>
    </row>
    <row r="120" spans="2:18" x14ac:dyDescent="0.25">
      <c r="B120" s="13" t="s">
        <v>40</v>
      </c>
      <c r="C120" s="11">
        <f t="shared" si="12"/>
        <v>2.1537287217999999</v>
      </c>
      <c r="F120" s="13" t="s">
        <v>40</v>
      </c>
      <c r="G120" s="11">
        <f t="shared" si="13"/>
        <v>0.12188692719999999</v>
      </c>
      <c r="I120" s="6">
        <f t="shared" si="14"/>
        <v>-2.0318417946</v>
      </c>
      <c r="K120" s="13" t="s">
        <v>40</v>
      </c>
      <c r="L120" s="11">
        <f t="shared" si="15"/>
        <v>1.0393962716</v>
      </c>
      <c r="O120" s="13" t="s">
        <v>40</v>
      </c>
      <c r="P120" s="11">
        <f t="shared" si="16"/>
        <v>0.31799890400000003</v>
      </c>
      <c r="R120" s="6">
        <f t="shared" si="17"/>
        <v>-0.72139736760000006</v>
      </c>
    </row>
    <row r="121" spans="2:18" x14ac:dyDescent="0.25">
      <c r="B121" s="12" t="s">
        <v>39</v>
      </c>
      <c r="C121" s="11">
        <f t="shared" si="12"/>
        <v>2.2599781955</v>
      </c>
      <c r="F121" s="12" t="s">
        <v>39</v>
      </c>
      <c r="G121" s="11">
        <f t="shared" si="13"/>
        <v>-0.19755473600000001</v>
      </c>
      <c r="I121" s="6">
        <f t="shared" si="14"/>
        <v>-2.4575329314999999</v>
      </c>
      <c r="K121" s="12" t="s">
        <v>39</v>
      </c>
      <c r="L121" s="11">
        <f t="shared" si="15"/>
        <v>1.3671184616000001</v>
      </c>
      <c r="O121" s="12" t="s">
        <v>39</v>
      </c>
      <c r="P121" s="11">
        <f t="shared" si="16"/>
        <v>0.1716666909</v>
      </c>
      <c r="R121" s="6">
        <f t="shared" si="17"/>
        <v>-1.1954517707000001</v>
      </c>
    </row>
    <row r="122" spans="2:18" x14ac:dyDescent="0.25">
      <c r="B122" s="12" t="s">
        <v>38</v>
      </c>
      <c r="C122" s="11">
        <f t="shared" si="12"/>
        <v>2.2869761845999999</v>
      </c>
      <c r="F122" s="12" t="s">
        <v>38</v>
      </c>
      <c r="G122" s="11">
        <f t="shared" si="13"/>
        <v>0.84644515899999995</v>
      </c>
      <c r="I122" s="6">
        <f t="shared" si="14"/>
        <v>-1.4405310255999999</v>
      </c>
      <c r="K122" s="12" t="s">
        <v>38</v>
      </c>
      <c r="L122" s="11">
        <f t="shared" si="15"/>
        <v>1.4967345766</v>
      </c>
      <c r="O122" s="12" t="s">
        <v>38</v>
      </c>
      <c r="P122" s="11">
        <f t="shared" si="16"/>
        <v>0.66190282420000002</v>
      </c>
      <c r="R122" s="6">
        <f t="shared" si="17"/>
        <v>-0.83483175239999996</v>
      </c>
    </row>
    <row r="123" spans="2:18" x14ac:dyDescent="0.25">
      <c r="B123" s="12" t="s">
        <v>37</v>
      </c>
      <c r="C123" s="11">
        <f t="shared" si="12"/>
        <v>1.9083112755</v>
      </c>
      <c r="F123" s="12" t="s">
        <v>37</v>
      </c>
      <c r="G123" s="11">
        <f t="shared" si="13"/>
        <v>0.31179353319999997</v>
      </c>
      <c r="I123" s="6">
        <f t="shared" si="14"/>
        <v>-1.5965177423000001</v>
      </c>
      <c r="K123" s="12" t="s">
        <v>37</v>
      </c>
      <c r="L123" s="11">
        <f t="shared" si="15"/>
        <v>1.4517818034000001</v>
      </c>
      <c r="O123" s="12" t="s">
        <v>37</v>
      </c>
      <c r="P123" s="11">
        <f t="shared" si="16"/>
        <v>0.37087101010000001</v>
      </c>
      <c r="R123" s="6">
        <f t="shared" si="17"/>
        <v>-1.0809107933000002</v>
      </c>
    </row>
    <row r="124" spans="2:18" x14ac:dyDescent="0.25">
      <c r="B124" s="12" t="s">
        <v>36</v>
      </c>
      <c r="C124" s="11">
        <f t="shared" si="12"/>
        <v>1.0877041268000001</v>
      </c>
      <c r="F124" s="12" t="s">
        <v>36</v>
      </c>
      <c r="G124" s="11">
        <f t="shared" si="13"/>
        <v>0.14113351499999999</v>
      </c>
      <c r="I124" s="6">
        <f t="shared" si="14"/>
        <v>-0.94657061180000013</v>
      </c>
      <c r="K124" s="12" t="s">
        <v>36</v>
      </c>
      <c r="L124" s="11">
        <f t="shared" si="15"/>
        <v>1.0040649235000001</v>
      </c>
      <c r="O124" s="12" t="s">
        <v>36</v>
      </c>
      <c r="P124" s="11">
        <f t="shared" si="16"/>
        <v>0.64907077150000003</v>
      </c>
      <c r="R124" s="6">
        <f t="shared" si="17"/>
        <v>-0.35499415200000006</v>
      </c>
    </row>
    <row r="125" spans="2:18" x14ac:dyDescent="0.25">
      <c r="B125" s="12" t="s">
        <v>35</v>
      </c>
      <c r="C125" s="11">
        <f t="shared" si="12"/>
        <v>0.46763175820000003</v>
      </c>
      <c r="F125" s="12" t="s">
        <v>35</v>
      </c>
      <c r="G125" s="11">
        <f t="shared" si="13"/>
        <v>0.28265064099999998</v>
      </c>
      <c r="I125" s="6">
        <f t="shared" si="14"/>
        <v>-0.18498111720000004</v>
      </c>
      <c r="K125" s="12" t="s">
        <v>35</v>
      </c>
      <c r="L125" s="11">
        <f t="shared" si="15"/>
        <v>0.47415914930000003</v>
      </c>
      <c r="O125" s="12" t="s">
        <v>35</v>
      </c>
      <c r="P125" s="11">
        <f t="shared" si="16"/>
        <v>-0.112797882</v>
      </c>
      <c r="R125" s="6">
        <f t="shared" si="17"/>
        <v>-0.58695703129999999</v>
      </c>
    </row>
    <row r="126" spans="2:18" x14ac:dyDescent="0.25">
      <c r="B126" s="12" t="s">
        <v>34</v>
      </c>
      <c r="C126" s="11">
        <f t="shared" si="12"/>
        <v>9.7196860199999999E-2</v>
      </c>
      <c r="F126" s="12" t="s">
        <v>34</v>
      </c>
      <c r="G126" s="11">
        <f t="shared" si="13"/>
        <v>-0.56937680400000001</v>
      </c>
      <c r="I126" s="6">
        <f t="shared" si="14"/>
        <v>-0.66657366419999997</v>
      </c>
      <c r="K126" s="12" t="s">
        <v>34</v>
      </c>
      <c r="L126" s="11">
        <f t="shared" si="15"/>
        <v>0.2530105433</v>
      </c>
      <c r="O126" s="12" t="s">
        <v>34</v>
      </c>
      <c r="P126" s="11">
        <f t="shared" si="16"/>
        <v>-0.77595638099999997</v>
      </c>
      <c r="R126" s="6">
        <f t="shared" si="17"/>
        <v>-1.0289669242999999</v>
      </c>
    </row>
    <row r="131" spans="2:21" x14ac:dyDescent="0.25">
      <c r="B131" s="10" t="s">
        <v>33</v>
      </c>
      <c r="N131" s="10" t="s">
        <v>32</v>
      </c>
    </row>
    <row r="132" spans="2:21" x14ac:dyDescent="0.25">
      <c r="B132" s="1" t="s">
        <v>30</v>
      </c>
      <c r="C132" s="9" t="s">
        <v>29</v>
      </c>
      <c r="F132" s="1" t="s">
        <v>28</v>
      </c>
      <c r="G132" s="9" t="s">
        <v>27</v>
      </c>
      <c r="I132" s="1" t="s">
        <v>26</v>
      </c>
      <c r="K132" s="9" t="s">
        <v>31</v>
      </c>
      <c r="N132" s="1" t="s">
        <v>30</v>
      </c>
      <c r="O132" s="9" t="s">
        <v>29</v>
      </c>
      <c r="R132" s="1" t="s">
        <v>28</v>
      </c>
      <c r="S132" s="9" t="s">
        <v>27</v>
      </c>
      <c r="U132" s="1" t="s">
        <v>26</v>
      </c>
    </row>
    <row r="133" spans="2:21" x14ac:dyDescent="0.25">
      <c r="B133" s="1" t="s">
        <v>23</v>
      </c>
      <c r="C133" s="7">
        <f>$AM$23</f>
        <v>5.8186065992999998</v>
      </c>
      <c r="F133" s="1" t="s">
        <v>23</v>
      </c>
      <c r="G133" s="7">
        <f>$AM$46</f>
        <v>2.2057212567</v>
      </c>
      <c r="H133" s="6"/>
      <c r="I133" s="6">
        <f t="shared" ref="I133:I158" si="18">G133-C133</f>
        <v>-3.6128853425999998</v>
      </c>
      <c r="K133" s="8" t="s">
        <v>9</v>
      </c>
      <c r="N133" s="1" t="s">
        <v>23</v>
      </c>
      <c r="O133" s="7">
        <f>$M$23</f>
        <v>4.3630917422</v>
      </c>
      <c r="R133" s="1" t="s">
        <v>23</v>
      </c>
      <c r="S133" s="7">
        <f>$M$46</f>
        <v>1.8171287571000001</v>
      </c>
      <c r="T133" s="6"/>
      <c r="U133" s="6">
        <f t="shared" ref="U133:U158" si="19">S133-O133</f>
        <v>-2.5459629851000001</v>
      </c>
    </row>
    <row r="134" spans="2:21" x14ac:dyDescent="0.25">
      <c r="B134" s="1" t="s">
        <v>1</v>
      </c>
      <c r="C134" s="7">
        <f>$BB$23</f>
        <v>-0.393754253</v>
      </c>
      <c r="F134" s="1" t="s">
        <v>1</v>
      </c>
      <c r="G134" s="7">
        <f>$BB$46</f>
        <v>-2.4424424980000001</v>
      </c>
      <c r="H134" s="6"/>
      <c r="I134" s="6">
        <f t="shared" si="18"/>
        <v>-2.0486882450000001</v>
      </c>
      <c r="K134" s="8" t="s">
        <v>0</v>
      </c>
      <c r="N134" s="1" t="s">
        <v>1</v>
      </c>
      <c r="O134" s="7">
        <f>$AB$23</f>
        <v>-0.35780345699999999</v>
      </c>
      <c r="R134" s="1" t="s">
        <v>1</v>
      </c>
      <c r="S134" s="7">
        <f>$AB$46</f>
        <v>-1.8949024459999999</v>
      </c>
      <c r="T134" s="6"/>
      <c r="U134" s="6">
        <f t="shared" si="19"/>
        <v>-1.537098989</v>
      </c>
    </row>
    <row r="135" spans="2:21" x14ac:dyDescent="0.25">
      <c r="B135" s="1" t="s">
        <v>20</v>
      </c>
      <c r="C135" s="7">
        <f>$AO$23</f>
        <v>0.90233645699999998</v>
      </c>
      <c r="F135" s="1" t="s">
        <v>20</v>
      </c>
      <c r="G135" s="7">
        <f>$AO$46</f>
        <v>-0.75682150100000001</v>
      </c>
      <c r="H135" s="6"/>
      <c r="I135" s="6">
        <f t="shared" si="18"/>
        <v>-1.659157958</v>
      </c>
      <c r="K135" s="8" t="s">
        <v>14</v>
      </c>
      <c r="N135" s="1" t="s">
        <v>20</v>
      </c>
      <c r="O135" s="7">
        <f>$O$23</f>
        <v>0.77624809039999998</v>
      </c>
      <c r="R135" s="1" t="s">
        <v>20</v>
      </c>
      <c r="S135" s="7">
        <f>$O$46</f>
        <v>-0.67759793999999995</v>
      </c>
      <c r="T135" s="6"/>
      <c r="U135" s="6">
        <f t="shared" si="19"/>
        <v>-1.4538460303999998</v>
      </c>
    </row>
    <row r="136" spans="2:21" x14ac:dyDescent="0.25">
      <c r="B136" s="1" t="s">
        <v>21</v>
      </c>
      <c r="C136" s="7">
        <f>$AN$23</f>
        <v>1.9638348476</v>
      </c>
      <c r="F136" s="1" t="s">
        <v>21</v>
      </c>
      <c r="G136" s="7">
        <f>$AN$46</f>
        <v>0.64012333020000001</v>
      </c>
      <c r="H136" s="6"/>
      <c r="I136" s="6">
        <f t="shared" si="18"/>
        <v>-1.3237115174</v>
      </c>
      <c r="K136" s="8" t="s">
        <v>7</v>
      </c>
      <c r="N136" s="1" t="s">
        <v>21</v>
      </c>
      <c r="O136" s="7">
        <f>$N$23</f>
        <v>2.4891493881</v>
      </c>
      <c r="R136" s="1" t="s">
        <v>21</v>
      </c>
      <c r="S136" s="7">
        <f>$N$46</f>
        <v>1.3985929548</v>
      </c>
      <c r="T136" s="6"/>
      <c r="U136" s="6">
        <f t="shared" si="19"/>
        <v>-1.0905564333</v>
      </c>
    </row>
    <row r="137" spans="2:21" x14ac:dyDescent="0.25">
      <c r="B137" s="1" t="s">
        <v>25</v>
      </c>
      <c r="C137" s="7">
        <f>$AJ$23</f>
        <v>-0.50186411600000003</v>
      </c>
      <c r="F137" s="1" t="s">
        <v>25</v>
      </c>
      <c r="G137" s="7">
        <f>$AJ$46</f>
        <v>-1.4805868419999999</v>
      </c>
      <c r="H137" s="6"/>
      <c r="I137" s="6">
        <f t="shared" si="18"/>
        <v>-0.97872272599999988</v>
      </c>
      <c r="K137" s="8" t="s">
        <v>16</v>
      </c>
      <c r="N137" s="1" t="s">
        <v>25</v>
      </c>
      <c r="O137" s="7">
        <f>$J$23</f>
        <v>-1.2874033810000001</v>
      </c>
      <c r="R137" s="1" t="s">
        <v>25</v>
      </c>
      <c r="S137" s="7">
        <f>$J$46</f>
        <v>-2.1724513189999999</v>
      </c>
      <c r="T137" s="6"/>
      <c r="U137" s="6">
        <f t="shared" si="19"/>
        <v>-0.88504793799999981</v>
      </c>
    </row>
    <row r="138" spans="2:21" x14ac:dyDescent="0.25">
      <c r="B138" s="1" t="s">
        <v>5</v>
      </c>
      <c r="C138" s="7">
        <f>$AH$23</f>
        <v>1.2320979798</v>
      </c>
      <c r="F138" s="1" t="s">
        <v>5</v>
      </c>
      <c r="G138" s="7">
        <f>$AH$46</f>
        <v>0.33144974620000001</v>
      </c>
      <c r="H138" s="6"/>
      <c r="I138" s="6">
        <f t="shared" si="18"/>
        <v>-0.90064823360000001</v>
      </c>
      <c r="K138" s="8" t="s">
        <v>5</v>
      </c>
      <c r="N138" s="1" t="s">
        <v>100</v>
      </c>
      <c r="O138" s="7">
        <f>$Q$23</f>
        <v>7.6667492599999998E-2</v>
      </c>
      <c r="R138" s="1" t="s">
        <v>18</v>
      </c>
      <c r="S138" s="7">
        <f>$Q$46</f>
        <v>-0.72750364700000003</v>
      </c>
      <c r="T138" s="6"/>
      <c r="U138" s="6">
        <f t="shared" si="19"/>
        <v>-0.80417113959999997</v>
      </c>
    </row>
    <row r="139" spans="2:21" x14ac:dyDescent="0.25">
      <c r="B139" s="1" t="s">
        <v>98</v>
      </c>
      <c r="C139" s="7">
        <f>$AL$23</f>
        <v>-3.4513841000000003E-2</v>
      </c>
      <c r="F139" s="1" t="s">
        <v>22</v>
      </c>
      <c r="G139" s="7">
        <f>$AL$46</f>
        <v>-0.92650297100000001</v>
      </c>
      <c r="H139" s="6"/>
      <c r="I139" s="6">
        <f t="shared" si="18"/>
        <v>-0.89198913000000002</v>
      </c>
      <c r="K139" s="8" t="s">
        <v>19</v>
      </c>
      <c r="N139" s="1" t="s">
        <v>102</v>
      </c>
      <c r="O139" s="7">
        <f>$Y$23</f>
        <v>0.302182214</v>
      </c>
      <c r="R139" s="1" t="s">
        <v>8</v>
      </c>
      <c r="S139" s="7">
        <f>$Y$46</f>
        <v>-0.407747519</v>
      </c>
      <c r="T139" s="6"/>
      <c r="U139" s="6">
        <f t="shared" si="19"/>
        <v>-0.70992973300000006</v>
      </c>
    </row>
    <row r="140" spans="2:21" x14ac:dyDescent="0.25">
      <c r="B140" s="1" t="s">
        <v>24</v>
      </c>
      <c r="C140" s="7">
        <f>$AK$23</f>
        <v>0.37100758820000002</v>
      </c>
      <c r="F140" s="1" t="s">
        <v>24</v>
      </c>
      <c r="G140" s="7">
        <f>$AK$46</f>
        <v>-0.49804751400000002</v>
      </c>
      <c r="H140" s="6"/>
      <c r="I140" s="6">
        <f t="shared" si="18"/>
        <v>-0.86905510220000004</v>
      </c>
      <c r="K140" s="8" t="s">
        <v>25</v>
      </c>
      <c r="N140" s="1" t="s">
        <v>24</v>
      </c>
      <c r="O140" s="7">
        <f>$K$23</f>
        <v>0.18284715830000001</v>
      </c>
      <c r="R140" s="1" t="s">
        <v>24</v>
      </c>
      <c r="S140" s="7">
        <f>$K$46</f>
        <v>-0.40013065199999998</v>
      </c>
      <c r="T140" s="6"/>
      <c r="U140" s="6">
        <f t="shared" si="19"/>
        <v>-0.58297781029999995</v>
      </c>
    </row>
    <row r="141" spans="2:21" x14ac:dyDescent="0.25">
      <c r="B141" s="1" t="s">
        <v>88</v>
      </c>
      <c r="C141" s="7">
        <f>$BA$23</f>
        <v>0.327942173</v>
      </c>
      <c r="F141" s="1" t="s">
        <v>3</v>
      </c>
      <c r="G141" s="7">
        <f>$BA$46</f>
        <v>-0.50229438599999998</v>
      </c>
      <c r="H141" s="6"/>
      <c r="I141" s="6">
        <f t="shared" si="18"/>
        <v>-0.83023655900000004</v>
      </c>
      <c r="K141" s="8" t="s">
        <v>24</v>
      </c>
      <c r="N141" s="1" t="s">
        <v>105</v>
      </c>
      <c r="O141" s="7">
        <f>$V$23</f>
        <v>0.42917841470000001</v>
      </c>
      <c r="R141" s="1" t="s">
        <v>13</v>
      </c>
      <c r="S141" s="7">
        <f>$V$46</f>
        <v>-0.11971406499999999</v>
      </c>
      <c r="T141" s="6"/>
      <c r="U141" s="6">
        <f t="shared" si="19"/>
        <v>-0.54889247969999999</v>
      </c>
    </row>
    <row r="142" spans="2:21" x14ac:dyDescent="0.25">
      <c r="B142" s="1" t="s">
        <v>99</v>
      </c>
      <c r="C142" s="7">
        <f>$AT$23</f>
        <v>0.83628474949999998</v>
      </c>
      <c r="F142" s="1" t="s">
        <v>15</v>
      </c>
      <c r="G142" s="7">
        <f>$AT$46</f>
        <v>0.17366830859999999</v>
      </c>
      <c r="H142" s="6"/>
      <c r="I142" s="6">
        <f t="shared" si="18"/>
        <v>-0.66261644089999994</v>
      </c>
      <c r="K142" s="8" t="s">
        <v>22</v>
      </c>
      <c r="N142" s="1" t="s">
        <v>99</v>
      </c>
      <c r="O142" s="7">
        <f>$T$23</f>
        <v>0.33656194849999999</v>
      </c>
      <c r="R142" s="1" t="s">
        <v>15</v>
      </c>
      <c r="S142" s="7">
        <f>$T$46</f>
        <v>-0.11938581500000001</v>
      </c>
      <c r="T142" s="6"/>
      <c r="U142" s="6">
        <f t="shared" si="19"/>
        <v>-0.45594776349999999</v>
      </c>
    </row>
    <row r="143" spans="2:21" x14ac:dyDescent="0.25">
      <c r="B143" s="1" t="s">
        <v>100</v>
      </c>
      <c r="C143" s="7">
        <f>$AQ$23</f>
        <v>0.65917745959999996</v>
      </c>
      <c r="F143" s="1" t="s">
        <v>18</v>
      </c>
      <c r="G143" s="7">
        <f>$AQ$46</f>
        <v>5.9284447699999999E-2</v>
      </c>
      <c r="H143" s="6"/>
      <c r="I143" s="6">
        <f t="shared" si="18"/>
        <v>-0.59989301189999999</v>
      </c>
      <c r="K143" s="8" t="s">
        <v>23</v>
      </c>
      <c r="N143" s="1" t="s">
        <v>98</v>
      </c>
      <c r="O143" s="7">
        <f>$L$23</f>
        <v>9.4774179E-3</v>
      </c>
      <c r="R143" s="1" t="s">
        <v>22</v>
      </c>
      <c r="S143" s="7">
        <f>$L$46</f>
        <v>-0.44317135800000002</v>
      </c>
      <c r="T143" s="6"/>
      <c r="U143" s="6">
        <f t="shared" si="19"/>
        <v>-0.45264877590000002</v>
      </c>
    </row>
    <row r="144" spans="2:21" x14ac:dyDescent="0.25">
      <c r="B144" s="1" t="s">
        <v>101</v>
      </c>
      <c r="C144" s="7">
        <f>$AX$23</f>
        <v>0.92213637140000004</v>
      </c>
      <c r="F144" s="1" t="s">
        <v>11</v>
      </c>
      <c r="G144" s="7">
        <f>$AX$46</f>
        <v>0.39156953589999999</v>
      </c>
      <c r="H144" s="6"/>
      <c r="I144" s="6">
        <f t="shared" si="18"/>
        <v>-0.53056683550000006</v>
      </c>
      <c r="K144" s="8" t="s">
        <v>21</v>
      </c>
      <c r="N144" s="1" t="s">
        <v>17</v>
      </c>
      <c r="O144" s="7">
        <f>$P$23</f>
        <v>0.59443969559999998</v>
      </c>
      <c r="R144" s="1" t="s">
        <v>17</v>
      </c>
      <c r="S144" s="7">
        <f>$P$46</f>
        <v>0.17908554190000001</v>
      </c>
      <c r="T144" s="6"/>
      <c r="U144" s="6">
        <f t="shared" si="19"/>
        <v>-0.41535415369999995</v>
      </c>
    </row>
    <row r="145" spans="2:21" x14ac:dyDescent="0.25">
      <c r="B145" s="1" t="s">
        <v>19</v>
      </c>
      <c r="C145" s="7">
        <f>$AI$23</f>
        <v>5.1624290199999999E-2</v>
      </c>
      <c r="F145" s="1" t="s">
        <v>19</v>
      </c>
      <c r="G145" s="7">
        <f>$AI$46</f>
        <v>-0.42529425300000001</v>
      </c>
      <c r="H145" s="6"/>
      <c r="I145" s="6">
        <f t="shared" si="18"/>
        <v>-0.47691854319999999</v>
      </c>
      <c r="K145" s="8" t="s">
        <v>20</v>
      </c>
      <c r="N145" s="1" t="s">
        <v>12</v>
      </c>
      <c r="O145" s="7">
        <f>$S$23</f>
        <v>0.26644974900000001</v>
      </c>
      <c r="R145" s="1" t="s">
        <v>12</v>
      </c>
      <c r="S145" s="7">
        <f>$S$46</f>
        <v>-3.4736454999999999E-2</v>
      </c>
      <c r="T145" s="6"/>
      <c r="U145" s="6">
        <f t="shared" si="19"/>
        <v>-0.30118620400000001</v>
      </c>
    </row>
    <row r="146" spans="2:21" x14ac:dyDescent="0.25">
      <c r="B146" s="1" t="s">
        <v>102</v>
      </c>
      <c r="C146" s="7">
        <f>$AY$23</f>
        <v>0.69569743900000003</v>
      </c>
      <c r="F146" s="1" t="s">
        <v>8</v>
      </c>
      <c r="G146" s="7">
        <f>$AY$46</f>
        <v>0.22747718719999999</v>
      </c>
      <c r="H146" s="6"/>
      <c r="I146" s="6">
        <f t="shared" si="18"/>
        <v>-0.46822025180000004</v>
      </c>
      <c r="K146" s="8" t="s">
        <v>17</v>
      </c>
      <c r="N146" s="1" t="s">
        <v>19</v>
      </c>
      <c r="O146" s="7">
        <f>$I$23</f>
        <v>1.14275327E-2</v>
      </c>
      <c r="R146" s="1" t="s">
        <v>19</v>
      </c>
      <c r="S146" s="7">
        <f>$I$46</f>
        <v>-0.23936078899999999</v>
      </c>
      <c r="T146" s="6"/>
      <c r="U146" s="6">
        <f t="shared" si="19"/>
        <v>-0.25078832169999998</v>
      </c>
    </row>
    <row r="147" spans="2:21" x14ac:dyDescent="0.25">
      <c r="B147" s="1" t="s">
        <v>16</v>
      </c>
      <c r="C147" s="7">
        <f>$AG$23</f>
        <v>0.42491688189999999</v>
      </c>
      <c r="F147" s="1" t="s">
        <v>16</v>
      </c>
      <c r="G147" s="7">
        <f>$AG$46</f>
        <v>-2.0212329000000001E-2</v>
      </c>
      <c r="H147" s="6"/>
      <c r="I147" s="6">
        <f t="shared" si="18"/>
        <v>-0.44512921090000002</v>
      </c>
      <c r="K147" s="8" t="s">
        <v>18</v>
      </c>
      <c r="N147" s="1" t="s">
        <v>9</v>
      </c>
      <c r="O147" s="7">
        <f>$C$23</f>
        <v>4.9004564999999998E-3</v>
      </c>
      <c r="R147" s="1" t="s">
        <v>9</v>
      </c>
      <c r="S147" s="7">
        <f>$C$46</f>
        <v>-0.21859390100000001</v>
      </c>
      <c r="T147" s="6"/>
      <c r="U147" s="6">
        <f t="shared" si="19"/>
        <v>-0.22349435750000002</v>
      </c>
    </row>
    <row r="148" spans="2:21" x14ac:dyDescent="0.25">
      <c r="B148" s="1" t="s">
        <v>17</v>
      </c>
      <c r="C148" s="7">
        <f>$AP$23</f>
        <v>0.49766665929999998</v>
      </c>
      <c r="F148" s="1" t="s">
        <v>17</v>
      </c>
      <c r="G148" s="7">
        <f>$AP$46</f>
        <v>0.17498655129999999</v>
      </c>
      <c r="H148" s="6"/>
      <c r="I148" s="6">
        <f t="shared" si="18"/>
        <v>-0.32268010800000002</v>
      </c>
      <c r="K148" s="8" t="s">
        <v>2</v>
      </c>
      <c r="N148" s="1" t="s">
        <v>104</v>
      </c>
      <c r="O148" s="7">
        <f>$Z$23</f>
        <v>9.2568907399999997E-2</v>
      </c>
      <c r="R148" s="1" t="s">
        <v>6</v>
      </c>
      <c r="S148" s="7">
        <f>$Z$46</f>
        <v>-7.1912017999999994E-2</v>
      </c>
      <c r="T148" s="6"/>
      <c r="U148" s="6">
        <f t="shared" si="19"/>
        <v>-0.16448092539999998</v>
      </c>
    </row>
    <row r="149" spans="2:21" x14ac:dyDescent="0.25">
      <c r="B149" s="1" t="s">
        <v>103</v>
      </c>
      <c r="C149" s="7">
        <f>$AW$23</f>
        <v>-1.2401208E-2</v>
      </c>
      <c r="F149" s="1" t="s">
        <v>10</v>
      </c>
      <c r="G149" s="7">
        <f>$AW$46</f>
        <v>-0.32140441199999997</v>
      </c>
      <c r="H149" s="6"/>
      <c r="I149" s="6">
        <f t="shared" si="18"/>
        <v>-0.30900320399999998</v>
      </c>
      <c r="K149" s="8" t="s">
        <v>12</v>
      </c>
      <c r="N149" s="1" t="s">
        <v>16</v>
      </c>
      <c r="O149" s="7">
        <f>$G$23</f>
        <v>0.13541170929999999</v>
      </c>
      <c r="R149" s="1" t="s">
        <v>16</v>
      </c>
      <c r="S149" s="7">
        <f>$G$46</f>
        <v>4.0124201900000003E-2</v>
      </c>
      <c r="T149" s="6"/>
      <c r="U149" s="6">
        <f t="shared" si="19"/>
        <v>-9.5287507399999985E-2</v>
      </c>
    </row>
    <row r="150" spans="2:21" x14ac:dyDescent="0.25">
      <c r="B150" s="1" t="s">
        <v>14</v>
      </c>
      <c r="C150" s="7">
        <f>$AE$23</f>
        <v>0.2004555563</v>
      </c>
      <c r="F150" s="1" t="s">
        <v>14</v>
      </c>
      <c r="G150" s="7">
        <f>$AE$46</f>
        <v>-3.7529090000000001E-2</v>
      </c>
      <c r="H150" s="6"/>
      <c r="I150" s="6">
        <f t="shared" si="18"/>
        <v>-0.23798464629999999</v>
      </c>
      <c r="K150" s="8" t="s">
        <v>15</v>
      </c>
      <c r="N150" s="1" t="s">
        <v>101</v>
      </c>
      <c r="O150" s="7">
        <f>$X$23</f>
        <v>0.25593751419999999</v>
      </c>
      <c r="R150" s="1" t="s">
        <v>11</v>
      </c>
      <c r="S150" s="7">
        <f>$X$46</f>
        <v>0.20025342230000001</v>
      </c>
      <c r="T150" s="6"/>
      <c r="U150" s="6">
        <f t="shared" si="19"/>
        <v>-5.5684091899999982E-2</v>
      </c>
    </row>
    <row r="151" spans="2:21" x14ac:dyDescent="0.25">
      <c r="B151" s="1" t="s">
        <v>104</v>
      </c>
      <c r="C151" s="7">
        <f>$AZ$23</f>
        <v>0.25322395959999999</v>
      </c>
      <c r="F151" s="1" t="s">
        <v>6</v>
      </c>
      <c r="G151" s="7">
        <f>$AZ$46</f>
        <v>9.1234736299999994E-2</v>
      </c>
      <c r="H151" s="6"/>
      <c r="I151" s="6">
        <f t="shared" si="18"/>
        <v>-0.16198922329999998</v>
      </c>
      <c r="K151" s="8" t="s">
        <v>4</v>
      </c>
      <c r="N151" s="1" t="s">
        <v>14</v>
      </c>
      <c r="O151" s="7">
        <f>$E$23</f>
        <v>0</v>
      </c>
      <c r="R151" s="1" t="s">
        <v>14</v>
      </c>
      <c r="S151" s="7">
        <f>$E$46</f>
        <v>0</v>
      </c>
      <c r="T151" s="6"/>
      <c r="U151" s="6">
        <f t="shared" si="19"/>
        <v>0</v>
      </c>
    </row>
    <row r="152" spans="2:21" x14ac:dyDescent="0.25">
      <c r="B152" s="1" t="s">
        <v>105</v>
      </c>
      <c r="C152" s="7">
        <f>$AV$23</f>
        <v>0.46072486689999997</v>
      </c>
      <c r="F152" s="1" t="s">
        <v>13</v>
      </c>
      <c r="G152" s="7">
        <f>$AV$46</f>
        <v>0.30802203480000001</v>
      </c>
      <c r="H152" s="6"/>
      <c r="I152" s="6">
        <f t="shared" si="18"/>
        <v>-0.15270283209999996</v>
      </c>
      <c r="K152" s="8" t="s">
        <v>13</v>
      </c>
      <c r="N152" s="1" t="s">
        <v>88</v>
      </c>
      <c r="O152" s="7">
        <f>$AA$23</f>
        <v>0.19355088949999999</v>
      </c>
      <c r="R152" s="1" t="s">
        <v>3</v>
      </c>
      <c r="S152" s="7">
        <f>$AA$46</f>
        <v>0.20405946189999999</v>
      </c>
      <c r="T152" s="6"/>
      <c r="U152" s="6">
        <f t="shared" si="19"/>
        <v>1.0508572399999999E-2</v>
      </c>
    </row>
    <row r="153" spans="2:21" x14ac:dyDescent="0.25">
      <c r="B153" s="1" t="s">
        <v>0</v>
      </c>
      <c r="C153" s="7">
        <f>$AD$23</f>
        <v>1.2895823766000001</v>
      </c>
      <c r="F153" s="1" t="s">
        <v>0</v>
      </c>
      <c r="G153" s="7">
        <f>$AD$46</f>
        <v>1.1532227455999999</v>
      </c>
      <c r="H153" s="6"/>
      <c r="I153" s="6">
        <f t="shared" si="18"/>
        <v>-0.13635963100000015</v>
      </c>
      <c r="K153" s="8" t="s">
        <v>10</v>
      </c>
      <c r="N153" s="1" t="s">
        <v>7</v>
      </c>
      <c r="O153" s="7">
        <f>$F$23</f>
        <v>0.57014689590000001</v>
      </c>
      <c r="R153" s="1" t="s">
        <v>7</v>
      </c>
      <c r="S153" s="7">
        <f>$F$46</f>
        <v>0.6815546441</v>
      </c>
      <c r="T153" s="6"/>
      <c r="U153" s="6">
        <f t="shared" si="19"/>
        <v>0.11140774819999999</v>
      </c>
    </row>
    <row r="154" spans="2:21" x14ac:dyDescent="0.25">
      <c r="B154" s="1" t="s">
        <v>12</v>
      </c>
      <c r="C154" s="7">
        <f>$AS$23</f>
        <v>0.24895415100000001</v>
      </c>
      <c r="F154" s="1" t="s">
        <v>12</v>
      </c>
      <c r="G154" s="7">
        <f>$AS$46</f>
        <v>0.1518033664</v>
      </c>
      <c r="H154" s="6"/>
      <c r="I154" s="6">
        <f t="shared" si="18"/>
        <v>-9.7150784600000012E-2</v>
      </c>
      <c r="K154" s="8" t="s">
        <v>11</v>
      </c>
      <c r="N154" s="1" t="s">
        <v>103</v>
      </c>
      <c r="O154" s="7">
        <f>$W$23</f>
        <v>-4.6540032000000002E-2</v>
      </c>
      <c r="R154" s="1" t="s">
        <v>10</v>
      </c>
      <c r="S154" s="7">
        <f>$W$46</f>
        <v>0.1497100015</v>
      </c>
      <c r="T154" s="6"/>
      <c r="U154" s="6">
        <f t="shared" si="19"/>
        <v>0.1962500335</v>
      </c>
    </row>
    <row r="155" spans="2:21" x14ac:dyDescent="0.25">
      <c r="B155" s="1" t="s">
        <v>9</v>
      </c>
      <c r="C155" s="7">
        <f>$AC$23</f>
        <v>6.3833779600000001E-2</v>
      </c>
      <c r="F155" s="1" t="s">
        <v>9</v>
      </c>
      <c r="G155" s="7">
        <f>$AC$46</f>
        <v>7.2968111799999999E-2</v>
      </c>
      <c r="H155" s="6"/>
      <c r="I155" s="6">
        <f t="shared" si="18"/>
        <v>9.1343321999999977E-3</v>
      </c>
      <c r="K155" s="8" t="s">
        <v>8</v>
      </c>
      <c r="N155" s="1" t="s">
        <v>106</v>
      </c>
      <c r="O155" s="7">
        <f>$U$23</f>
        <v>-9.6396169999999996E-3</v>
      </c>
      <c r="R155" s="1" t="s">
        <v>4</v>
      </c>
      <c r="S155" s="7">
        <f>$U$46</f>
        <v>0.29900646860000002</v>
      </c>
      <c r="T155" s="6"/>
      <c r="U155" s="6">
        <f t="shared" si="19"/>
        <v>0.30864608560000001</v>
      </c>
    </row>
    <row r="156" spans="2:21" x14ac:dyDescent="0.25">
      <c r="B156" s="1" t="s">
        <v>7</v>
      </c>
      <c r="C156" s="7">
        <f>$AF$23</f>
        <v>-3.2801199999999998E-4</v>
      </c>
      <c r="F156" s="1" t="s">
        <v>7</v>
      </c>
      <c r="G156" s="7">
        <f>$AF$46</f>
        <v>1.16891368E-2</v>
      </c>
      <c r="H156" s="6"/>
      <c r="I156" s="6">
        <f t="shared" si="18"/>
        <v>1.20171488E-2</v>
      </c>
      <c r="K156" s="8" t="s">
        <v>6</v>
      </c>
      <c r="N156" s="1" t="s">
        <v>5</v>
      </c>
      <c r="O156" s="7">
        <f>$H$23</f>
        <v>0.78928108630000005</v>
      </c>
      <c r="R156" s="1" t="s">
        <v>5</v>
      </c>
      <c r="S156" s="7">
        <f>$H$46</f>
        <v>1.2043377213999999</v>
      </c>
      <c r="T156" s="6"/>
      <c r="U156" s="6">
        <f t="shared" si="19"/>
        <v>0.4150566350999999</v>
      </c>
    </row>
    <row r="157" spans="2:21" x14ac:dyDescent="0.25">
      <c r="B157" s="1" t="s">
        <v>106</v>
      </c>
      <c r="C157" s="7">
        <f>$AU$23</f>
        <v>0.1028798504</v>
      </c>
      <c r="F157" s="1" t="s">
        <v>4</v>
      </c>
      <c r="G157" s="7">
        <f>$AU$46</f>
        <v>0.25446419219999999</v>
      </c>
      <c r="H157" s="6"/>
      <c r="I157" s="6">
        <f t="shared" si="18"/>
        <v>0.15158434179999999</v>
      </c>
      <c r="K157" s="8" t="s">
        <v>3</v>
      </c>
      <c r="N157" s="1" t="s">
        <v>107</v>
      </c>
      <c r="O157" s="7">
        <f>$R$23</f>
        <v>-0.21229019199999999</v>
      </c>
      <c r="R157" s="1" t="s">
        <v>2</v>
      </c>
      <c r="S157" s="7">
        <f>$R$46</f>
        <v>0.32494587110000001</v>
      </c>
      <c r="T157" s="6"/>
      <c r="U157" s="6">
        <f t="shared" si="19"/>
        <v>0.53723606309999994</v>
      </c>
    </row>
    <row r="158" spans="2:21" x14ac:dyDescent="0.25">
      <c r="B158" s="1" t="s">
        <v>107</v>
      </c>
      <c r="C158" s="7">
        <f>$AR$23</f>
        <v>-5.4433005E-2</v>
      </c>
      <c r="F158" s="1" t="s">
        <v>2</v>
      </c>
      <c r="G158" s="7">
        <f>$AR$46</f>
        <v>0.10889226220000001</v>
      </c>
      <c r="H158" s="6"/>
      <c r="I158" s="6">
        <f t="shared" si="18"/>
        <v>0.16332526720000001</v>
      </c>
      <c r="K158" s="8" t="s">
        <v>1</v>
      </c>
      <c r="N158" s="1" t="s">
        <v>0</v>
      </c>
      <c r="O158" s="7">
        <f>$D$23</f>
        <v>-6.7394209999999998E-3</v>
      </c>
      <c r="R158" s="1" t="s">
        <v>0</v>
      </c>
      <c r="S158" s="7">
        <f>$D$46</f>
        <v>1.0781730619000001</v>
      </c>
      <c r="T158" s="6"/>
      <c r="U158" s="6">
        <f t="shared" si="19"/>
        <v>1.0849124829000001</v>
      </c>
    </row>
    <row r="159" spans="2:21" x14ac:dyDescent="0.25">
      <c r="B159" s="5"/>
      <c r="C159" s="3"/>
      <c r="F159" s="5"/>
      <c r="G159" s="3"/>
      <c r="I159" s="2"/>
    </row>
    <row r="160" spans="2:21" x14ac:dyDescent="0.25">
      <c r="B160" s="5"/>
      <c r="C160" s="3"/>
      <c r="F160" s="5"/>
      <c r="G160" s="3"/>
      <c r="I160" s="2"/>
    </row>
    <row r="182" spans="2:9" x14ac:dyDescent="0.25">
      <c r="B182" s="5"/>
      <c r="C182" s="3"/>
      <c r="F182" s="5"/>
      <c r="G182" s="3"/>
      <c r="I182" s="2"/>
    </row>
    <row r="183" spans="2:9" x14ac:dyDescent="0.25">
      <c r="B183" s="5"/>
      <c r="C183" s="3"/>
      <c r="F183" s="5"/>
      <c r="G183" s="3"/>
      <c r="I183" s="2"/>
    </row>
    <row r="184" spans="2:9" x14ac:dyDescent="0.25">
      <c r="B184" s="5"/>
      <c r="C184" s="3"/>
      <c r="F184" s="5"/>
      <c r="G184" s="3"/>
      <c r="I184" s="2"/>
    </row>
    <row r="185" spans="2:9" x14ac:dyDescent="0.25">
      <c r="B185" s="5"/>
      <c r="C185" s="3"/>
      <c r="F185" s="5"/>
      <c r="G185" s="3"/>
      <c r="I185" s="2"/>
    </row>
    <row r="186" spans="2:9" x14ac:dyDescent="0.25">
      <c r="B186" s="5"/>
      <c r="C186" s="3"/>
      <c r="F186" s="5"/>
      <c r="G186" s="3"/>
      <c r="I186" s="2"/>
    </row>
    <row r="187" spans="2:9" x14ac:dyDescent="0.25">
      <c r="B187" s="4"/>
      <c r="C187" s="3"/>
      <c r="F187" s="4"/>
      <c r="G187" s="3"/>
      <c r="I187" s="2"/>
    </row>
    <row r="188" spans="2:9" x14ac:dyDescent="0.25">
      <c r="B188" s="4"/>
      <c r="C188" s="3"/>
      <c r="F188" s="4"/>
      <c r="G188" s="3"/>
      <c r="I188" s="2"/>
    </row>
    <row r="189" spans="2:9" x14ac:dyDescent="0.25">
      <c r="B189" s="4"/>
      <c r="C189" s="3"/>
      <c r="F189" s="4"/>
      <c r="G189" s="3"/>
      <c r="I189" s="2"/>
    </row>
    <row r="190" spans="2:9" x14ac:dyDescent="0.25">
      <c r="B190" s="4"/>
      <c r="C190" s="3"/>
      <c r="F190" s="4"/>
      <c r="G190" s="3"/>
      <c r="I190" s="2"/>
    </row>
    <row r="191" spans="2:9" x14ac:dyDescent="0.25">
      <c r="B191" s="4"/>
      <c r="C191" s="3"/>
      <c r="F191" s="4"/>
      <c r="G191" s="3"/>
      <c r="I191" s="2"/>
    </row>
    <row r="192" spans="2:9" x14ac:dyDescent="0.25">
      <c r="B192" s="4"/>
      <c r="C192" s="3"/>
      <c r="F192" s="4"/>
      <c r="G192" s="3"/>
      <c r="I192" s="2"/>
    </row>
    <row r="193" spans="2:9" x14ac:dyDescent="0.25">
      <c r="B193" s="4"/>
      <c r="C193" s="3"/>
      <c r="F193" s="4"/>
      <c r="G193" s="3"/>
      <c r="I193" s="2"/>
    </row>
    <row r="194" spans="2:9" x14ac:dyDescent="0.25">
      <c r="B194" s="4"/>
      <c r="C194" s="3"/>
      <c r="F194" s="4"/>
      <c r="G194" s="3"/>
      <c r="I194" s="2"/>
    </row>
    <row r="195" spans="2:9" x14ac:dyDescent="0.25">
      <c r="B195" s="4"/>
      <c r="C195" s="3"/>
      <c r="F195" s="4"/>
      <c r="G195" s="3"/>
      <c r="I195" s="2"/>
    </row>
    <row r="196" spans="2:9" x14ac:dyDescent="0.25">
      <c r="B196" s="4"/>
      <c r="C196" s="3"/>
      <c r="F196" s="4"/>
      <c r="G196" s="3"/>
      <c r="I196" s="2"/>
    </row>
    <row r="197" spans="2:9" x14ac:dyDescent="0.25">
      <c r="B197" s="4"/>
      <c r="C197" s="3"/>
      <c r="F197" s="4"/>
      <c r="G197" s="3"/>
      <c r="I197" s="2"/>
    </row>
    <row r="198" spans="2:9" x14ac:dyDescent="0.25">
      <c r="B198" s="4"/>
      <c r="C198" s="3"/>
      <c r="F198" s="4"/>
      <c r="G198" s="3"/>
      <c r="I198" s="2"/>
    </row>
    <row r="199" spans="2:9" x14ac:dyDescent="0.25">
      <c r="B199" s="4"/>
      <c r="C199" s="3"/>
      <c r="F199" s="4"/>
      <c r="G199" s="3"/>
      <c r="I199" s="2"/>
    </row>
    <row r="200" spans="2:9" x14ac:dyDescent="0.25">
      <c r="B200" s="4"/>
      <c r="C200" s="3"/>
      <c r="F200" s="4"/>
      <c r="G200" s="3"/>
      <c r="I200" s="2"/>
    </row>
    <row r="201" spans="2:9" x14ac:dyDescent="0.25">
      <c r="B201" s="4"/>
      <c r="C201" s="3"/>
      <c r="F201" s="4"/>
      <c r="G201" s="3"/>
      <c r="I201" s="2"/>
    </row>
    <row r="202" spans="2:9" x14ac:dyDescent="0.25">
      <c r="B202" s="4"/>
      <c r="C202" s="3"/>
      <c r="F202" s="4"/>
      <c r="G202" s="3"/>
      <c r="I202" s="2"/>
    </row>
    <row r="203" spans="2:9" x14ac:dyDescent="0.25">
      <c r="B203" s="4"/>
      <c r="C203" s="3"/>
      <c r="F203" s="4"/>
      <c r="G203" s="3"/>
      <c r="I203" s="2"/>
    </row>
    <row r="204" spans="2:9" x14ac:dyDescent="0.25">
      <c r="B204" s="4"/>
      <c r="C204" s="3"/>
      <c r="F204" s="4"/>
      <c r="G204" s="3"/>
      <c r="I204" s="2"/>
    </row>
    <row r="205" spans="2:9" x14ac:dyDescent="0.25">
      <c r="B205" s="4"/>
      <c r="C205" s="3"/>
      <c r="F205" s="4"/>
      <c r="G205" s="3"/>
      <c r="I205" s="2"/>
    </row>
    <row r="206" spans="2:9" x14ac:dyDescent="0.25">
      <c r="B206" s="4"/>
      <c r="C206" s="3"/>
      <c r="F206" s="4"/>
      <c r="G206" s="3"/>
      <c r="I206" s="2"/>
    </row>
    <row r="207" spans="2:9" x14ac:dyDescent="0.25">
      <c r="B207" s="4"/>
      <c r="C207" s="3"/>
      <c r="F207" s="4"/>
      <c r="G207" s="3"/>
      <c r="I207" s="2"/>
    </row>
    <row r="208" spans="2:9" x14ac:dyDescent="0.25">
      <c r="B208" s="4"/>
      <c r="C208" s="3"/>
      <c r="F208" s="4"/>
      <c r="G208" s="3"/>
      <c r="I208" s="2"/>
    </row>
    <row r="209" spans="2:9" x14ac:dyDescent="0.25">
      <c r="B209" s="4"/>
      <c r="C209" s="3"/>
      <c r="F209" s="4"/>
      <c r="G209" s="3"/>
      <c r="I209" s="2"/>
    </row>
    <row r="210" spans="2:9" x14ac:dyDescent="0.25">
      <c r="B210" s="4"/>
      <c r="C210" s="3"/>
      <c r="F210" s="4"/>
      <c r="G210" s="3"/>
      <c r="I210" s="2"/>
    </row>
    <row r="211" spans="2:9" x14ac:dyDescent="0.25">
      <c r="B211" s="4"/>
      <c r="C211" s="3"/>
      <c r="F211" s="4"/>
      <c r="G211" s="3"/>
      <c r="I211" s="2"/>
    </row>
    <row r="212" spans="2:9" x14ac:dyDescent="0.25">
      <c r="B212" s="4"/>
      <c r="C212" s="3"/>
      <c r="F212" s="4"/>
      <c r="G212" s="3"/>
      <c r="I212" s="2"/>
    </row>
    <row r="213" spans="2:9" x14ac:dyDescent="0.25">
      <c r="B213" s="4"/>
      <c r="C213" s="3"/>
      <c r="F213" s="4"/>
      <c r="G213" s="3"/>
      <c r="I213" s="2"/>
    </row>
  </sheetData>
  <mergeCells count="5">
    <mergeCell ref="C1:AB1"/>
    <mergeCell ref="AC1:BB1"/>
    <mergeCell ref="C24:AB24"/>
    <mergeCell ref="AC24:BB24"/>
    <mergeCell ref="C68:J6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3"/>
  <sheetViews>
    <sheetView tabSelected="1" topLeftCell="A70" workbookViewId="0">
      <selection sqref="A1:XFD1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27.28515625" style="1" customWidth="1"/>
    <col min="4" max="6" width="9.140625" style="1"/>
    <col min="7" max="7" width="15.28515625" style="1" customWidth="1"/>
    <col min="8" max="14" width="9.140625" style="1"/>
    <col min="15" max="15" width="12.140625" style="1" customWidth="1"/>
    <col min="16" max="57" width="9.140625" style="1"/>
  </cols>
  <sheetData>
    <row r="1" spans="1:57" x14ac:dyDescent="0.25">
      <c r="A1" s="1" t="s">
        <v>110</v>
      </c>
      <c r="B1" s="1" t="s">
        <v>111</v>
      </c>
      <c r="C1" s="1" t="s">
        <v>112</v>
      </c>
      <c r="D1" s="1" t="s">
        <v>9</v>
      </c>
      <c r="E1" s="1" t="s">
        <v>0</v>
      </c>
      <c r="F1" s="1" t="s">
        <v>14</v>
      </c>
      <c r="G1" s="1" t="s">
        <v>7</v>
      </c>
      <c r="H1" s="1" t="s">
        <v>16</v>
      </c>
      <c r="I1" s="1" t="s">
        <v>5</v>
      </c>
      <c r="J1" s="1" t="s">
        <v>19</v>
      </c>
      <c r="K1" s="1" t="s">
        <v>25</v>
      </c>
      <c r="L1" s="1" t="s">
        <v>24</v>
      </c>
      <c r="M1" s="1" t="s">
        <v>22</v>
      </c>
      <c r="N1" s="1" t="s">
        <v>23</v>
      </c>
      <c r="O1" s="1" t="s">
        <v>21</v>
      </c>
      <c r="P1" s="1" t="s">
        <v>20</v>
      </c>
      <c r="Q1" s="1" t="s">
        <v>17</v>
      </c>
      <c r="R1" s="1" t="s">
        <v>18</v>
      </c>
      <c r="S1" s="1" t="s">
        <v>2</v>
      </c>
      <c r="T1" s="1" t="s">
        <v>12</v>
      </c>
      <c r="U1" s="1" t="s">
        <v>15</v>
      </c>
      <c r="V1" s="1" t="s">
        <v>4</v>
      </c>
      <c r="W1" s="1" t="s">
        <v>13</v>
      </c>
      <c r="X1" s="1" t="s">
        <v>10</v>
      </c>
      <c r="Y1" s="1" t="s">
        <v>11</v>
      </c>
      <c r="Z1" s="1" t="s">
        <v>8</v>
      </c>
      <c r="AA1" s="1" t="s">
        <v>6</v>
      </c>
      <c r="AB1" s="1" t="s">
        <v>3</v>
      </c>
      <c r="AC1" s="1" t="s">
        <v>1</v>
      </c>
      <c r="AD1" s="16" t="s">
        <v>91</v>
      </c>
      <c r="BD1" s="16"/>
      <c r="BE1" s="16"/>
    </row>
    <row r="2" spans="1:57" x14ac:dyDescent="0.25">
      <c r="A2" s="1">
        <v>1</v>
      </c>
      <c r="B2" s="1">
        <v>0</v>
      </c>
      <c r="C2" s="1" t="s">
        <v>113</v>
      </c>
      <c r="D2" s="1">
        <v>-7.6743230000000003E-3</v>
      </c>
      <c r="E2" s="1">
        <v>0</v>
      </c>
      <c r="F2" s="1">
        <v>0</v>
      </c>
      <c r="G2" s="1">
        <v>0</v>
      </c>
      <c r="H2" s="1">
        <v>0</v>
      </c>
      <c r="I2" s="1">
        <v>5.0011179999999997E-3</v>
      </c>
      <c r="J2" s="1">
        <v>0</v>
      </c>
      <c r="K2" s="1">
        <v>0</v>
      </c>
      <c r="L2" s="1">
        <v>0</v>
      </c>
      <c r="M2" s="1">
        <v>2.5393575299999999E-2</v>
      </c>
      <c r="N2" s="1">
        <v>0</v>
      </c>
      <c r="O2" s="1">
        <v>-4.2251470000000003E-3</v>
      </c>
      <c r="P2" s="1">
        <v>9.6142504999999993E-3</v>
      </c>
      <c r="Q2" s="1">
        <v>4.6131325000000004E-3</v>
      </c>
      <c r="R2" s="1">
        <v>0</v>
      </c>
      <c r="S2" s="1">
        <v>3.8798540000000001E-4</v>
      </c>
      <c r="T2" s="1">
        <v>9.2262651000000005E-3</v>
      </c>
      <c r="U2" s="1">
        <v>0</v>
      </c>
      <c r="V2" s="1">
        <v>0</v>
      </c>
      <c r="W2" s="1">
        <v>0.42065266670000001</v>
      </c>
      <c r="X2" s="1">
        <v>6.5445211899999994E-2</v>
      </c>
      <c r="Y2" s="1">
        <v>9.2262651000000005E-3</v>
      </c>
      <c r="Z2" s="1">
        <v>6.9410451999999999E-3</v>
      </c>
      <c r="AA2" s="1">
        <v>1.3839397599999999E-2</v>
      </c>
      <c r="AB2" s="1">
        <v>1.1853026900000001E-2</v>
      </c>
      <c r="AC2" s="1">
        <v>0</v>
      </c>
      <c r="AD2" s="1">
        <v>0.57029446979999998</v>
      </c>
    </row>
    <row r="3" spans="1:57" x14ac:dyDescent="0.25">
      <c r="A3" s="1">
        <v>1</v>
      </c>
      <c r="B3" s="1" t="s">
        <v>72</v>
      </c>
      <c r="C3" s="1" t="s">
        <v>113</v>
      </c>
      <c r="D3" s="1">
        <v>9.6158449999999998E-4</v>
      </c>
      <c r="E3" s="1">
        <v>0</v>
      </c>
      <c r="F3" s="1">
        <v>0</v>
      </c>
      <c r="G3" s="1">
        <v>0</v>
      </c>
      <c r="H3" s="1">
        <v>0</v>
      </c>
      <c r="I3" s="1">
        <v>1.43511969E-2</v>
      </c>
      <c r="J3" s="1">
        <v>0</v>
      </c>
      <c r="K3" s="1">
        <v>0</v>
      </c>
      <c r="L3" s="1">
        <v>0</v>
      </c>
      <c r="M3" s="1">
        <v>2.9719920100000002E-2</v>
      </c>
      <c r="N3" s="1">
        <v>0</v>
      </c>
      <c r="O3" s="1">
        <v>4.1426759999999997E-3</v>
      </c>
      <c r="P3" s="1">
        <v>-1.170684E-2</v>
      </c>
      <c r="Q3" s="1">
        <v>9.0065402999999992E-3</v>
      </c>
      <c r="R3" s="1">
        <v>0</v>
      </c>
      <c r="S3" s="1">
        <v>4.3830720999999996E-3</v>
      </c>
      <c r="T3" s="1">
        <v>4.1426759999999997E-3</v>
      </c>
      <c r="U3" s="1">
        <v>0</v>
      </c>
      <c r="V3" s="1">
        <v>0</v>
      </c>
      <c r="W3" s="1">
        <v>8.5257480999999993E-3</v>
      </c>
      <c r="X3" s="1">
        <v>-3.181091E-3</v>
      </c>
      <c r="Y3" s="1">
        <v>4.1426759999999997E-3</v>
      </c>
      <c r="Z3" s="1">
        <v>6.2620931699999993E-2</v>
      </c>
      <c r="AA3" s="1">
        <v>1.2668423999999999E-2</v>
      </c>
      <c r="AB3" s="1">
        <v>-1.3205158E-2</v>
      </c>
      <c r="AC3" s="1">
        <v>0</v>
      </c>
      <c r="AD3" s="1">
        <v>0.12657235650000001</v>
      </c>
    </row>
    <row r="4" spans="1:57" x14ac:dyDescent="0.25">
      <c r="A4" s="1">
        <v>1</v>
      </c>
      <c r="B4" s="1" t="s">
        <v>71</v>
      </c>
      <c r="C4" s="1" t="s">
        <v>113</v>
      </c>
      <c r="D4" s="1">
        <v>7.1153309999999999E-3</v>
      </c>
      <c r="E4" s="1">
        <v>0</v>
      </c>
      <c r="F4" s="1">
        <v>0</v>
      </c>
      <c r="G4" s="1">
        <v>0</v>
      </c>
      <c r="H4" s="1">
        <v>0</v>
      </c>
      <c r="I4" s="1">
        <v>-1.809908E-3</v>
      </c>
      <c r="J4" s="1">
        <v>0</v>
      </c>
      <c r="K4" s="1">
        <v>0</v>
      </c>
      <c r="L4" s="1">
        <v>0</v>
      </c>
      <c r="M4" s="1">
        <v>1.6581722100000001E-2</v>
      </c>
      <c r="N4" s="1">
        <v>0</v>
      </c>
      <c r="O4" s="1">
        <v>0</v>
      </c>
      <c r="P4" s="1">
        <v>3.5576655E-3</v>
      </c>
      <c r="Q4" s="1">
        <v>3.2560141999999999E-3</v>
      </c>
      <c r="R4" s="1">
        <v>7.1153309999999999E-3</v>
      </c>
      <c r="S4" s="1">
        <v>-3.01651E-4</v>
      </c>
      <c r="T4" s="1">
        <v>3.5576655E-3</v>
      </c>
      <c r="U4" s="1">
        <v>0</v>
      </c>
      <c r="V4" s="1">
        <v>0</v>
      </c>
      <c r="W4" s="1">
        <v>0</v>
      </c>
      <c r="X4" s="1">
        <v>3.5576655E-3</v>
      </c>
      <c r="Y4" s="1">
        <v>0</v>
      </c>
      <c r="Z4" s="1">
        <v>9.4663911000000007E-3</v>
      </c>
      <c r="AA4" s="1">
        <v>3.5576655E-3</v>
      </c>
      <c r="AB4" s="1">
        <v>-6.2725280000000003E-3</v>
      </c>
      <c r="AC4" s="1">
        <v>0</v>
      </c>
      <c r="AD4" s="1">
        <v>4.9381364400000002E-2</v>
      </c>
    </row>
    <row r="5" spans="1:57" x14ac:dyDescent="0.25">
      <c r="A5" s="16">
        <v>1</v>
      </c>
      <c r="B5" s="1" t="s">
        <v>70</v>
      </c>
      <c r="C5" s="1" t="s">
        <v>113</v>
      </c>
      <c r="D5" s="1">
        <v>3.1538813E-3</v>
      </c>
      <c r="E5" s="1">
        <v>0</v>
      </c>
      <c r="F5" s="1">
        <v>0</v>
      </c>
      <c r="G5" s="1">
        <v>0</v>
      </c>
      <c r="H5" s="1">
        <v>0</v>
      </c>
      <c r="I5" s="1">
        <v>1.2625823499999999E-2</v>
      </c>
      <c r="J5" s="1">
        <v>6.3077625999999999E-3</v>
      </c>
      <c r="K5" s="1">
        <v>0</v>
      </c>
      <c r="L5" s="1">
        <v>6.3077625999999999E-3</v>
      </c>
      <c r="M5" s="1">
        <v>1.4197615E-2</v>
      </c>
      <c r="N5" s="1">
        <v>0</v>
      </c>
      <c r="O5" s="1">
        <v>0</v>
      </c>
      <c r="P5" s="1">
        <v>-1.047861E-3</v>
      </c>
      <c r="Q5" s="1">
        <v>0</v>
      </c>
      <c r="R5" s="1">
        <v>-7.8795540000000004E-3</v>
      </c>
      <c r="S5" s="1">
        <v>5.7838320999999996E-3</v>
      </c>
      <c r="T5" s="1">
        <v>-3.6778119999999999E-3</v>
      </c>
      <c r="U5" s="1">
        <v>0</v>
      </c>
      <c r="V5" s="1">
        <v>0</v>
      </c>
      <c r="W5" s="1">
        <v>0</v>
      </c>
      <c r="X5" s="1">
        <v>-3.6778119999999999E-3</v>
      </c>
      <c r="Y5" s="1">
        <v>4.7359710999999999E-3</v>
      </c>
      <c r="Z5" s="1">
        <v>2.9443091099999999E-2</v>
      </c>
      <c r="AA5" s="1">
        <v>3.1538813E-3</v>
      </c>
      <c r="AB5" s="1">
        <v>1.9457516599999999E-2</v>
      </c>
      <c r="AC5" s="1">
        <v>-3.6778119999999999E-3</v>
      </c>
      <c r="AD5" s="1">
        <v>8.52062866E-2</v>
      </c>
    </row>
    <row r="6" spans="1:57" x14ac:dyDescent="0.25">
      <c r="A6" s="16">
        <v>1</v>
      </c>
      <c r="B6" s="1" t="s">
        <v>69</v>
      </c>
      <c r="C6" s="1" t="s">
        <v>113</v>
      </c>
      <c r="D6" s="1">
        <v>2.7860786999999998E-3</v>
      </c>
      <c r="E6" s="1">
        <v>0</v>
      </c>
      <c r="F6" s="1">
        <v>0</v>
      </c>
      <c r="G6" s="1">
        <v>0</v>
      </c>
      <c r="H6" s="1">
        <v>2.9341594000000001E-3</v>
      </c>
      <c r="I6" s="1">
        <v>-1.8863642999999999E-2</v>
      </c>
      <c r="J6" s="1">
        <v>-3.0081999999999999E-3</v>
      </c>
      <c r="K6" s="1">
        <v>0</v>
      </c>
      <c r="L6" s="1">
        <v>5.8683188000000002E-3</v>
      </c>
      <c r="M6" s="1">
        <v>-6.608722E-3</v>
      </c>
      <c r="N6" s="1">
        <v>0</v>
      </c>
      <c r="O6" s="1">
        <v>2.8601189999999999E-3</v>
      </c>
      <c r="P6" s="1">
        <v>5.7202381000000004E-3</v>
      </c>
      <c r="Q6" s="1">
        <v>-9.0986399999999999E-3</v>
      </c>
      <c r="R6" s="1">
        <v>5.6461977000000002E-3</v>
      </c>
      <c r="S6" s="1">
        <v>2.9341594000000001E-3</v>
      </c>
      <c r="T6" s="1">
        <v>-3.08224E-3</v>
      </c>
      <c r="U6" s="1">
        <v>2.9341594000000001E-3</v>
      </c>
      <c r="V6" s="1">
        <v>0</v>
      </c>
      <c r="W6" s="1">
        <v>0</v>
      </c>
      <c r="X6" s="1">
        <v>-1.2106838999999999E-2</v>
      </c>
      <c r="Y6" s="1">
        <v>4.5687864299999999E-2</v>
      </c>
      <c r="Z6" s="1">
        <v>5.1630223500000003E-2</v>
      </c>
      <c r="AA6" s="1">
        <v>8.7284378000000006E-3</v>
      </c>
      <c r="AB6" s="1">
        <v>4.6836730000000002E-3</v>
      </c>
      <c r="AC6" s="1">
        <v>4.3568148899999999E-2</v>
      </c>
      <c r="AD6" s="1">
        <v>0.1332134942</v>
      </c>
    </row>
    <row r="7" spans="1:57" x14ac:dyDescent="0.25">
      <c r="A7" s="16">
        <v>1</v>
      </c>
      <c r="B7" s="1" t="s">
        <v>68</v>
      </c>
      <c r="C7" s="1" t="s">
        <v>113</v>
      </c>
      <c r="D7" s="1">
        <v>1.07128412E-2</v>
      </c>
      <c r="E7" s="1">
        <v>0</v>
      </c>
      <c r="F7" s="1">
        <v>0</v>
      </c>
      <c r="G7" s="1">
        <v>0</v>
      </c>
      <c r="H7" s="1">
        <v>3.0750014000000001E-3</v>
      </c>
      <c r="I7" s="1">
        <v>3.2337178500000001E-2</v>
      </c>
      <c r="J7" s="1">
        <v>-1.1010305E-2</v>
      </c>
      <c r="K7" s="1">
        <v>0</v>
      </c>
      <c r="L7" s="1">
        <v>6.1500028000000002E-3</v>
      </c>
      <c r="M7" s="1">
        <v>7.1422400000000002E-3</v>
      </c>
      <c r="N7" s="1">
        <v>2.6782103E-3</v>
      </c>
      <c r="O7" s="1">
        <v>8.8282130999999993E-3</v>
      </c>
      <c r="P7" s="1">
        <v>5.4557481000000003E-3</v>
      </c>
      <c r="Q7" s="1">
        <v>2.6782103E-3</v>
      </c>
      <c r="R7" s="1">
        <v>3.967911E-4</v>
      </c>
      <c r="S7" s="1">
        <v>2.6782103E-3</v>
      </c>
      <c r="T7" s="1">
        <v>-6.4474659999999998E-3</v>
      </c>
      <c r="U7" s="1">
        <v>3.0750014000000001E-3</v>
      </c>
      <c r="V7" s="1">
        <v>-2.2814189999999998E-3</v>
      </c>
      <c r="W7" s="1">
        <v>0</v>
      </c>
      <c r="X7" s="1">
        <v>1.00185864E-2</v>
      </c>
      <c r="Y7" s="1">
        <v>2.6088367000000001E-2</v>
      </c>
      <c r="Z7" s="1">
        <v>4.6521812199999998E-2</v>
      </c>
      <c r="AA7" s="1">
        <v>8.4314219999999992E-3</v>
      </c>
      <c r="AB7" s="1">
        <v>-3.17381E-3</v>
      </c>
      <c r="AC7" s="1">
        <v>1.8648663400000001E-2</v>
      </c>
      <c r="AD7" s="1">
        <v>0.172003499</v>
      </c>
    </row>
    <row r="8" spans="1:57" x14ac:dyDescent="0.25">
      <c r="A8" s="16">
        <v>1</v>
      </c>
      <c r="B8" s="1" t="s">
        <v>67</v>
      </c>
      <c r="C8" s="1" t="s">
        <v>113</v>
      </c>
      <c r="D8" s="1">
        <v>3.0720292000000001E-3</v>
      </c>
      <c r="E8" s="1">
        <v>2.3987511000000002E-3</v>
      </c>
      <c r="F8" s="1">
        <v>0</v>
      </c>
      <c r="G8" s="1">
        <v>-1.2821525E-2</v>
      </c>
      <c r="H8" s="1">
        <v>-1.9498989999999999E-3</v>
      </c>
      <c r="I8" s="1">
        <v>3.6607514E-3</v>
      </c>
      <c r="J8" s="1">
        <v>-1.0647200000000001E-2</v>
      </c>
      <c r="K8" s="1">
        <v>0</v>
      </c>
      <c r="L8" s="1">
        <v>1.55146369E-2</v>
      </c>
      <c r="M8" s="1">
        <v>4.6430113000000004E-3</v>
      </c>
      <c r="N8" s="1">
        <v>-3.4509459999999999E-3</v>
      </c>
      <c r="O8" s="1">
        <v>1.3564737800000001E-2</v>
      </c>
      <c r="P8" s="1">
        <v>8.7672355999999993E-3</v>
      </c>
      <c r="Q8" s="1">
        <v>-2.174325E-3</v>
      </c>
      <c r="R8" s="1">
        <v>1.6791258E-2</v>
      </c>
      <c r="S8" s="1">
        <v>2.3987511000000002E-3</v>
      </c>
      <c r="T8" s="1">
        <v>4.4885200000000002E-4</v>
      </c>
      <c r="U8" s="1">
        <v>1.1221301000000001E-3</v>
      </c>
      <c r="V8" s="1">
        <v>-4.3486499999999999E-3</v>
      </c>
      <c r="W8" s="1">
        <v>0</v>
      </c>
      <c r="X8" s="1">
        <v>1.5709821000000001E-3</v>
      </c>
      <c r="Y8" s="1">
        <v>-6.1796400000000003E-4</v>
      </c>
      <c r="Z8" s="1">
        <v>4.0396683999999999E-3</v>
      </c>
      <c r="AA8" s="1">
        <v>5.4707803000000003E-3</v>
      </c>
      <c r="AB8" s="1">
        <v>5.7651413999999998E-3</v>
      </c>
      <c r="AC8" s="1">
        <v>2.0073092399999999E-2</v>
      </c>
      <c r="AD8" s="1">
        <v>7.3291300700000006E-2</v>
      </c>
    </row>
    <row r="9" spans="1:57" x14ac:dyDescent="0.25">
      <c r="A9" s="16">
        <v>1</v>
      </c>
      <c r="B9" s="1" t="s">
        <v>66</v>
      </c>
      <c r="C9" s="1" t="s">
        <v>113</v>
      </c>
      <c r="D9" s="1">
        <v>1.89852878E-2</v>
      </c>
      <c r="E9" s="1">
        <v>3.0995214999999998E-3</v>
      </c>
      <c r="F9" s="1">
        <v>0</v>
      </c>
      <c r="G9" s="1">
        <v>6.1494447000000002E-3</v>
      </c>
      <c r="H9" s="1">
        <v>5.8080079999999997E-4</v>
      </c>
      <c r="I9" s="1">
        <v>5.2272074999999999E-3</v>
      </c>
      <c r="J9" s="1">
        <v>5.8080079999999997E-4</v>
      </c>
      <c r="K9" s="1">
        <v>1.7920007E-3</v>
      </c>
      <c r="L9" s="1">
        <v>1.8500807899999999E-2</v>
      </c>
      <c r="M9" s="1">
        <v>8.1836853999999997E-3</v>
      </c>
      <c r="N9" s="1">
        <v>-1.69568E-3</v>
      </c>
      <c r="O9" s="1">
        <v>-3.7299199999999999E-3</v>
      </c>
      <c r="P9" s="1">
        <v>4.5033631000000003E-3</v>
      </c>
      <c r="Q9" s="1">
        <v>-4.5529610000000003E-3</v>
      </c>
      <c r="R9" s="1">
        <v>1.0267524300000001E-2</v>
      </c>
      <c r="S9" s="1">
        <v>3.0995214999999998E-3</v>
      </c>
      <c r="T9" s="1">
        <v>-1.1382402999999999E-2</v>
      </c>
      <c r="U9" s="1">
        <v>-1.7050243999999999E-2</v>
      </c>
      <c r="V9" s="1">
        <v>-2.7609610000000001E-3</v>
      </c>
      <c r="W9" s="1">
        <v>0</v>
      </c>
      <c r="X9" s="1">
        <v>-1.1382402999999999E-2</v>
      </c>
      <c r="Y9" s="1">
        <v>5.3903064600000002E-2</v>
      </c>
      <c r="Z9" s="1">
        <v>1.9420169500000001E-2</v>
      </c>
      <c r="AA9" s="1">
        <v>4.4070422E-3</v>
      </c>
      <c r="AB9" s="1">
        <v>1.7047368E-2</v>
      </c>
      <c r="AC9" s="1">
        <v>-9.2220828000000005E-2</v>
      </c>
      <c r="AD9" s="1">
        <v>3.09722105E-2</v>
      </c>
    </row>
    <row r="10" spans="1:57" x14ac:dyDescent="0.25">
      <c r="A10" s="16">
        <v>1</v>
      </c>
      <c r="B10" s="1" t="s">
        <v>65</v>
      </c>
      <c r="C10" s="1" t="s">
        <v>113</v>
      </c>
      <c r="D10" s="1">
        <v>9.9310748000000001E-3</v>
      </c>
      <c r="E10" s="1">
        <v>-1.8331020000000001E-3</v>
      </c>
      <c r="F10" s="1">
        <v>0</v>
      </c>
      <c r="G10" s="1">
        <v>-8.1758500000000001E-4</v>
      </c>
      <c r="H10" s="1">
        <v>4.7442107000000002E-3</v>
      </c>
      <c r="I10" s="1">
        <v>1.0063901199999999E-2</v>
      </c>
      <c r="J10" s="1">
        <v>-1.580531E-3</v>
      </c>
      <c r="K10" s="1">
        <v>0</v>
      </c>
      <c r="L10" s="1">
        <v>1.31572427E-2</v>
      </c>
      <c r="M10" s="1">
        <v>2.5239095999999999E-2</v>
      </c>
      <c r="N10" s="1">
        <v>5.2519691999999996E-3</v>
      </c>
      <c r="O10" s="1">
        <v>1.6383410599999999E-2</v>
      </c>
      <c r="P10" s="1">
        <v>9.5041199999999998E-4</v>
      </c>
      <c r="Q10" s="1">
        <v>7.3376426999999999E-3</v>
      </c>
      <c r="R10" s="1">
        <v>-3.7313099999999998E-3</v>
      </c>
      <c r="S10" s="1">
        <v>9.7409924000000005E-3</v>
      </c>
      <c r="T10" s="1">
        <v>1.55605923E-2</v>
      </c>
      <c r="U10" s="1">
        <v>3.20091079E-2</v>
      </c>
      <c r="V10" s="1">
        <v>6.7049068999999999E-3</v>
      </c>
      <c r="W10" s="1">
        <v>0</v>
      </c>
      <c r="X10" s="1">
        <v>-1.7898837000000001E-2</v>
      </c>
      <c r="Y10" s="1">
        <v>1.7398927599999999E-2</v>
      </c>
      <c r="Z10" s="1">
        <v>-1.2584379E-2</v>
      </c>
      <c r="AA10" s="1">
        <v>1.23344244E-2</v>
      </c>
      <c r="AB10" s="1">
        <v>1.3727489799999999E-2</v>
      </c>
      <c r="AC10" s="1">
        <v>-0.106002573</v>
      </c>
      <c r="AD10" s="1">
        <v>5.6087082900000002E-2</v>
      </c>
    </row>
    <row r="11" spans="1:57" x14ac:dyDescent="0.25">
      <c r="A11" s="16">
        <v>1</v>
      </c>
      <c r="B11" s="1" t="s">
        <v>64</v>
      </c>
      <c r="C11" s="1" t="s">
        <v>113</v>
      </c>
      <c r="D11" s="1">
        <v>4.2721549000000001E-3</v>
      </c>
      <c r="E11" s="1">
        <v>2.87436857E-2</v>
      </c>
      <c r="F11" s="1">
        <v>0</v>
      </c>
      <c r="G11" s="1">
        <v>5.7083542299999998E-2</v>
      </c>
      <c r="H11" s="1">
        <v>-1.1861905000000001E-2</v>
      </c>
      <c r="I11" s="1">
        <v>8.5730167999999995E-3</v>
      </c>
      <c r="J11" s="1">
        <v>-7.3730619999999997E-3</v>
      </c>
      <c r="K11" s="1">
        <v>2.8940675999999999E-3</v>
      </c>
      <c r="L11" s="1">
        <v>2.7345899399999998E-2</v>
      </c>
      <c r="M11" s="1">
        <v>9.8436011999999996E-3</v>
      </c>
      <c r="N11" s="1">
        <v>1.25997759E-2</v>
      </c>
      <c r="O11" s="1">
        <v>4.0241159999999998E-2</v>
      </c>
      <c r="P11" s="1">
        <v>-9.0958810000000001E-3</v>
      </c>
      <c r="Q11" s="1">
        <v>2.7758737000000001E-3</v>
      </c>
      <c r="R11" s="1">
        <v>-1.4677177E-2</v>
      </c>
      <c r="S11" s="1">
        <v>7.1268245000000001E-3</v>
      </c>
      <c r="T11" s="1">
        <v>-1.614475E-3</v>
      </c>
      <c r="U11" s="1">
        <v>2.24236781E-2</v>
      </c>
      <c r="V11" s="1">
        <v>5.7585865999999998E-3</v>
      </c>
      <c r="W11" s="1">
        <v>0</v>
      </c>
      <c r="X11" s="1">
        <v>-1.6055264E-2</v>
      </c>
      <c r="Y11" s="1">
        <v>2.9875535799999998E-2</v>
      </c>
      <c r="Z11" s="1">
        <v>4.0751651E-3</v>
      </c>
      <c r="AA11" s="1">
        <v>4.2721549000000001E-3</v>
      </c>
      <c r="AB11" s="1">
        <v>-1.732669E-3</v>
      </c>
      <c r="AC11" s="1">
        <v>-8.9037321000000003E-2</v>
      </c>
      <c r="AD11" s="1">
        <v>0.11645696730000001</v>
      </c>
    </row>
    <row r="12" spans="1:57" x14ac:dyDescent="0.25">
      <c r="A12" s="16">
        <v>1</v>
      </c>
      <c r="B12" s="1" t="s">
        <v>63</v>
      </c>
      <c r="C12" s="1" t="s">
        <v>113</v>
      </c>
      <c r="D12" s="1">
        <v>1.3597875000000001E-2</v>
      </c>
      <c r="E12" s="1">
        <v>6.2934630699999994E-2</v>
      </c>
      <c r="F12" s="1">
        <v>0</v>
      </c>
      <c r="G12" s="1">
        <v>6.8757691400000001E-2</v>
      </c>
      <c r="H12" s="1">
        <v>-3.8486549999999999E-3</v>
      </c>
      <c r="I12" s="1">
        <v>5.3269641100000001E-2</v>
      </c>
      <c r="J12" s="1">
        <v>-9.3252500000000002E-4</v>
      </c>
      <c r="K12" s="1">
        <v>-2.339275E-3</v>
      </c>
      <c r="L12" s="1">
        <v>2.78501099E-2</v>
      </c>
      <c r="M12" s="1">
        <v>1.7539960399999999E-2</v>
      </c>
      <c r="N12" s="1">
        <v>5.8611750300000001E-2</v>
      </c>
      <c r="O12" s="1">
        <v>3.01278065E-2</v>
      </c>
      <c r="P12" s="1">
        <v>-1.6596110000000001E-2</v>
      </c>
      <c r="Q12" s="1">
        <v>1.72253435E-2</v>
      </c>
      <c r="R12" s="1">
        <v>-9.5372330000000009E-3</v>
      </c>
      <c r="S12" s="1">
        <v>-1.3292460000000001E-3</v>
      </c>
      <c r="T12" s="1">
        <v>1.31806279E-2</v>
      </c>
      <c r="U12" s="1">
        <v>0.1043826157</v>
      </c>
      <c r="V12" s="1">
        <v>1.6643888E-3</v>
      </c>
      <c r="W12" s="1">
        <v>0</v>
      </c>
      <c r="X12" s="1">
        <v>-6.0077949999999998E-3</v>
      </c>
      <c r="Y12" s="1">
        <v>6.8946678000000004E-3</v>
      </c>
      <c r="Z12" s="1">
        <v>1.3451718999999999E-3</v>
      </c>
      <c r="AA12" s="1">
        <v>-4.8176319999999996E-3</v>
      </c>
      <c r="AB12" s="1">
        <v>-2.5399350000000001E-3</v>
      </c>
      <c r="AC12" s="1">
        <v>-6.5520218000000005E-2</v>
      </c>
      <c r="AD12" s="1">
        <v>0.36391365739999998</v>
      </c>
    </row>
    <row r="13" spans="1:57" x14ac:dyDescent="0.25">
      <c r="A13" s="16">
        <v>1</v>
      </c>
      <c r="B13" s="1" t="s">
        <v>62</v>
      </c>
      <c r="C13" s="1" t="s">
        <v>113</v>
      </c>
      <c r="D13" s="1">
        <v>-1.0780926E-2</v>
      </c>
      <c r="E13" s="1">
        <v>6.5457552299999999E-2</v>
      </c>
      <c r="F13" s="1">
        <v>0</v>
      </c>
      <c r="G13" s="1">
        <v>9.2447016199999996E-2</v>
      </c>
      <c r="H13" s="1">
        <v>-1.3457583E-2</v>
      </c>
      <c r="I13" s="1">
        <v>3.43335944E-2</v>
      </c>
      <c r="J13" s="1">
        <v>-5.3985379999999996E-3</v>
      </c>
      <c r="K13" s="1">
        <v>3.7781156000000001E-3</v>
      </c>
      <c r="L13" s="1">
        <v>1.52621235E-2</v>
      </c>
      <c r="M13" s="1">
        <v>-9.513657E-3</v>
      </c>
      <c r="N13" s="1">
        <v>9.9565030700000001E-2</v>
      </c>
      <c r="O13" s="1">
        <v>4.4104575600000001E-2</v>
      </c>
      <c r="P13" s="1">
        <v>9.8582025999999993E-3</v>
      </c>
      <c r="Q13" s="1">
        <v>2.4914675599999998E-2</v>
      </c>
      <c r="R13" s="1">
        <v>2.7387840399999999E-2</v>
      </c>
      <c r="S13" s="1">
        <v>-7.5669980000000001E-3</v>
      </c>
      <c r="T13" s="1">
        <v>1.2363666299999999E-2</v>
      </c>
      <c r="U13" s="1">
        <v>7.1984464200000001E-2</v>
      </c>
      <c r="V13" s="1">
        <v>1.9251273000000001E-3</v>
      </c>
      <c r="W13" s="1">
        <v>0</v>
      </c>
      <c r="X13" s="1">
        <v>-4.9893949999999998E-3</v>
      </c>
      <c r="Y13" s="1">
        <v>4.4811974000000003E-3</v>
      </c>
      <c r="Z13" s="1">
        <v>3.4411117E-3</v>
      </c>
      <c r="AA13" s="1">
        <v>1.1229909E-3</v>
      </c>
      <c r="AB13" s="1">
        <v>-1.1499069999999999E-3</v>
      </c>
      <c r="AC13" s="1">
        <v>-4.4717211E-2</v>
      </c>
      <c r="AD13" s="1">
        <v>0.41485306989999998</v>
      </c>
    </row>
    <row r="14" spans="1:57" x14ac:dyDescent="0.25">
      <c r="A14" s="16">
        <v>1</v>
      </c>
      <c r="B14" s="1" t="s">
        <v>61</v>
      </c>
      <c r="C14" s="1" t="s">
        <v>113</v>
      </c>
      <c r="D14" s="1">
        <v>-1.3389897E-2</v>
      </c>
      <c r="E14" s="1">
        <v>-1.9599119000000002E-2</v>
      </c>
      <c r="F14" s="1">
        <v>0</v>
      </c>
      <c r="G14" s="1">
        <v>0.1065312147</v>
      </c>
      <c r="H14" s="1">
        <v>2.5258104E-2</v>
      </c>
      <c r="I14" s="1">
        <v>0.1633469219</v>
      </c>
      <c r="J14" s="1">
        <v>-1.2232096E-2</v>
      </c>
      <c r="K14" s="1">
        <v>-2.5519890000000002E-3</v>
      </c>
      <c r="L14" s="1">
        <v>2.41875667E-2</v>
      </c>
      <c r="M14" s="1">
        <v>-2.2211712000000002E-2</v>
      </c>
      <c r="N14" s="1">
        <v>0.1592863249</v>
      </c>
      <c r="O14" s="1">
        <v>0.12842053389999999</v>
      </c>
      <c r="P14" s="1">
        <v>2.9771111400000001E-2</v>
      </c>
      <c r="Q14" s="1">
        <v>2.30848398E-2</v>
      </c>
      <c r="R14" s="1">
        <v>3.4622606700000003E-2</v>
      </c>
      <c r="S14" s="1">
        <v>-1.8950557E-2</v>
      </c>
      <c r="T14" s="1">
        <v>4.0152336400000002E-2</v>
      </c>
      <c r="U14" s="1">
        <v>4.93745025E-2</v>
      </c>
      <c r="V14" s="1">
        <v>9.2543558000000008E-3</v>
      </c>
      <c r="W14" s="1">
        <v>0</v>
      </c>
      <c r="X14" s="1">
        <v>-5.1590519999999999E-3</v>
      </c>
      <c r="Y14" s="1">
        <v>5.5445661000000004E-3</v>
      </c>
      <c r="Z14" s="1">
        <v>2.0631173999999999E-3</v>
      </c>
      <c r="AA14" s="1">
        <v>3.1819392E-3</v>
      </c>
      <c r="AB14" s="1">
        <v>-5.8211920000000002E-3</v>
      </c>
      <c r="AC14" s="1">
        <v>-2.3573712E-2</v>
      </c>
      <c r="AD14" s="1">
        <v>0.6805907149</v>
      </c>
    </row>
    <row r="15" spans="1:57" x14ac:dyDescent="0.25">
      <c r="A15" s="16">
        <v>1</v>
      </c>
      <c r="B15" s="1" t="s">
        <v>60</v>
      </c>
      <c r="C15" s="1" t="s">
        <v>113</v>
      </c>
      <c r="D15" s="1">
        <v>-2.4915039999999999E-3</v>
      </c>
      <c r="E15" s="1">
        <v>-2.8734833000000001E-2</v>
      </c>
      <c r="F15" s="1">
        <v>0</v>
      </c>
      <c r="G15" s="1">
        <v>7.1535636599999994E-2</v>
      </c>
      <c r="H15" s="1">
        <v>-1.6294465000000001E-2</v>
      </c>
      <c r="I15" s="1">
        <v>0.2235484301</v>
      </c>
      <c r="J15" s="1">
        <v>3.1386183499999998E-2</v>
      </c>
      <c r="K15" s="1">
        <v>-1.7574771999999999E-2</v>
      </c>
      <c r="L15" s="1">
        <v>7.3397675999999999E-3</v>
      </c>
      <c r="M15" s="1">
        <v>-4.9917090000000004E-3</v>
      </c>
      <c r="N15" s="1">
        <v>0.44083927340000001</v>
      </c>
      <c r="O15" s="1">
        <v>0.1604424415</v>
      </c>
      <c r="P15" s="1">
        <v>8.6775276600000006E-2</v>
      </c>
      <c r="Q15" s="1">
        <v>2.0591325000000001E-2</v>
      </c>
      <c r="R15" s="1">
        <v>-2.3311569999999999E-3</v>
      </c>
      <c r="S15" s="1">
        <v>-1.2435642E-2</v>
      </c>
      <c r="T15" s="1">
        <v>4.7029305600000001E-2</v>
      </c>
      <c r="U15" s="1">
        <v>3.8643414299999998E-2</v>
      </c>
      <c r="V15" s="1">
        <v>-4.7963060000000002E-3</v>
      </c>
      <c r="W15" s="1">
        <v>0</v>
      </c>
      <c r="X15" s="1">
        <v>1.0677517000000001E-3</v>
      </c>
      <c r="Y15" s="1">
        <v>1.6094586300000002E-2</v>
      </c>
      <c r="Z15" s="1">
        <v>4.9133978999999998E-3</v>
      </c>
      <c r="AA15" s="1">
        <v>4.8830686999999998E-3</v>
      </c>
      <c r="AB15" s="1">
        <v>-1.4493084E-2</v>
      </c>
      <c r="AC15" s="1">
        <v>-1.1550115999999999E-2</v>
      </c>
      <c r="AD15" s="1">
        <v>1.0393962716</v>
      </c>
    </row>
    <row r="16" spans="1:57" x14ac:dyDescent="0.25">
      <c r="A16" s="16">
        <v>1</v>
      </c>
      <c r="B16" s="1" t="s">
        <v>59</v>
      </c>
      <c r="C16" s="1" t="s">
        <v>113</v>
      </c>
      <c r="D16" s="1">
        <v>-1.75179E-3</v>
      </c>
      <c r="E16" s="1">
        <v>4.6364116800000001E-2</v>
      </c>
      <c r="F16" s="1">
        <v>0</v>
      </c>
      <c r="G16" s="1">
        <v>5.7980119900000002E-2</v>
      </c>
      <c r="H16" s="1">
        <v>4.3221914E-2</v>
      </c>
      <c r="I16" s="1">
        <v>0.1220231321</v>
      </c>
      <c r="J16" s="1">
        <v>2.58207191E-2</v>
      </c>
      <c r="K16" s="1">
        <v>-1.6659218E-2</v>
      </c>
      <c r="L16" s="1">
        <v>9.3596583000000004E-3</v>
      </c>
      <c r="M16" s="1">
        <v>-1.6856165999999999E-2</v>
      </c>
      <c r="N16" s="1">
        <v>0.5930714332</v>
      </c>
      <c r="O16" s="1">
        <v>0.217491833</v>
      </c>
      <c r="P16" s="1">
        <v>0.1067271492</v>
      </c>
      <c r="Q16" s="1">
        <v>2.34315675E-2</v>
      </c>
      <c r="R16" s="1">
        <v>1.25360959E-2</v>
      </c>
      <c r="S16" s="1">
        <v>4.7850489E-3</v>
      </c>
      <c r="T16" s="1">
        <v>6.2530866300000001E-2</v>
      </c>
      <c r="U16" s="1">
        <v>2.1671823400000002E-2</v>
      </c>
      <c r="V16" s="1">
        <v>1.45545121E-2</v>
      </c>
      <c r="W16" s="1">
        <v>0</v>
      </c>
      <c r="X16" s="1">
        <v>-6.4652500000000001E-4</v>
      </c>
      <c r="Y16" s="1">
        <v>1.61423799E-2</v>
      </c>
      <c r="Z16" s="1">
        <v>8.1719259999999999E-4</v>
      </c>
      <c r="AA16" s="1">
        <v>-4.3446350000000003E-3</v>
      </c>
      <c r="AB16" s="1">
        <v>3.28890955E-2</v>
      </c>
      <c r="AC16" s="1">
        <v>-4.0418629999999997E-3</v>
      </c>
      <c r="AD16" s="1">
        <v>1.3671184616000001</v>
      </c>
    </row>
    <row r="17" spans="1:30" x14ac:dyDescent="0.25">
      <c r="A17" s="16">
        <v>1</v>
      </c>
      <c r="B17" s="1" t="s">
        <v>58</v>
      </c>
      <c r="C17" s="1" t="s">
        <v>113</v>
      </c>
      <c r="D17" s="1">
        <v>3.4909800999999999E-3</v>
      </c>
      <c r="E17" s="1">
        <v>-1.4589179000000001E-2</v>
      </c>
      <c r="F17" s="1">
        <v>0</v>
      </c>
      <c r="G17" s="1">
        <v>6.3017026300000001E-2</v>
      </c>
      <c r="H17" s="1">
        <v>4.04871932E-2</v>
      </c>
      <c r="I17" s="1">
        <v>7.1770587400000002E-2</v>
      </c>
      <c r="J17" s="1">
        <v>1.43211507E-2</v>
      </c>
      <c r="K17" s="1">
        <v>-7.8700326000000001E-2</v>
      </c>
      <c r="L17" s="1">
        <v>5.4962817999999998E-3</v>
      </c>
      <c r="M17" s="1">
        <v>-4.0958534999999997E-2</v>
      </c>
      <c r="N17" s="1">
        <v>0.79399215919999999</v>
      </c>
      <c r="O17" s="1">
        <v>0.29680242800000001</v>
      </c>
      <c r="P17" s="1">
        <v>0.1472002375</v>
      </c>
      <c r="Q17" s="1">
        <v>5.2753818799999998E-2</v>
      </c>
      <c r="R17" s="1">
        <v>7.6575434999999997E-2</v>
      </c>
      <c r="S17" s="1">
        <v>-2.8940120999999999E-2</v>
      </c>
      <c r="T17" s="1">
        <v>3.6741965699999997E-2</v>
      </c>
      <c r="U17" s="1">
        <v>3.7693682E-3</v>
      </c>
      <c r="V17" s="1">
        <v>1.22745444E-2</v>
      </c>
      <c r="W17" s="1">
        <v>0</v>
      </c>
      <c r="X17" s="1">
        <v>3.2478610000000001E-4</v>
      </c>
      <c r="Y17" s="1">
        <v>5.4962817999999998E-3</v>
      </c>
      <c r="Z17" s="1">
        <v>3.8793281000000001E-3</v>
      </c>
      <c r="AA17" s="1">
        <v>2.2089993999999998E-3</v>
      </c>
      <c r="AB17" s="1">
        <v>2.80098929E-2</v>
      </c>
      <c r="AC17" s="1">
        <v>1.3102732000000001E-3</v>
      </c>
      <c r="AD17" s="1">
        <v>1.4967345766</v>
      </c>
    </row>
    <row r="18" spans="1:30" x14ac:dyDescent="0.25">
      <c r="A18" s="16">
        <v>1</v>
      </c>
      <c r="B18" s="1" t="s">
        <v>57</v>
      </c>
      <c r="C18" s="1" t="s">
        <v>113</v>
      </c>
      <c r="D18" s="1">
        <v>2.1420399999999999E-5</v>
      </c>
      <c r="E18" s="1">
        <v>-1.9587710000000002E-3</v>
      </c>
      <c r="F18" s="1">
        <v>0</v>
      </c>
      <c r="G18" s="1">
        <v>2.5479545700000002E-2</v>
      </c>
      <c r="H18" s="1">
        <v>5.3248455700000002E-2</v>
      </c>
      <c r="I18" s="1">
        <v>4.07025003E-2</v>
      </c>
      <c r="J18" s="1">
        <v>-2.3497539999999999E-3</v>
      </c>
      <c r="K18" s="1">
        <v>-0.170851533</v>
      </c>
      <c r="L18" s="1">
        <v>8.5989919999999997E-4</v>
      </c>
      <c r="M18" s="1">
        <v>-2.0838618E-2</v>
      </c>
      <c r="N18" s="1">
        <v>0.84027993059999995</v>
      </c>
      <c r="O18" s="1">
        <v>0.4134656827</v>
      </c>
      <c r="P18" s="1">
        <v>0.1386608047</v>
      </c>
      <c r="Q18" s="1">
        <v>7.2797741499999999E-2</v>
      </c>
      <c r="R18" s="1">
        <v>2.8563519200000002E-2</v>
      </c>
      <c r="S18" s="1">
        <v>-4.5030635999999999E-2</v>
      </c>
      <c r="T18" s="1">
        <v>2.6472610800000001E-2</v>
      </c>
      <c r="U18" s="1">
        <v>-1.761606E-3</v>
      </c>
      <c r="V18" s="1">
        <v>-9.1187500000000001E-3</v>
      </c>
      <c r="W18" s="1">
        <v>0</v>
      </c>
      <c r="X18" s="1">
        <v>-4.8244159999999998E-3</v>
      </c>
      <c r="Y18" s="1">
        <v>5.5214712999999997E-3</v>
      </c>
      <c r="Z18" s="1">
        <v>2.1799166500000002E-2</v>
      </c>
      <c r="AA18" s="1">
        <v>6.6195717999999997E-3</v>
      </c>
      <c r="AB18" s="1">
        <v>3.4004728099999999E-2</v>
      </c>
      <c r="AC18" s="1">
        <v>1.8839300000000001E-5</v>
      </c>
      <c r="AD18" s="1">
        <v>1.4517818034000001</v>
      </c>
    </row>
    <row r="19" spans="1:30" x14ac:dyDescent="0.25">
      <c r="A19" s="16">
        <v>1</v>
      </c>
      <c r="B19" s="1" t="s">
        <v>56</v>
      </c>
      <c r="C19" s="1" t="s">
        <v>113</v>
      </c>
      <c r="D19" s="1">
        <v>-1.0254357E-2</v>
      </c>
      <c r="E19" s="1">
        <v>-7.0330312000000006E-2</v>
      </c>
      <c r="F19" s="1">
        <v>0</v>
      </c>
      <c r="G19" s="1">
        <v>2.3951208799999998E-2</v>
      </c>
      <c r="H19" s="1">
        <v>7.1877349999999998E-4</v>
      </c>
      <c r="I19" s="1">
        <v>5.2764612400000001E-2</v>
      </c>
      <c r="J19" s="1">
        <v>-2.9866700000000002E-4</v>
      </c>
      <c r="K19" s="1">
        <v>-0.29339183699999999</v>
      </c>
      <c r="L19" s="1">
        <v>-1.3586920000000001E-3</v>
      </c>
      <c r="M19" s="1">
        <v>-2.4295905999999999E-2</v>
      </c>
      <c r="N19" s="1">
        <v>0.70062506680000003</v>
      </c>
      <c r="O19" s="1">
        <v>0.4601128652</v>
      </c>
      <c r="P19" s="1">
        <v>0.11443750680000001</v>
      </c>
      <c r="Q19" s="1">
        <v>8.5379541899999994E-2</v>
      </c>
      <c r="R19" s="1">
        <v>-3.7873611000000001E-2</v>
      </c>
      <c r="S19" s="1">
        <v>-3.8552105000000003E-2</v>
      </c>
      <c r="T19" s="1">
        <v>-4.6906710000000004E-3</v>
      </c>
      <c r="U19" s="1">
        <v>3.9701919000000004E-3</v>
      </c>
      <c r="V19" s="1">
        <v>-1.2311094999999999E-2</v>
      </c>
      <c r="W19" s="1">
        <v>0</v>
      </c>
      <c r="X19" s="1">
        <v>-1.239569E-3</v>
      </c>
      <c r="Y19" s="1">
        <v>4.5410605999999997E-3</v>
      </c>
      <c r="Z19" s="1">
        <v>2.6690506999999999E-3</v>
      </c>
      <c r="AA19" s="1">
        <v>2.9556316E-3</v>
      </c>
      <c r="AB19" s="1">
        <v>4.65362364E-2</v>
      </c>
      <c r="AC19" s="1">
        <v>0</v>
      </c>
      <c r="AD19" s="1">
        <v>1.0040649235000001</v>
      </c>
    </row>
    <row r="20" spans="1:30" x14ac:dyDescent="0.25">
      <c r="A20" s="16">
        <v>1</v>
      </c>
      <c r="B20" s="1" t="s">
        <v>55</v>
      </c>
      <c r="C20" s="1" t="s">
        <v>113</v>
      </c>
      <c r="D20" s="1">
        <v>-1.4451337E-2</v>
      </c>
      <c r="E20" s="1">
        <v>-6.1900136000000001E-2</v>
      </c>
      <c r="F20" s="1">
        <v>0</v>
      </c>
      <c r="G20" s="1">
        <v>5.5824841E-3</v>
      </c>
      <c r="H20" s="1">
        <v>9.4706663999999992E-3</v>
      </c>
      <c r="I20" s="1">
        <v>-2.6387168999999999E-2</v>
      </c>
      <c r="J20" s="1">
        <v>-5.7856080000000002E-3</v>
      </c>
      <c r="K20" s="1">
        <v>-0.31414461799999999</v>
      </c>
      <c r="L20" s="1">
        <v>5.61153E-4</v>
      </c>
      <c r="M20" s="1">
        <v>-7.5505870000000001E-3</v>
      </c>
      <c r="N20" s="1">
        <v>0.40392560150000001</v>
      </c>
      <c r="O20" s="1">
        <v>0.36135949270000001</v>
      </c>
      <c r="P20" s="1">
        <v>8.1986232800000003E-2</v>
      </c>
      <c r="Q20" s="1">
        <v>0.1132659647</v>
      </c>
      <c r="R20" s="1">
        <v>-5.0043116999999998E-2</v>
      </c>
      <c r="S20" s="1">
        <v>-4.0443682000000002E-2</v>
      </c>
      <c r="T20" s="1">
        <v>5.4740476999999999E-3</v>
      </c>
      <c r="U20" s="1">
        <v>-1.674746E-3</v>
      </c>
      <c r="V20" s="1">
        <v>-5.0670309999999996E-3</v>
      </c>
      <c r="W20" s="1">
        <v>0</v>
      </c>
      <c r="X20" s="1">
        <v>-8.4262030000000002E-3</v>
      </c>
      <c r="Y20" s="1">
        <v>9.3854680000000001E-4</v>
      </c>
      <c r="Z20" s="1">
        <v>1.7515602299999999E-2</v>
      </c>
      <c r="AA20" s="1">
        <v>1.3219432E-3</v>
      </c>
      <c r="AB20" s="1">
        <v>9.1118614000000007E-3</v>
      </c>
      <c r="AC20" s="1">
        <v>-4.8021400000000002E-4</v>
      </c>
      <c r="AD20" s="1">
        <v>0.47415914930000003</v>
      </c>
    </row>
    <row r="21" spans="1:30" x14ac:dyDescent="0.25">
      <c r="A21" s="16">
        <v>1</v>
      </c>
      <c r="B21" s="1" t="s">
        <v>54</v>
      </c>
      <c r="C21" s="1" t="s">
        <v>113</v>
      </c>
      <c r="D21" s="1">
        <v>-1.2405948999999999E-2</v>
      </c>
      <c r="E21" s="1">
        <v>-1.6792226E-2</v>
      </c>
      <c r="F21" s="1">
        <v>0</v>
      </c>
      <c r="G21" s="1">
        <v>5.2710754000000002E-3</v>
      </c>
      <c r="H21" s="1">
        <v>-9.1506200000000002E-4</v>
      </c>
      <c r="I21" s="1">
        <v>-1.7257807E-2</v>
      </c>
      <c r="J21" s="1">
        <v>-6.3725989999999996E-3</v>
      </c>
      <c r="K21" s="1">
        <v>-0.39965399699999998</v>
      </c>
      <c r="L21" s="1">
        <v>4.446195E-4</v>
      </c>
      <c r="M21" s="1">
        <v>4.8186039000000002E-3</v>
      </c>
      <c r="N21" s="1">
        <v>0.25751184230000002</v>
      </c>
      <c r="O21" s="1">
        <v>0.29875647999999999</v>
      </c>
      <c r="P21" s="1">
        <v>6.0709347400000002E-2</v>
      </c>
      <c r="Q21" s="1">
        <v>0.14715338989999999</v>
      </c>
      <c r="R21" s="1">
        <v>-1.7161947E-2</v>
      </c>
      <c r="S21" s="1">
        <v>-6.2057952E-2</v>
      </c>
      <c r="T21" s="1">
        <v>2.04633392E-2</v>
      </c>
      <c r="U21" s="1">
        <v>1.6880864E-3</v>
      </c>
      <c r="V21" s="1">
        <v>-2.1091826000000001E-2</v>
      </c>
      <c r="W21" s="1">
        <v>0</v>
      </c>
      <c r="X21" s="1">
        <v>-3.2929814000000002E-2</v>
      </c>
      <c r="Y21" s="1">
        <v>-1.5795100000000001E-4</v>
      </c>
      <c r="Z21" s="1">
        <v>2.21649563E-2</v>
      </c>
      <c r="AA21" s="1">
        <v>2.5733993999999998E-3</v>
      </c>
      <c r="AB21" s="1">
        <v>1.8853141800000001E-2</v>
      </c>
      <c r="AC21" s="1">
        <v>-6.0060799999999998E-4</v>
      </c>
      <c r="AD21" s="1">
        <v>0.2530105433</v>
      </c>
    </row>
    <row r="22" spans="1:30" x14ac:dyDescent="0.25">
      <c r="A22" s="16">
        <v>1</v>
      </c>
      <c r="B22" s="1">
        <v>999</v>
      </c>
      <c r="C22" s="1" t="s">
        <v>113</v>
      </c>
      <c r="D22" s="1">
        <v>4.9004564999999998E-3</v>
      </c>
      <c r="E22" s="1">
        <v>-6.7394209999999998E-3</v>
      </c>
      <c r="F22" s="1">
        <v>0</v>
      </c>
      <c r="G22" s="1">
        <v>0.57014689590000001</v>
      </c>
      <c r="H22" s="1">
        <v>0.13541170929999999</v>
      </c>
      <c r="I22" s="1">
        <v>0.78928108630000005</v>
      </c>
      <c r="J22" s="1">
        <v>1.14275327E-2</v>
      </c>
      <c r="K22" s="1">
        <v>-1.2874033810000001</v>
      </c>
      <c r="L22" s="1">
        <v>0.18284715830000001</v>
      </c>
      <c r="M22" s="1">
        <v>9.4774179E-3</v>
      </c>
      <c r="N22" s="1">
        <v>4.3630917422</v>
      </c>
      <c r="O22" s="1">
        <v>2.4891493881</v>
      </c>
      <c r="P22" s="1">
        <v>0.77624809039999998</v>
      </c>
      <c r="Q22" s="1">
        <v>0.59443969559999998</v>
      </c>
      <c r="R22" s="1">
        <v>7.6667492599999998E-2</v>
      </c>
      <c r="S22" s="1">
        <v>-0.21229019199999999</v>
      </c>
      <c r="T22" s="1">
        <v>0.26644974900000001</v>
      </c>
      <c r="U22" s="1">
        <v>0.33656194849999999</v>
      </c>
      <c r="V22" s="1">
        <v>-9.6396169999999996E-3</v>
      </c>
      <c r="W22" s="1">
        <v>0.42917841470000001</v>
      </c>
      <c r="X22" s="1">
        <v>-4.6540032000000002E-2</v>
      </c>
      <c r="Y22" s="1">
        <v>0.25593751419999999</v>
      </c>
      <c r="Z22" s="1">
        <v>0.302182214</v>
      </c>
      <c r="AA22" s="1">
        <v>9.2568907399999997E-2</v>
      </c>
      <c r="AB22" s="1">
        <v>0.19355088949999999</v>
      </c>
      <c r="AC22" s="1">
        <v>-0.35780345699999999</v>
      </c>
      <c r="AD22" s="1">
        <v>9.9591022035000005</v>
      </c>
    </row>
    <row r="23" spans="1:30" x14ac:dyDescent="0.25">
      <c r="A23" s="16">
        <v>1</v>
      </c>
      <c r="B23" s="1">
        <v>0</v>
      </c>
      <c r="C23" s="16" t="s">
        <v>114</v>
      </c>
      <c r="D23" s="1">
        <v>1.7953456199999999E-2</v>
      </c>
      <c r="E23" s="1">
        <v>0</v>
      </c>
      <c r="F23" s="1">
        <v>0</v>
      </c>
      <c r="G23" s="1">
        <v>0</v>
      </c>
      <c r="H23" s="1">
        <v>0</v>
      </c>
      <c r="I23" s="1">
        <v>-3.0474780000000002E-3</v>
      </c>
      <c r="J23" s="1">
        <v>0</v>
      </c>
      <c r="K23" s="1">
        <v>0</v>
      </c>
      <c r="L23" s="1">
        <v>0</v>
      </c>
      <c r="M23" s="1">
        <v>-2.1742992999999999E-2</v>
      </c>
      <c r="N23" s="1">
        <v>0</v>
      </c>
      <c r="O23" s="1">
        <v>8.4003735000000006E-3</v>
      </c>
      <c r="P23" s="1">
        <v>1.7569219800000001E-2</v>
      </c>
      <c r="Q23" s="1">
        <v>9.1688463000000001E-3</v>
      </c>
      <c r="R23" s="1">
        <v>0</v>
      </c>
      <c r="S23" s="1">
        <v>7.6847280000000003E-4</v>
      </c>
      <c r="T23" s="1">
        <v>4.2001868000000001E-3</v>
      </c>
      <c r="U23" s="1">
        <v>4.2001868000000001E-3</v>
      </c>
      <c r="V23" s="1">
        <v>-3.4317140000000002E-3</v>
      </c>
      <c r="W23" s="1">
        <v>0.46054839250000001</v>
      </c>
      <c r="X23" s="1">
        <v>0.1180687064</v>
      </c>
      <c r="Y23" s="1">
        <v>0</v>
      </c>
      <c r="Z23" s="1">
        <v>9.9373190999999996E-3</v>
      </c>
      <c r="AA23" s="1">
        <v>2.5201120600000002E-2</v>
      </c>
      <c r="AB23" s="1">
        <v>0.1300592753</v>
      </c>
      <c r="AC23" s="1">
        <v>0</v>
      </c>
      <c r="AD23" s="1">
        <v>0.77785337160000001</v>
      </c>
    </row>
    <row r="24" spans="1:30" x14ac:dyDescent="0.25">
      <c r="A24" s="16">
        <v>1</v>
      </c>
      <c r="B24" s="1" t="s">
        <v>72</v>
      </c>
      <c r="C24" s="16" t="s">
        <v>114</v>
      </c>
      <c r="D24" s="1">
        <v>-1.3663218E-2</v>
      </c>
      <c r="E24" s="1">
        <v>0</v>
      </c>
      <c r="F24" s="1">
        <v>0</v>
      </c>
      <c r="G24" s="1">
        <v>0</v>
      </c>
      <c r="H24" s="1">
        <v>0</v>
      </c>
      <c r="I24" s="1">
        <v>-1.253994E-3</v>
      </c>
      <c r="J24" s="1">
        <v>0</v>
      </c>
      <c r="K24" s="1">
        <v>0</v>
      </c>
      <c r="L24" s="1">
        <v>0</v>
      </c>
      <c r="M24" s="1">
        <v>2.3230180199999999E-2</v>
      </c>
      <c r="N24" s="1">
        <v>0</v>
      </c>
      <c r="O24" s="1">
        <v>0</v>
      </c>
      <c r="P24" s="1">
        <v>-7.0963210000000001E-3</v>
      </c>
      <c r="Q24" s="1">
        <v>1.7647440000000001E-4</v>
      </c>
      <c r="R24" s="1">
        <v>3.7246346999999999E-3</v>
      </c>
      <c r="S24" s="1">
        <v>1.8623173699999999E-2</v>
      </c>
      <c r="T24" s="1">
        <v>1.4898538899999999E-2</v>
      </c>
      <c r="U24" s="1">
        <v>0</v>
      </c>
      <c r="V24" s="1">
        <v>0</v>
      </c>
      <c r="W24" s="1">
        <v>1.7647440000000001E-4</v>
      </c>
      <c r="X24" s="1">
        <v>-6.5668979999999998E-3</v>
      </c>
      <c r="Y24" s="1">
        <v>7.4492695000000003E-3</v>
      </c>
      <c r="Z24" s="1">
        <v>3.5286456299999998E-2</v>
      </c>
      <c r="AA24" s="1">
        <v>4.0775834999999998E-3</v>
      </c>
      <c r="AB24" s="1">
        <v>4.30886745E-2</v>
      </c>
      <c r="AC24" s="1">
        <v>0</v>
      </c>
      <c r="AD24" s="1">
        <v>0.1221510297</v>
      </c>
    </row>
    <row r="25" spans="1:30" x14ac:dyDescent="0.25">
      <c r="A25" s="16">
        <v>1</v>
      </c>
      <c r="B25" s="1" t="s">
        <v>71</v>
      </c>
      <c r="C25" s="16" t="s">
        <v>114</v>
      </c>
      <c r="D25" s="1">
        <v>-8.3103300000000001E-4</v>
      </c>
      <c r="E25" s="1">
        <v>0</v>
      </c>
      <c r="F25" s="1">
        <v>0</v>
      </c>
      <c r="G25" s="1">
        <v>0</v>
      </c>
      <c r="H25" s="1">
        <v>0</v>
      </c>
      <c r="I25" s="1">
        <v>1.3275328899999999E-2</v>
      </c>
      <c r="J25" s="1">
        <v>-3.486098E-3</v>
      </c>
      <c r="K25" s="1">
        <v>0</v>
      </c>
      <c r="L25" s="1">
        <v>-2.7701100000000002E-4</v>
      </c>
      <c r="M25" s="1">
        <v>-8.3572509999999996E-3</v>
      </c>
      <c r="N25" s="1">
        <v>0</v>
      </c>
      <c r="O25" s="1">
        <v>3.2090875E-3</v>
      </c>
      <c r="P25" s="1">
        <v>-5.5402200000000004E-4</v>
      </c>
      <c r="Q25" s="1">
        <v>0</v>
      </c>
      <c r="R25" s="1">
        <v>6.4181749000000003E-3</v>
      </c>
      <c r="S25" s="1">
        <v>0</v>
      </c>
      <c r="T25" s="1">
        <v>-2.7701100000000002E-4</v>
      </c>
      <c r="U25" s="1">
        <v>0</v>
      </c>
      <c r="V25" s="1">
        <v>-3.486098E-3</v>
      </c>
      <c r="W25" s="1">
        <v>0</v>
      </c>
      <c r="X25" s="1">
        <v>0</v>
      </c>
      <c r="Y25" s="1">
        <v>0</v>
      </c>
      <c r="Z25" s="1">
        <v>2.9043755300000001E-2</v>
      </c>
      <c r="AA25" s="1">
        <v>-5.5402200000000004E-4</v>
      </c>
      <c r="AB25" s="1">
        <v>3.07058204E-2</v>
      </c>
      <c r="AC25" s="1">
        <v>0</v>
      </c>
      <c r="AD25" s="1">
        <v>6.4829621899999995E-2</v>
      </c>
    </row>
    <row r="26" spans="1:30" x14ac:dyDescent="0.25">
      <c r="A26" s="16">
        <v>1</v>
      </c>
      <c r="B26" s="1" t="s">
        <v>70</v>
      </c>
      <c r="C26" s="16" t="s">
        <v>114</v>
      </c>
      <c r="D26" s="1">
        <v>-4.85711E-4</v>
      </c>
      <c r="E26" s="1">
        <v>0</v>
      </c>
      <c r="F26" s="1">
        <v>0</v>
      </c>
      <c r="G26" s="1">
        <v>0</v>
      </c>
      <c r="H26" s="1">
        <v>0</v>
      </c>
      <c r="I26" s="1">
        <v>3.4256575900000003E-2</v>
      </c>
      <c r="J26" s="1">
        <v>-3.3076450000000001E-3</v>
      </c>
      <c r="K26" s="1">
        <v>0</v>
      </c>
      <c r="L26" s="1">
        <v>0</v>
      </c>
      <c r="M26" s="1">
        <v>-1.0637579999999999E-3</v>
      </c>
      <c r="N26" s="1">
        <v>0</v>
      </c>
      <c r="O26" s="1">
        <v>1.8505104E-3</v>
      </c>
      <c r="P26" s="1">
        <v>-4.2790679999999996E-3</v>
      </c>
      <c r="Q26" s="1">
        <v>0</v>
      </c>
      <c r="R26" s="1">
        <v>-8.0724239999999999E-3</v>
      </c>
      <c r="S26" s="1">
        <v>-3.3076450000000001E-3</v>
      </c>
      <c r="T26" s="1">
        <v>1.8505104E-3</v>
      </c>
      <c r="U26" s="1">
        <v>0</v>
      </c>
      <c r="V26" s="1">
        <v>-3.3076450000000001E-3</v>
      </c>
      <c r="W26" s="1">
        <v>0</v>
      </c>
      <c r="X26" s="1">
        <v>-3.7933559999999999E-3</v>
      </c>
      <c r="Y26" s="1">
        <v>3.933761E-4</v>
      </c>
      <c r="Z26" s="1">
        <v>4.9245329999999997E-2</v>
      </c>
      <c r="AA26" s="1">
        <v>-3.3076450000000001E-3</v>
      </c>
      <c r="AB26" s="1">
        <v>1.2560196799999999E-2</v>
      </c>
      <c r="AC26" s="1">
        <v>2.8219333000000001E-3</v>
      </c>
      <c r="AD26" s="1">
        <v>7.2053536299999998E-2</v>
      </c>
    </row>
    <row r="27" spans="1:30" x14ac:dyDescent="0.25">
      <c r="A27" s="16">
        <v>1</v>
      </c>
      <c r="B27" s="1" t="s">
        <v>69</v>
      </c>
      <c r="C27" s="16" t="s">
        <v>114</v>
      </c>
      <c r="D27" s="1">
        <v>8.0075486000000008E-3</v>
      </c>
      <c r="E27" s="1">
        <v>2.6725276999999999E-3</v>
      </c>
      <c r="F27" s="1">
        <v>0</v>
      </c>
      <c r="G27" s="1">
        <v>0</v>
      </c>
      <c r="H27" s="1">
        <v>0</v>
      </c>
      <c r="I27" s="1">
        <v>1.0499456000000001E-2</v>
      </c>
      <c r="J27" s="1">
        <v>5.3450553999999997E-3</v>
      </c>
      <c r="K27" s="1">
        <v>0</v>
      </c>
      <c r="L27" s="1">
        <v>2.1370186999999999E-2</v>
      </c>
      <c r="M27" s="1">
        <v>2.1239739099999998E-2</v>
      </c>
      <c r="N27" s="1">
        <v>-5.3651239999999998E-3</v>
      </c>
      <c r="O27" s="1">
        <v>2.6725276999999999E-3</v>
      </c>
      <c r="P27" s="1">
        <v>2.6424243000000001E-3</v>
      </c>
      <c r="Q27" s="1">
        <v>-2.6825619999999999E-3</v>
      </c>
      <c r="R27" s="1">
        <v>0</v>
      </c>
      <c r="S27" s="1">
        <v>5.3350209000000001E-3</v>
      </c>
      <c r="T27" s="1">
        <v>2.6524588000000002E-3</v>
      </c>
      <c r="U27" s="1">
        <v>2.6725276999999999E-3</v>
      </c>
      <c r="V27" s="1">
        <v>0</v>
      </c>
      <c r="W27" s="1">
        <v>0</v>
      </c>
      <c r="X27" s="1">
        <v>-1.0750318E-2</v>
      </c>
      <c r="Y27" s="1">
        <v>0.15726772080000001</v>
      </c>
      <c r="Z27" s="1">
        <v>0.13040196139999999</v>
      </c>
      <c r="AA27" s="1">
        <v>4.5402867299999997E-2</v>
      </c>
      <c r="AB27" s="1">
        <v>1.59649249E-2</v>
      </c>
      <c r="AC27" s="1">
        <v>4.5152005799999999E-2</v>
      </c>
      <c r="AD27" s="1">
        <v>0.46050094949999998</v>
      </c>
    </row>
    <row r="28" spans="1:30" x14ac:dyDescent="0.25">
      <c r="A28" s="16">
        <v>1</v>
      </c>
      <c r="B28" s="1" t="s">
        <v>68</v>
      </c>
      <c r="C28" s="16" t="s">
        <v>114</v>
      </c>
      <c r="D28" s="1">
        <v>1.32051323E-2</v>
      </c>
      <c r="E28" s="1">
        <v>0</v>
      </c>
      <c r="F28" s="1">
        <v>0</v>
      </c>
      <c r="G28" s="1">
        <v>0</v>
      </c>
      <c r="H28" s="1">
        <v>0</v>
      </c>
      <c r="I28" s="1">
        <v>5.1040481300000003E-2</v>
      </c>
      <c r="J28" s="1">
        <v>1.4349638999999999E-3</v>
      </c>
      <c r="K28" s="1">
        <v>0</v>
      </c>
      <c r="L28" s="1">
        <v>3.9324939999999999E-3</v>
      </c>
      <c r="M28" s="1">
        <v>-1.5302951E-2</v>
      </c>
      <c r="N28" s="1">
        <v>7.1748199999999997E-4</v>
      </c>
      <c r="O28" s="1">
        <v>7.8513312000000005E-3</v>
      </c>
      <c r="P28" s="1">
        <v>1.8073617E-3</v>
      </c>
      <c r="Q28" s="1">
        <v>2.4975301E-3</v>
      </c>
      <c r="R28" s="1">
        <v>1.03488613E-2</v>
      </c>
      <c r="S28" s="1">
        <v>5.3538010999999996E-3</v>
      </c>
      <c r="T28" s="1">
        <v>7.1748199999999997E-4</v>
      </c>
      <c r="U28" s="1">
        <v>4.9950602E-3</v>
      </c>
      <c r="V28" s="1">
        <v>4.9950602E-3</v>
      </c>
      <c r="W28" s="1">
        <v>0</v>
      </c>
      <c r="X28" s="1">
        <v>3.2286687999999999E-3</v>
      </c>
      <c r="Y28" s="1">
        <v>0.2267489499</v>
      </c>
      <c r="Z28" s="1">
        <v>9.0047650500000007E-2</v>
      </c>
      <c r="AA28" s="1">
        <v>7.6015782000000004E-2</v>
      </c>
      <c r="AB28" s="1">
        <v>1.3949927799999999E-2</v>
      </c>
      <c r="AC28" s="1">
        <v>0.25488463560000002</v>
      </c>
      <c r="AD28" s="1">
        <v>0.75846970469999997</v>
      </c>
    </row>
    <row r="29" spans="1:30" x14ac:dyDescent="0.25">
      <c r="A29" s="16">
        <v>1</v>
      </c>
      <c r="B29" s="1" t="s">
        <v>67</v>
      </c>
      <c r="C29" s="16" t="s">
        <v>114</v>
      </c>
      <c r="D29" s="1">
        <v>9.8387449999999994E-3</v>
      </c>
      <c r="E29" s="1">
        <v>0</v>
      </c>
      <c r="F29" s="1">
        <v>0</v>
      </c>
      <c r="G29" s="1">
        <v>0</v>
      </c>
      <c r="H29" s="1">
        <v>-7.9473830000000006E-3</v>
      </c>
      <c r="I29" s="1">
        <v>3.27585694E-2</v>
      </c>
      <c r="J29" s="1">
        <v>-3.2982049999999998E-3</v>
      </c>
      <c r="K29" s="1">
        <v>0</v>
      </c>
      <c r="L29" s="1">
        <v>4.29233797E-2</v>
      </c>
      <c r="M29" s="1">
        <v>7.547128E-4</v>
      </c>
      <c r="N29" s="1">
        <v>-2.2174270000000001E-3</v>
      </c>
      <c r="O29" s="1">
        <v>2.40564734E-2</v>
      </c>
      <c r="P29" s="1">
        <v>1.92442627E-2</v>
      </c>
      <c r="Q29" s="1">
        <v>4.9193724999999997E-3</v>
      </c>
      <c r="R29" s="1">
        <v>2.8649779999999998E-3</v>
      </c>
      <c r="S29" s="1">
        <v>8.1058360000000002E-4</v>
      </c>
      <c r="T29" s="1">
        <v>-1.1245588000000001E-2</v>
      </c>
      <c r="U29" s="1">
        <v>8.1617068999999993E-3</v>
      </c>
      <c r="V29" s="1">
        <v>7.2439614999999999E-3</v>
      </c>
      <c r="W29" s="1">
        <v>0</v>
      </c>
      <c r="X29" s="1">
        <v>-4.2718219999999998E-3</v>
      </c>
      <c r="Y29" s="1">
        <v>0.2417993849</v>
      </c>
      <c r="Z29" s="1">
        <v>9.5084664700000002E-2</v>
      </c>
      <c r="AA29" s="1">
        <v>5.9442797999999996E-3</v>
      </c>
      <c r="AB29" s="1">
        <v>1.7189868300000001E-2</v>
      </c>
      <c r="AC29" s="1">
        <v>9.3128272499999998E-2</v>
      </c>
      <c r="AD29" s="1">
        <v>0.57774278999999995</v>
      </c>
    </row>
    <row r="30" spans="1:30" x14ac:dyDescent="0.25">
      <c r="A30" s="16">
        <v>1</v>
      </c>
      <c r="B30" s="1" t="s">
        <v>66</v>
      </c>
      <c r="C30" s="16" t="s">
        <v>114</v>
      </c>
      <c r="D30" s="1">
        <v>2.6456062400000001E-2</v>
      </c>
      <c r="E30" s="1">
        <v>-7.1996500000000004E-4</v>
      </c>
      <c r="F30" s="1">
        <v>0</v>
      </c>
      <c r="G30" s="1">
        <v>0</v>
      </c>
      <c r="H30" s="1">
        <v>8.5479239999999997E-4</v>
      </c>
      <c r="I30" s="1">
        <v>2.2451088899999999E-2</v>
      </c>
      <c r="J30" s="1">
        <v>-2.8346970000000002E-3</v>
      </c>
      <c r="K30" s="1">
        <v>0</v>
      </c>
      <c r="L30" s="1">
        <v>3.2755093200000002E-2</v>
      </c>
      <c r="M30" s="1">
        <v>1.6737196400000001E-2</v>
      </c>
      <c r="N30" s="1">
        <v>-8.9092379999999999E-3</v>
      </c>
      <c r="O30" s="1">
        <v>3.4643337999999998E-3</v>
      </c>
      <c r="P30" s="1">
        <v>2.8791956E-3</v>
      </c>
      <c r="Q30" s="1">
        <v>8.5479239999999997E-4</v>
      </c>
      <c r="R30" s="1">
        <v>4.7242730999999998E-3</v>
      </c>
      <c r="S30" s="1">
        <v>6.6590134000000002E-3</v>
      </c>
      <c r="T30" s="1">
        <v>-4.949429E-3</v>
      </c>
      <c r="U30" s="1">
        <v>3.7929011700000001E-2</v>
      </c>
      <c r="V30" s="1">
        <v>-4.0494720000000001E-3</v>
      </c>
      <c r="W30" s="1">
        <v>0</v>
      </c>
      <c r="X30" s="1">
        <v>-1.6737861999999999E-2</v>
      </c>
      <c r="Y30" s="1">
        <v>0.1227852701</v>
      </c>
      <c r="Z30" s="1">
        <v>8.8816067600000007E-2</v>
      </c>
      <c r="AA30" s="1">
        <v>1.06181569E-2</v>
      </c>
      <c r="AB30" s="1">
        <v>2.0651841300000001E-2</v>
      </c>
      <c r="AC30" s="1">
        <v>-8.9675519999999995E-2</v>
      </c>
      <c r="AD30" s="1">
        <v>0.27076000649999998</v>
      </c>
    </row>
    <row r="31" spans="1:30" x14ac:dyDescent="0.25">
      <c r="A31" s="16">
        <v>1</v>
      </c>
      <c r="B31" s="1" t="s">
        <v>65</v>
      </c>
      <c r="C31" s="16" t="s">
        <v>114</v>
      </c>
      <c r="D31" s="1">
        <v>2.8647437000000001E-2</v>
      </c>
      <c r="E31" s="1">
        <v>-6.9802390000000001E-3</v>
      </c>
      <c r="F31" s="1">
        <v>0</v>
      </c>
      <c r="G31" s="1">
        <v>0</v>
      </c>
      <c r="H31" s="1">
        <v>7.3320039999999996E-4</v>
      </c>
      <c r="I31" s="1">
        <v>2.6069199800000002E-2</v>
      </c>
      <c r="J31" s="1">
        <v>-9.5523180000000006E-3</v>
      </c>
      <c r="K31" s="1">
        <v>0</v>
      </c>
      <c r="L31" s="1">
        <v>2.3870718199999998E-2</v>
      </c>
      <c r="M31" s="1">
        <v>1.1382799799999999E-2</v>
      </c>
      <c r="N31" s="1">
        <v>7.5290472299999994E-2</v>
      </c>
      <c r="O31" s="1">
        <v>-7.7162380000000003E-3</v>
      </c>
      <c r="P31" s="1">
        <v>-1.3963836E-2</v>
      </c>
      <c r="Q31" s="1">
        <v>1.8355201E-3</v>
      </c>
      <c r="R31" s="1">
        <v>4.0395997000000003E-3</v>
      </c>
      <c r="S31" s="1">
        <v>-3.68E-4</v>
      </c>
      <c r="T31" s="1">
        <v>-1.104559E-3</v>
      </c>
      <c r="U31" s="1">
        <v>2.20290403E-2</v>
      </c>
      <c r="V31" s="1">
        <v>-4.408159E-3</v>
      </c>
      <c r="W31" s="1">
        <v>0</v>
      </c>
      <c r="X31" s="1">
        <v>-2.0939036000000001E-2</v>
      </c>
      <c r="Y31" s="1">
        <v>8.8866715499999999E-2</v>
      </c>
      <c r="Z31" s="1">
        <v>3.4514159799999999E-2</v>
      </c>
      <c r="AA31" s="1">
        <v>2.6443917099999999E-2</v>
      </c>
      <c r="AB31" s="1">
        <v>-7.3487980000000001E-3</v>
      </c>
      <c r="AC31" s="1">
        <v>-0.21820668100000001</v>
      </c>
      <c r="AD31" s="1">
        <v>5.3134917099999998E-2</v>
      </c>
    </row>
    <row r="32" spans="1:30" x14ac:dyDescent="0.25">
      <c r="A32" s="16">
        <v>1</v>
      </c>
      <c r="B32" s="1" t="s">
        <v>64</v>
      </c>
      <c r="C32" s="16" t="s">
        <v>114</v>
      </c>
      <c r="D32" s="1">
        <v>1.43542961E-2</v>
      </c>
      <c r="E32" s="1">
        <v>-6.6171499999999996E-3</v>
      </c>
      <c r="F32" s="1">
        <v>1.3586824000000001E-3</v>
      </c>
      <c r="G32" s="1">
        <v>0</v>
      </c>
      <c r="H32" s="1">
        <v>9.0378086000000007E-3</v>
      </c>
      <c r="I32" s="1">
        <v>4.6221458200000003E-2</v>
      </c>
      <c r="J32" s="1">
        <v>-1.9203320000000001E-3</v>
      </c>
      <c r="K32" s="1">
        <v>0</v>
      </c>
      <c r="L32" s="1">
        <v>2.0438255700000001E-2</v>
      </c>
      <c r="M32" s="1">
        <v>1.7632209400000001E-2</v>
      </c>
      <c r="N32" s="1">
        <v>5.7414981800000001E-2</v>
      </c>
      <c r="O32" s="1">
        <v>3.7274533800000002E-2</v>
      </c>
      <c r="P32" s="1">
        <v>-1.5774302E-2</v>
      </c>
      <c r="Q32" s="1">
        <v>-1.024979E-2</v>
      </c>
      <c r="R32" s="1">
        <v>-8.5955019999999997E-3</v>
      </c>
      <c r="S32" s="1">
        <v>9.3629742000000005E-3</v>
      </c>
      <c r="T32" s="1">
        <v>-1.211981E-3</v>
      </c>
      <c r="U32" s="1">
        <v>0.1161350315</v>
      </c>
      <c r="V32" s="1">
        <v>6.6751698999999998E-3</v>
      </c>
      <c r="W32" s="1">
        <v>0</v>
      </c>
      <c r="X32" s="1">
        <v>-1.4296276E-2</v>
      </c>
      <c r="Y32" s="1">
        <v>2.04349518E-2</v>
      </c>
      <c r="Z32" s="1">
        <v>8.8286822999999997E-3</v>
      </c>
      <c r="AA32" s="1">
        <v>1.45020987E-2</v>
      </c>
      <c r="AB32" s="1">
        <v>4.5183536000000003E-3</v>
      </c>
      <c r="AC32" s="1">
        <v>-0.224247224</v>
      </c>
      <c r="AD32" s="1">
        <v>0.1012769301</v>
      </c>
    </row>
    <row r="33" spans="1:30" x14ac:dyDescent="0.25">
      <c r="A33" s="16">
        <v>1</v>
      </c>
      <c r="B33" s="1" t="s">
        <v>63</v>
      </c>
      <c r="C33" s="16" t="s">
        <v>114</v>
      </c>
      <c r="D33" s="1">
        <v>-1.638184E-3</v>
      </c>
      <c r="E33" s="1">
        <v>4.2003593200000001E-2</v>
      </c>
      <c r="F33" s="1">
        <v>5.3642337000000002E-3</v>
      </c>
      <c r="G33" s="1">
        <v>0</v>
      </c>
      <c r="H33" s="1">
        <v>2.1396145299999999E-2</v>
      </c>
      <c r="I33" s="1">
        <v>7.4891183E-2</v>
      </c>
      <c r="J33" s="1">
        <v>-2.624056E-3</v>
      </c>
      <c r="K33" s="1">
        <v>1.9717429999999999E-4</v>
      </c>
      <c r="L33" s="1">
        <v>5.8313731700000003E-2</v>
      </c>
      <c r="M33" s="1">
        <v>-1.8077304999999998E-2</v>
      </c>
      <c r="N33" s="1">
        <v>0.19297251630000001</v>
      </c>
      <c r="O33" s="1">
        <v>5.1392366299999999E-2</v>
      </c>
      <c r="P33" s="1">
        <v>-2.6774419999999999E-3</v>
      </c>
      <c r="Q33" s="1">
        <v>1.7847007000000002E-2</v>
      </c>
      <c r="R33" s="1">
        <v>-1.3569961E-2</v>
      </c>
      <c r="S33" s="1">
        <v>-5.6019340000000003E-3</v>
      </c>
      <c r="T33" s="1">
        <v>1.2748140200000001E-2</v>
      </c>
      <c r="U33" s="1">
        <v>0.14746031109999999</v>
      </c>
      <c r="V33" s="1">
        <v>6.7997860000000002E-4</v>
      </c>
      <c r="W33" s="1">
        <v>0</v>
      </c>
      <c r="X33" s="1">
        <v>-1.6745013E-2</v>
      </c>
      <c r="Y33" s="1">
        <v>-1.9680420000000001E-2</v>
      </c>
      <c r="Z33" s="1">
        <v>2.3572466100000002E-2</v>
      </c>
      <c r="AA33" s="1">
        <v>4.6254119999999998E-4</v>
      </c>
      <c r="AB33" s="1">
        <v>-7.6142040000000003E-3</v>
      </c>
      <c r="AC33" s="1">
        <v>-0.12545589100000001</v>
      </c>
      <c r="AD33" s="1">
        <v>0.43561697799999999</v>
      </c>
    </row>
    <row r="34" spans="1:30" x14ac:dyDescent="0.25">
      <c r="A34" s="16">
        <v>1</v>
      </c>
      <c r="B34" s="1" t="s">
        <v>62</v>
      </c>
      <c r="C34" s="16" t="s">
        <v>114</v>
      </c>
      <c r="D34" s="1">
        <v>-5.9326159999999999E-3</v>
      </c>
      <c r="E34" s="1">
        <v>9.6003783199999998E-2</v>
      </c>
      <c r="F34" s="1">
        <v>8.3405392000000002E-3</v>
      </c>
      <c r="G34" s="1">
        <v>2.1289259000000001E-3</v>
      </c>
      <c r="H34" s="1">
        <v>3.43965013E-2</v>
      </c>
      <c r="I34" s="1">
        <v>0.13709856049999999</v>
      </c>
      <c r="J34" s="1">
        <v>-2.6243E-3</v>
      </c>
      <c r="K34" s="1">
        <v>-4.5178249999999996E-3</v>
      </c>
      <c r="L34" s="1">
        <v>4.7399910900000002E-2</v>
      </c>
      <c r="M34" s="1">
        <v>-1.3304595000000001E-2</v>
      </c>
      <c r="N34" s="1">
        <v>0.32653729860000003</v>
      </c>
      <c r="O34" s="1">
        <v>7.6485191800000005E-2</v>
      </c>
      <c r="P34" s="1">
        <v>4.5144963500000003E-2</v>
      </c>
      <c r="Q34" s="1">
        <v>2.95695609E-2</v>
      </c>
      <c r="R34" s="1">
        <v>1.4147133900000001E-2</v>
      </c>
      <c r="S34" s="1">
        <v>7.5907392000000001E-3</v>
      </c>
      <c r="T34" s="1">
        <v>1.0518607899999999E-2</v>
      </c>
      <c r="U34" s="1">
        <v>0.18218961589999999</v>
      </c>
      <c r="V34" s="1">
        <v>6.3265405E-3</v>
      </c>
      <c r="W34" s="1">
        <v>0</v>
      </c>
      <c r="X34" s="1">
        <v>-6.7371059999999997E-3</v>
      </c>
      <c r="Y34" s="1">
        <v>8.8382962999999995E-3</v>
      </c>
      <c r="Z34" s="1">
        <v>1.5690329699999998E-2</v>
      </c>
      <c r="AA34" s="1">
        <v>3.8528332E-3</v>
      </c>
      <c r="AB34" s="1">
        <v>1.46068425E-2</v>
      </c>
      <c r="AC34" s="1">
        <v>-8.3619387000000003E-2</v>
      </c>
      <c r="AD34" s="1">
        <v>0.95013034500000004</v>
      </c>
    </row>
    <row r="35" spans="1:30" x14ac:dyDescent="0.25">
      <c r="A35" s="16">
        <v>1</v>
      </c>
      <c r="B35" s="1" t="s">
        <v>61</v>
      </c>
      <c r="C35" s="16" t="s">
        <v>114</v>
      </c>
      <c r="D35" s="1">
        <v>-7.5687239999999998E-3</v>
      </c>
      <c r="E35" s="1">
        <v>0.16846447070000001</v>
      </c>
      <c r="F35" s="1">
        <v>1.5017606100000001E-2</v>
      </c>
      <c r="G35" s="1">
        <v>-1.2829269999999999E-3</v>
      </c>
      <c r="H35" s="1">
        <v>5.0161269500000001E-2</v>
      </c>
      <c r="I35" s="1">
        <v>0.17425477510000001</v>
      </c>
      <c r="J35" s="1">
        <v>-6.613234E-3</v>
      </c>
      <c r="K35" s="1">
        <v>4.2945100000000003E-5</v>
      </c>
      <c r="L35" s="1">
        <v>5.95353931E-2</v>
      </c>
      <c r="M35" s="1">
        <v>1.14694423E-2</v>
      </c>
      <c r="N35" s="1">
        <v>0.54726828999999999</v>
      </c>
      <c r="O35" s="1">
        <v>6.5159185800000005E-2</v>
      </c>
      <c r="P35" s="1">
        <v>8.2871480600000005E-2</v>
      </c>
      <c r="Q35" s="1">
        <v>4.2603241899999998E-2</v>
      </c>
      <c r="R35" s="1">
        <v>5.1530086400000001E-2</v>
      </c>
      <c r="S35" s="1">
        <v>1.09505351E-2</v>
      </c>
      <c r="T35" s="1">
        <v>3.2382774199999999E-2</v>
      </c>
      <c r="U35" s="1">
        <v>0.1111907493</v>
      </c>
      <c r="V35" s="1">
        <v>5.9977403000000002E-3</v>
      </c>
      <c r="W35" s="1">
        <v>0</v>
      </c>
      <c r="X35" s="1">
        <v>-1.1437193999999999E-2</v>
      </c>
      <c r="Y35" s="1">
        <v>5.1177619999999999E-4</v>
      </c>
      <c r="Z35" s="1">
        <v>1.69250201E-2</v>
      </c>
      <c r="AA35" s="1">
        <v>1.5107061999999999E-2</v>
      </c>
      <c r="AB35" s="1">
        <v>8.3846818999999996E-3</v>
      </c>
      <c r="AC35" s="1">
        <v>-2.3284149000000001E-2</v>
      </c>
      <c r="AD35" s="1">
        <v>1.4196422975</v>
      </c>
    </row>
    <row r="36" spans="1:30" x14ac:dyDescent="0.25">
      <c r="A36" s="16">
        <v>1</v>
      </c>
      <c r="B36" s="1" t="s">
        <v>60</v>
      </c>
      <c r="C36" s="16" t="s">
        <v>114</v>
      </c>
      <c r="D36" s="1">
        <v>-3.8376500000000002E-3</v>
      </c>
      <c r="E36" s="1">
        <v>0.29571654380000001</v>
      </c>
      <c r="F36" s="1">
        <v>1.6514154699999999E-2</v>
      </c>
      <c r="G36" s="1">
        <v>-3.6541809999999998E-3</v>
      </c>
      <c r="H36" s="1">
        <v>9.7607925900000003E-2</v>
      </c>
      <c r="I36" s="1">
        <v>0.25922064649999998</v>
      </c>
      <c r="J36" s="1">
        <v>2.3765942000000002E-2</v>
      </c>
      <c r="K36" s="1">
        <v>-7.5789830000000001E-3</v>
      </c>
      <c r="L36" s="1">
        <v>4.2512348499999998E-2</v>
      </c>
      <c r="M36" s="1">
        <v>1.544323E-4</v>
      </c>
      <c r="N36" s="1">
        <v>0.80085585589999997</v>
      </c>
      <c r="O36" s="1">
        <v>0.1684485785</v>
      </c>
      <c r="P36" s="1">
        <v>0.1170194294</v>
      </c>
      <c r="Q36" s="1">
        <v>3.5577049999999999E-2</v>
      </c>
      <c r="R36" s="1">
        <v>7.9439464299999998E-2</v>
      </c>
      <c r="S36" s="1">
        <v>8.9397547999999997E-3</v>
      </c>
      <c r="T36" s="1">
        <v>5.0306919899999997E-2</v>
      </c>
      <c r="U36" s="1">
        <v>0.11943669179999999</v>
      </c>
      <c r="V36" s="1">
        <v>4.7687857E-3</v>
      </c>
      <c r="W36" s="1">
        <v>0</v>
      </c>
      <c r="X36" s="1">
        <v>-6.8175680000000004E-3</v>
      </c>
      <c r="Y36" s="1">
        <v>2.9045392400000002E-2</v>
      </c>
      <c r="Z36" s="1">
        <v>2.81769542E-2</v>
      </c>
      <c r="AA36" s="1">
        <v>7.9780406999999994E-3</v>
      </c>
      <c r="AB36" s="1">
        <v>8.0453209999999994E-3</v>
      </c>
      <c r="AC36" s="1">
        <v>-1.7913129E-2</v>
      </c>
      <c r="AD36" s="1">
        <v>2.1537287217999999</v>
      </c>
    </row>
    <row r="37" spans="1:30" x14ac:dyDescent="0.25">
      <c r="A37" s="16">
        <v>1</v>
      </c>
      <c r="B37" s="1" t="s">
        <v>59</v>
      </c>
      <c r="C37" s="16" t="s">
        <v>114</v>
      </c>
      <c r="D37" s="1">
        <v>-1.362622E-3</v>
      </c>
      <c r="E37" s="1">
        <v>0.26948474290000002</v>
      </c>
      <c r="F37" s="1">
        <v>2.1982439600000001E-2</v>
      </c>
      <c r="G37" s="1">
        <v>1.255985E-3</v>
      </c>
      <c r="H37" s="1">
        <v>9.3096662799999993E-2</v>
      </c>
      <c r="I37" s="1">
        <v>0.17106446189999999</v>
      </c>
      <c r="J37" s="1">
        <v>4.93421146E-2</v>
      </c>
      <c r="K37" s="1">
        <v>-1.3203995E-2</v>
      </c>
      <c r="L37" s="1">
        <v>1.6570440200000001E-2</v>
      </c>
      <c r="M37" s="1">
        <v>-6.7619530000000002E-3</v>
      </c>
      <c r="N37" s="1">
        <v>0.96842366219999998</v>
      </c>
      <c r="O37" s="1">
        <v>0.25603781460000002</v>
      </c>
      <c r="P37" s="1">
        <v>0.1563267847</v>
      </c>
      <c r="Q37" s="1">
        <v>4.0030484800000002E-2</v>
      </c>
      <c r="R37" s="1">
        <v>0.10310173189999999</v>
      </c>
      <c r="S37" s="1">
        <v>-2.9379200000000002E-4</v>
      </c>
      <c r="T37" s="1">
        <v>2.2654864100000002E-2</v>
      </c>
      <c r="U37" s="1">
        <v>6.2997994500000001E-2</v>
      </c>
      <c r="V37" s="1">
        <v>2.27426477E-2</v>
      </c>
      <c r="W37" s="1">
        <v>0</v>
      </c>
      <c r="X37" s="1">
        <v>-1.2648714E-2</v>
      </c>
      <c r="Y37" s="1">
        <v>2.2607730499999999E-2</v>
      </c>
      <c r="Z37" s="1">
        <v>6.3354049000000001E-3</v>
      </c>
      <c r="AA37" s="1">
        <v>6.8540589000000004E-3</v>
      </c>
      <c r="AB37" s="1">
        <v>7.3581819E-3</v>
      </c>
      <c r="AC37" s="1">
        <v>-4.0189359999999999E-3</v>
      </c>
      <c r="AD37" s="1">
        <v>2.2599781955</v>
      </c>
    </row>
    <row r="38" spans="1:30" x14ac:dyDescent="0.25">
      <c r="A38" s="16">
        <v>1</v>
      </c>
      <c r="B38" s="1" t="s">
        <v>58</v>
      </c>
      <c r="C38" s="16" t="s">
        <v>114</v>
      </c>
      <c r="D38" s="1">
        <v>1.9264211E-3</v>
      </c>
      <c r="E38" s="1">
        <v>0.20887158450000001</v>
      </c>
      <c r="F38" s="1">
        <v>6.0367873599999997E-2</v>
      </c>
      <c r="G38" s="1">
        <v>2.5369831000000001E-3</v>
      </c>
      <c r="H38" s="1">
        <v>6.7755296399999998E-2</v>
      </c>
      <c r="I38" s="1">
        <v>9.7516524300000004E-2</v>
      </c>
      <c r="J38" s="1">
        <v>9.5000624999999998E-3</v>
      </c>
      <c r="K38" s="1">
        <v>-2.8372682999999999E-2</v>
      </c>
      <c r="L38" s="1">
        <v>2.524011E-4</v>
      </c>
      <c r="M38" s="1">
        <v>-5.3597799999999998E-3</v>
      </c>
      <c r="N38" s="1">
        <v>1.0145729847</v>
      </c>
      <c r="O38" s="1">
        <v>0.3204355733</v>
      </c>
      <c r="P38" s="1">
        <v>0.2137972836</v>
      </c>
      <c r="Q38" s="1">
        <v>6.7434765300000005E-2</v>
      </c>
      <c r="R38" s="1">
        <v>0.13288471709999999</v>
      </c>
      <c r="S38" s="1">
        <v>-1.3291582999999999E-2</v>
      </c>
      <c r="T38" s="1">
        <v>5.1202940299999999E-2</v>
      </c>
      <c r="U38" s="1">
        <v>2.8417781199999999E-2</v>
      </c>
      <c r="V38" s="1">
        <v>2.3797032700000002E-2</v>
      </c>
      <c r="W38" s="1">
        <v>0</v>
      </c>
      <c r="X38" s="1">
        <v>6.2905519999999996E-4</v>
      </c>
      <c r="Y38" s="1">
        <v>8.1365141000000005E-3</v>
      </c>
      <c r="Z38" s="1">
        <v>2.4163305600000001E-2</v>
      </c>
      <c r="AA38" s="1">
        <v>2.7832198999999998E-3</v>
      </c>
      <c r="AB38" s="1">
        <v>-7.6790599999999995E-4</v>
      </c>
      <c r="AC38" s="1">
        <v>-2.2141830000000002E-3</v>
      </c>
      <c r="AD38" s="1">
        <v>2.2869761845999999</v>
      </c>
    </row>
    <row r="39" spans="1:30" x14ac:dyDescent="0.25">
      <c r="A39" s="16">
        <v>1</v>
      </c>
      <c r="B39" s="1" t="s">
        <v>57</v>
      </c>
      <c r="C39" s="16" t="s">
        <v>114</v>
      </c>
      <c r="D39" s="1">
        <v>-9.1139110000000006E-3</v>
      </c>
      <c r="E39" s="1">
        <v>0.16082209680000001</v>
      </c>
      <c r="F39" s="1">
        <v>3.46877607E-2</v>
      </c>
      <c r="G39" s="1">
        <v>8.2325199999999996E-5</v>
      </c>
      <c r="H39" s="1">
        <v>3.8843090300000001E-2</v>
      </c>
      <c r="I39" s="1">
        <v>8.8499637699999995E-2</v>
      </c>
      <c r="J39" s="1">
        <v>2.4706894E-3</v>
      </c>
      <c r="K39" s="1">
        <v>-6.2647623E-2</v>
      </c>
      <c r="L39" s="1">
        <v>7.8650870000000002E-4</v>
      </c>
      <c r="M39" s="1">
        <v>-1.9777583000000001E-2</v>
      </c>
      <c r="N39" s="1">
        <v>0.87848312770000003</v>
      </c>
      <c r="O39" s="1">
        <v>0.36172539199999998</v>
      </c>
      <c r="P39" s="1">
        <v>0.15332631150000001</v>
      </c>
      <c r="Q39" s="1">
        <v>7.3655027999999997E-2</v>
      </c>
      <c r="R39" s="1">
        <v>0.1530225919</v>
      </c>
      <c r="S39" s="1">
        <v>-2.4727327E-2</v>
      </c>
      <c r="T39" s="1">
        <v>3.1232425300000002E-2</v>
      </c>
      <c r="U39" s="1">
        <v>-7.2036870000000003E-3</v>
      </c>
      <c r="V39" s="1">
        <v>2.03254943E-2</v>
      </c>
      <c r="W39" s="1">
        <v>0</v>
      </c>
      <c r="X39" s="1">
        <v>9.8790279999999998E-4</v>
      </c>
      <c r="Y39" s="1">
        <v>4.0046390000000003E-4</v>
      </c>
      <c r="Z39" s="1">
        <v>1.9476660600000001E-2</v>
      </c>
      <c r="AA39" s="1">
        <v>6.4436926000000002E-3</v>
      </c>
      <c r="AB39" s="1">
        <v>7.2822965000000003E-3</v>
      </c>
      <c r="AC39" s="1">
        <v>-7.7209000000000002E-4</v>
      </c>
      <c r="AD39" s="1">
        <v>1.9083112755</v>
      </c>
    </row>
    <row r="40" spans="1:30" x14ac:dyDescent="0.25">
      <c r="A40" s="16">
        <v>1</v>
      </c>
      <c r="B40" s="1" t="s">
        <v>56</v>
      </c>
      <c r="C40" s="16" t="s">
        <v>114</v>
      </c>
      <c r="D40" s="1">
        <v>-7.8997949999999994E-3</v>
      </c>
      <c r="E40" s="1">
        <v>5.7656674300000002E-2</v>
      </c>
      <c r="F40" s="1">
        <v>2.6042081799999998E-2</v>
      </c>
      <c r="G40" s="1">
        <v>-4.4869499999999999E-4</v>
      </c>
      <c r="H40" s="1">
        <v>1.3245303999999999E-2</v>
      </c>
      <c r="I40" s="1">
        <v>2.9553980000000001E-2</v>
      </c>
      <c r="J40" s="1">
        <v>-2.57669E-3</v>
      </c>
      <c r="K40" s="1">
        <v>-0.132181572</v>
      </c>
      <c r="L40" s="1">
        <v>1.0106798000000001E-3</v>
      </c>
      <c r="M40" s="1">
        <v>-1.7247677999999999E-2</v>
      </c>
      <c r="N40" s="1">
        <v>0.60721741240000005</v>
      </c>
      <c r="O40" s="1">
        <v>0.28215974599999999</v>
      </c>
      <c r="P40" s="1">
        <v>8.9819859500000002E-2</v>
      </c>
      <c r="Q40" s="1">
        <v>5.4790232299999998E-2</v>
      </c>
      <c r="R40" s="1">
        <v>8.10295818E-2</v>
      </c>
      <c r="S40" s="1">
        <v>-2.4302220999999999E-2</v>
      </c>
      <c r="T40" s="1">
        <v>1.29892438E-2</v>
      </c>
      <c r="U40" s="1">
        <v>-2.9120109999999999E-3</v>
      </c>
      <c r="V40" s="1">
        <v>1.6220825000000001E-2</v>
      </c>
      <c r="W40" s="1">
        <v>0</v>
      </c>
      <c r="X40" s="1">
        <v>1.8854118000000001E-3</v>
      </c>
      <c r="Y40" s="1">
        <v>5.6607838999999998E-3</v>
      </c>
      <c r="Z40" s="1">
        <v>-1.047068E-3</v>
      </c>
      <c r="AA40" s="1">
        <v>3.2065646000000001E-3</v>
      </c>
      <c r="AB40" s="1">
        <v>-5.6019909999999997E-3</v>
      </c>
      <c r="AC40" s="1">
        <v>-5.6653300000000003E-4</v>
      </c>
      <c r="AD40" s="1">
        <v>1.0877041268000001</v>
      </c>
    </row>
    <row r="41" spans="1:30" x14ac:dyDescent="0.25">
      <c r="A41" s="16">
        <v>1</v>
      </c>
      <c r="B41" s="1" t="s">
        <v>55</v>
      </c>
      <c r="C41" s="16" t="s">
        <v>114</v>
      </c>
      <c r="D41" s="1">
        <v>-3.730751E-3</v>
      </c>
      <c r="E41" s="1">
        <v>4.8267025999999998E-3</v>
      </c>
      <c r="F41" s="1">
        <v>1.4711346E-3</v>
      </c>
      <c r="G41" s="1">
        <v>-1.08073E-3</v>
      </c>
      <c r="H41" s="1">
        <v>4.6571918E-3</v>
      </c>
      <c r="I41" s="1">
        <v>-2.3068966E-2</v>
      </c>
      <c r="J41" s="1">
        <v>1.8231383000000001E-3</v>
      </c>
      <c r="K41" s="1">
        <v>-0.13683614699999999</v>
      </c>
      <c r="L41" s="1">
        <v>-3.3930000000000002E-5</v>
      </c>
      <c r="M41" s="1">
        <v>-1.3393367E-2</v>
      </c>
      <c r="N41" s="1">
        <v>0.2712232134</v>
      </c>
      <c r="O41" s="1">
        <v>0.21013084879999999</v>
      </c>
      <c r="P41" s="1">
        <v>3.7674881E-2</v>
      </c>
      <c r="Q41" s="1">
        <v>7.8264795600000006E-2</v>
      </c>
      <c r="R41" s="1">
        <v>3.4941639599999998E-2</v>
      </c>
      <c r="S41" s="1">
        <v>-2.6688854000000001E-2</v>
      </c>
      <c r="T41" s="1">
        <v>8.1930211999999992E-3</v>
      </c>
      <c r="U41" s="1">
        <v>-3.8383999999999998E-4</v>
      </c>
      <c r="V41" s="1">
        <v>7.3488230999999996E-3</v>
      </c>
      <c r="W41" s="1">
        <v>0</v>
      </c>
      <c r="X41" s="1">
        <v>1.7931176999999999E-3</v>
      </c>
      <c r="Y41" s="1">
        <v>1.9869230000000001E-4</v>
      </c>
      <c r="Z41" s="1">
        <v>-3.9178540000000001E-3</v>
      </c>
      <c r="AA41" s="1">
        <v>1.0467998E-3</v>
      </c>
      <c r="AB41" s="1">
        <v>1.2939574000000001E-2</v>
      </c>
      <c r="AC41" s="1">
        <v>2.326222E-4</v>
      </c>
      <c r="AD41" s="1">
        <v>0.46763175820000003</v>
      </c>
    </row>
    <row r="42" spans="1:30" x14ac:dyDescent="0.25">
      <c r="A42" s="16">
        <v>1</v>
      </c>
      <c r="B42" s="1" t="s">
        <v>54</v>
      </c>
      <c r="C42" s="16" t="s">
        <v>114</v>
      </c>
      <c r="D42" s="1">
        <v>-4.91103E-4</v>
      </c>
      <c r="E42" s="1">
        <v>-2.622989E-3</v>
      </c>
      <c r="F42" s="1">
        <v>9.3090498999999997E-3</v>
      </c>
      <c r="G42" s="1">
        <v>1.343006E-4</v>
      </c>
      <c r="H42" s="1">
        <v>1.0790767E-3</v>
      </c>
      <c r="I42" s="1">
        <v>-9.2035109999999993E-3</v>
      </c>
      <c r="J42" s="1">
        <v>-3.2200990000000001E-3</v>
      </c>
      <c r="K42" s="1">
        <v>-0.11676541</v>
      </c>
      <c r="L42" s="1">
        <v>-3.53013E-4</v>
      </c>
      <c r="M42" s="1">
        <v>3.2746604000000001E-3</v>
      </c>
      <c r="N42" s="1">
        <v>9.4121091399999995E-2</v>
      </c>
      <c r="O42" s="1">
        <v>9.0797217200000002E-2</v>
      </c>
      <c r="P42" s="1">
        <v>6.5579897E-3</v>
      </c>
      <c r="Q42" s="1">
        <v>5.1374309600000001E-2</v>
      </c>
      <c r="R42" s="1">
        <v>7.1978776999999999E-3</v>
      </c>
      <c r="S42" s="1">
        <v>-3.0245719000000001E-2</v>
      </c>
      <c r="T42" s="1">
        <v>1.11946053E-2</v>
      </c>
      <c r="U42" s="1">
        <v>-1.0314199999999999E-3</v>
      </c>
      <c r="V42" s="1">
        <v>-5.5591210000000002E-3</v>
      </c>
      <c r="W42" s="1">
        <v>0</v>
      </c>
      <c r="X42" s="1">
        <v>-7.2529070000000003E-3</v>
      </c>
      <c r="Y42" s="1">
        <v>6.7150290000000002E-4</v>
      </c>
      <c r="Z42" s="1">
        <v>-4.8838279999999998E-3</v>
      </c>
      <c r="AA42" s="1">
        <v>1.1450073000000001E-3</v>
      </c>
      <c r="AB42" s="1">
        <v>1.9692918E-3</v>
      </c>
      <c r="AC42" s="1">
        <v>0</v>
      </c>
      <c r="AD42" s="1">
        <v>9.7196860199999999E-2</v>
      </c>
    </row>
    <row r="43" spans="1:30" x14ac:dyDescent="0.25">
      <c r="A43" s="16">
        <v>1</v>
      </c>
      <c r="B43" s="1">
        <v>999</v>
      </c>
      <c r="C43" s="16" t="s">
        <v>114</v>
      </c>
      <c r="D43" s="1">
        <v>6.3833779600000001E-2</v>
      </c>
      <c r="E43" s="1">
        <v>1.2895823766000001</v>
      </c>
      <c r="F43" s="1">
        <v>0.2004555563</v>
      </c>
      <c r="G43" s="1">
        <v>-3.2801199999999998E-4</v>
      </c>
      <c r="H43" s="1">
        <v>0.42491688189999999</v>
      </c>
      <c r="I43" s="1">
        <v>1.2320979798</v>
      </c>
      <c r="J43" s="1">
        <v>5.1624290199999999E-2</v>
      </c>
      <c r="K43" s="1">
        <v>-0.50186411600000003</v>
      </c>
      <c r="L43" s="1">
        <v>0.37100758820000002</v>
      </c>
      <c r="M43" s="1">
        <v>-3.4513841000000003E-2</v>
      </c>
      <c r="N43" s="1">
        <v>5.8186065992999998</v>
      </c>
      <c r="O43" s="1">
        <v>1.9638348476</v>
      </c>
      <c r="P43" s="1">
        <v>0.90233645699999998</v>
      </c>
      <c r="Q43" s="1">
        <v>0.49766665929999998</v>
      </c>
      <c r="R43" s="1">
        <v>0.65917745959999996</v>
      </c>
      <c r="S43" s="1">
        <v>-5.4433005E-2</v>
      </c>
      <c r="T43" s="1">
        <v>0.24895415100000001</v>
      </c>
      <c r="U43" s="1">
        <v>0.83628474949999998</v>
      </c>
      <c r="V43" s="1">
        <v>0.1028798504</v>
      </c>
      <c r="W43" s="1">
        <v>0.46072486689999997</v>
      </c>
      <c r="X43" s="1">
        <v>-1.2401208E-2</v>
      </c>
      <c r="Y43" s="1">
        <v>0.92213637140000004</v>
      </c>
      <c r="Z43" s="1">
        <v>0.69569743900000003</v>
      </c>
      <c r="AA43" s="1">
        <v>0.25322395959999999</v>
      </c>
      <c r="AB43" s="1">
        <v>0.327942173</v>
      </c>
      <c r="AC43" s="1">
        <v>-0.393754253</v>
      </c>
      <c r="AD43" s="1">
        <v>16.3256896</v>
      </c>
    </row>
    <row r="44" spans="1:30" x14ac:dyDescent="0.25">
      <c r="A44" s="16">
        <v>2</v>
      </c>
      <c r="B44" s="1">
        <v>0</v>
      </c>
      <c r="C44" s="16" t="s">
        <v>113</v>
      </c>
      <c r="D44" s="1">
        <v>3.2241055900000003E-2</v>
      </c>
      <c r="E44" s="1">
        <v>0</v>
      </c>
      <c r="F44" s="1">
        <v>0</v>
      </c>
      <c r="G44" s="1">
        <v>0</v>
      </c>
      <c r="H44" s="1">
        <v>0</v>
      </c>
      <c r="I44" s="1">
        <v>-7.76379E-4</v>
      </c>
      <c r="J44" s="1">
        <v>0</v>
      </c>
      <c r="K44" s="1">
        <v>0</v>
      </c>
      <c r="L44" s="1">
        <v>0</v>
      </c>
      <c r="M44" s="1">
        <v>4.8361583899999998E-2</v>
      </c>
      <c r="N44" s="1">
        <v>0</v>
      </c>
      <c r="O44" s="1">
        <v>1.6896906600000001E-2</v>
      </c>
      <c r="P44" s="1">
        <v>-1.8449664000000001E-2</v>
      </c>
      <c r="Q44" s="1">
        <v>-1.7673285E-2</v>
      </c>
      <c r="R44" s="1">
        <v>0</v>
      </c>
      <c r="S44" s="1">
        <v>1.6896906600000001E-2</v>
      </c>
      <c r="T44" s="1">
        <v>0</v>
      </c>
      <c r="U44" s="1">
        <v>0</v>
      </c>
      <c r="V44" s="1">
        <v>-1.7673285E-2</v>
      </c>
      <c r="W44" s="1">
        <v>-0.103258357</v>
      </c>
      <c r="X44" s="1">
        <v>6.8180581800000001E-2</v>
      </c>
      <c r="Y44" s="1">
        <v>-1.7673285E-2</v>
      </c>
      <c r="Z44" s="1">
        <v>-2.2331556999999998E-2</v>
      </c>
      <c r="AA44" s="1">
        <v>-7.0693141000000001E-2</v>
      </c>
      <c r="AB44" s="1">
        <v>0.44265119469999997</v>
      </c>
      <c r="AC44" s="1">
        <v>0</v>
      </c>
      <c r="AD44" s="1">
        <v>0.3566992766</v>
      </c>
    </row>
    <row r="45" spans="1:30" x14ac:dyDescent="0.25">
      <c r="A45" s="16">
        <v>2</v>
      </c>
      <c r="B45" s="1" t="s">
        <v>72</v>
      </c>
      <c r="C45" s="16" t="s">
        <v>113</v>
      </c>
      <c r="D45" s="1">
        <v>-4.9778062999999997E-2</v>
      </c>
      <c r="E45" s="1">
        <v>0</v>
      </c>
      <c r="F45" s="1">
        <v>0</v>
      </c>
      <c r="G45" s="1">
        <v>0</v>
      </c>
      <c r="H45" s="1">
        <v>0</v>
      </c>
      <c r="I45" s="1">
        <v>1.2757256E-2</v>
      </c>
      <c r="J45" s="1">
        <v>0</v>
      </c>
      <c r="K45" s="1">
        <v>0</v>
      </c>
      <c r="L45" s="1">
        <v>0</v>
      </c>
      <c r="M45" s="1">
        <v>-4.9367123999999998E-2</v>
      </c>
      <c r="N45" s="1">
        <v>0</v>
      </c>
      <c r="O45" s="1">
        <v>0</v>
      </c>
      <c r="P45" s="1">
        <v>3.08567202E-2</v>
      </c>
      <c r="Q45" s="15">
        <v>1.48119515E-2</v>
      </c>
      <c r="R45" s="1">
        <v>0</v>
      </c>
      <c r="S45" s="1">
        <v>1.5633829700000001E-2</v>
      </c>
      <c r="T45" s="1">
        <v>0</v>
      </c>
      <c r="U45" s="1">
        <v>0</v>
      </c>
      <c r="V45" s="1">
        <v>0</v>
      </c>
      <c r="W45" s="1">
        <v>-1.6455707999999999E-2</v>
      </c>
      <c r="X45" s="1">
        <v>3.0445781099999999E-2</v>
      </c>
      <c r="Y45" s="1">
        <v>-1.6044769E-2</v>
      </c>
      <c r="Z45" s="1">
        <v>-4.8956184E-2</v>
      </c>
      <c r="AA45" s="1">
        <v>1.5633829700000001E-2</v>
      </c>
      <c r="AB45" s="1">
        <v>5.8425927599999997E-2</v>
      </c>
      <c r="AC45" s="1">
        <v>0</v>
      </c>
      <c r="AD45" s="1">
        <v>-2.0365520000000001E-3</v>
      </c>
    </row>
    <row r="46" spans="1:30" x14ac:dyDescent="0.25">
      <c r="A46" s="16">
        <v>2</v>
      </c>
      <c r="B46" s="1" t="s">
        <v>71</v>
      </c>
      <c r="C46" s="16" t="s">
        <v>113</v>
      </c>
      <c r="D46" s="1">
        <v>-5.8479152E-2</v>
      </c>
      <c r="E46" s="1">
        <v>0</v>
      </c>
      <c r="F46" s="1">
        <v>0</v>
      </c>
      <c r="G46" s="1">
        <v>0</v>
      </c>
      <c r="H46" s="1">
        <v>0</v>
      </c>
      <c r="I46" s="1">
        <v>1.9692762999999999E-2</v>
      </c>
      <c r="J46" s="1">
        <v>0</v>
      </c>
      <c r="K46" s="1">
        <v>0</v>
      </c>
      <c r="L46" s="1">
        <v>0</v>
      </c>
      <c r="M46" s="1">
        <v>-1.1237805E-2</v>
      </c>
      <c r="N46" s="1">
        <v>0</v>
      </c>
      <c r="O46" s="1">
        <v>0</v>
      </c>
      <c r="P46" s="1">
        <v>-1.4619788E-2</v>
      </c>
      <c r="Q46" s="1">
        <v>8.4549579999999998E-4</v>
      </c>
      <c r="R46" s="1">
        <v>0</v>
      </c>
      <c r="S46" s="1">
        <v>1.54652838E-2</v>
      </c>
      <c r="T46" s="1">
        <v>0</v>
      </c>
      <c r="U46" s="1">
        <v>0</v>
      </c>
      <c r="V46" s="1">
        <v>0</v>
      </c>
      <c r="W46" s="1">
        <v>0</v>
      </c>
      <c r="X46" s="1">
        <v>-2.9239576E-2</v>
      </c>
      <c r="Y46" s="1">
        <v>0</v>
      </c>
      <c r="Z46" s="1">
        <v>1.8001771400000002E-2</v>
      </c>
      <c r="AA46" s="1">
        <v>0</v>
      </c>
      <c r="AB46" s="1">
        <v>0.10994797839999999</v>
      </c>
      <c r="AC46" s="1">
        <v>0</v>
      </c>
      <c r="AD46" s="1">
        <v>5.0376971999999999E-2</v>
      </c>
    </row>
    <row r="47" spans="1:30" x14ac:dyDescent="0.25">
      <c r="A47" s="16">
        <v>2</v>
      </c>
      <c r="B47" s="1" t="s">
        <v>70</v>
      </c>
      <c r="C47" s="16" t="s">
        <v>113</v>
      </c>
      <c r="D47" s="1">
        <v>-2.9575501000000001E-2</v>
      </c>
      <c r="E47" s="1">
        <v>0</v>
      </c>
      <c r="F47" s="1">
        <v>0</v>
      </c>
      <c r="G47" s="1">
        <v>0</v>
      </c>
      <c r="H47" s="1">
        <v>0</v>
      </c>
      <c r="I47" s="1">
        <v>-4.4642227E-2</v>
      </c>
      <c r="J47" s="1">
        <v>0</v>
      </c>
      <c r="K47" s="1">
        <v>0</v>
      </c>
      <c r="L47" s="1">
        <v>0</v>
      </c>
      <c r="M47" s="1">
        <v>2.9436013099999998E-2</v>
      </c>
      <c r="N47" s="1">
        <v>-1.4787750000000001E-2</v>
      </c>
      <c r="O47" s="1">
        <v>0</v>
      </c>
      <c r="P47" s="1">
        <v>1.46947586E-2</v>
      </c>
      <c r="Q47" s="1">
        <v>0</v>
      </c>
      <c r="R47" s="1">
        <v>2.9436013099999998E-2</v>
      </c>
      <c r="S47" s="1">
        <v>1.47412545E-2</v>
      </c>
      <c r="T47" s="1">
        <v>-1.4834246000000001E-2</v>
      </c>
      <c r="U47" s="1">
        <v>0</v>
      </c>
      <c r="V47" s="1">
        <v>0</v>
      </c>
      <c r="W47" s="1">
        <v>0</v>
      </c>
      <c r="X47" s="1">
        <v>-4.6495999999999997E-5</v>
      </c>
      <c r="Y47" s="1">
        <v>-2.9714989000000001E-2</v>
      </c>
      <c r="Z47" s="1">
        <v>-2.9761485000000001E-2</v>
      </c>
      <c r="AA47" s="1">
        <v>0</v>
      </c>
      <c r="AB47" s="1">
        <v>-2.9807981000000001E-2</v>
      </c>
      <c r="AC47" s="1">
        <v>-4.6495999999999997E-5</v>
      </c>
      <c r="AD47" s="1">
        <v>-0.104909131</v>
      </c>
    </row>
    <row r="48" spans="1:30" x14ac:dyDescent="0.25">
      <c r="A48" s="16">
        <v>2</v>
      </c>
      <c r="B48" s="1" t="s">
        <v>69</v>
      </c>
      <c r="C48" s="16" t="s">
        <v>113</v>
      </c>
      <c r="D48" s="1">
        <v>1.14286315E-2</v>
      </c>
      <c r="E48" s="1">
        <v>0</v>
      </c>
      <c r="F48" s="1">
        <v>0</v>
      </c>
      <c r="G48" s="1">
        <v>0</v>
      </c>
      <c r="H48" s="1">
        <v>0</v>
      </c>
      <c r="I48" s="1">
        <v>5.2713169300000001E-2</v>
      </c>
      <c r="J48" s="1">
        <v>-6.3285499999999998E-4</v>
      </c>
      <c r="K48" s="1">
        <v>0</v>
      </c>
      <c r="L48" s="1">
        <v>-1.2694342000000001E-2</v>
      </c>
      <c r="M48" s="1">
        <v>-4.4411581999999998E-2</v>
      </c>
      <c r="N48" s="1">
        <v>0</v>
      </c>
      <c r="O48" s="1">
        <v>-1.3327198E-2</v>
      </c>
      <c r="P48" s="1">
        <v>-1.3960053E-2</v>
      </c>
      <c r="Q48" s="1">
        <v>4.8245947800000001E-2</v>
      </c>
      <c r="R48" s="1">
        <v>1.0795776E-2</v>
      </c>
      <c r="S48" s="1">
        <v>0</v>
      </c>
      <c r="T48" s="1">
        <v>1.14286315E-2</v>
      </c>
      <c r="U48" s="1">
        <v>0</v>
      </c>
      <c r="V48" s="1">
        <v>-1.2694342000000001E-2</v>
      </c>
      <c r="W48" s="1">
        <v>0</v>
      </c>
      <c r="X48" s="1">
        <v>9.5300651000000004E-3</v>
      </c>
      <c r="Y48" s="1">
        <v>4.0018826899999999E-2</v>
      </c>
      <c r="Z48" s="1">
        <v>6.6040367200000005E-2</v>
      </c>
      <c r="AA48" s="1">
        <v>-6.3285499999999998E-4</v>
      </c>
      <c r="AB48" s="1">
        <v>5.3346024700000001E-2</v>
      </c>
      <c r="AC48" s="1">
        <v>-5.4574501999999997E-2</v>
      </c>
      <c r="AD48" s="1">
        <v>0.15061970899999999</v>
      </c>
    </row>
    <row r="49" spans="1:57" x14ac:dyDescent="0.25">
      <c r="A49" s="16">
        <v>2</v>
      </c>
      <c r="B49" s="1" t="s">
        <v>68</v>
      </c>
      <c r="C49" s="16" t="s">
        <v>113</v>
      </c>
      <c r="D49" s="1">
        <v>-2.8121838E-2</v>
      </c>
      <c r="E49" s="1">
        <v>0</v>
      </c>
      <c r="F49" s="1">
        <v>0</v>
      </c>
      <c r="G49" s="1">
        <v>0</v>
      </c>
      <c r="H49" s="1">
        <v>-2.2255500000000001E-4</v>
      </c>
      <c r="I49" s="1">
        <v>-4.9985501000000002E-2</v>
      </c>
      <c r="J49" s="1">
        <v>3.6160454199999997E-2</v>
      </c>
      <c r="K49" s="1">
        <v>0</v>
      </c>
      <c r="L49" s="1">
        <v>8.9288360000000008E-3</v>
      </c>
      <c r="M49" s="1">
        <v>9.9107416599999998E-2</v>
      </c>
      <c r="N49" s="1">
        <v>0</v>
      </c>
      <c r="O49" s="1">
        <v>-4.4511000000000003E-4</v>
      </c>
      <c r="P49" s="1">
        <v>-1.557885E-3</v>
      </c>
      <c r="Q49" s="1">
        <v>-9.3739459999999993E-3</v>
      </c>
      <c r="R49" s="1">
        <v>-2.2255500000000001E-4</v>
      </c>
      <c r="S49" s="1">
        <v>0</v>
      </c>
      <c r="T49" s="1">
        <v>1.7857672099999999E-2</v>
      </c>
      <c r="U49" s="1">
        <v>-2.2255500000000001E-4</v>
      </c>
      <c r="V49" s="1">
        <v>9.1513910999999996E-3</v>
      </c>
      <c r="W49" s="1">
        <v>0</v>
      </c>
      <c r="X49" s="1">
        <v>2.7009063199999999E-2</v>
      </c>
      <c r="Y49" s="1">
        <v>4.9121915199999998E-2</v>
      </c>
      <c r="Z49" s="1">
        <v>-4.1056664999999999E-2</v>
      </c>
      <c r="AA49" s="1">
        <v>-2.8344392999999999E-2</v>
      </c>
      <c r="AB49" s="1">
        <v>1.4519346299999999E-2</v>
      </c>
      <c r="AC49" s="1">
        <v>-4.4511009999999998E-3</v>
      </c>
      <c r="AD49" s="1">
        <v>9.7851988200000004E-2</v>
      </c>
    </row>
    <row r="50" spans="1:57" x14ac:dyDescent="0.25">
      <c r="A50" s="16">
        <v>2</v>
      </c>
      <c r="B50" s="1" t="s">
        <v>67</v>
      </c>
      <c r="C50" s="16" t="s">
        <v>113</v>
      </c>
      <c r="D50" s="1">
        <v>1.2907992999999999E-3</v>
      </c>
      <c r="E50" s="1">
        <v>-8.2944000000000004E-3</v>
      </c>
      <c r="F50" s="1">
        <v>0</v>
      </c>
      <c r="G50" s="1">
        <v>-5.2825349999999997E-3</v>
      </c>
      <c r="H50" s="1">
        <v>8.6053289999999999E-4</v>
      </c>
      <c r="I50" s="1">
        <v>-4.9716059999999999E-3</v>
      </c>
      <c r="J50" s="1">
        <v>1.08759983E-2</v>
      </c>
      <c r="K50" s="1">
        <v>0</v>
      </c>
      <c r="L50" s="1">
        <v>1.8740131600000001E-2</v>
      </c>
      <c r="M50" s="1">
        <v>4.3026643E-3</v>
      </c>
      <c r="N50" s="1">
        <v>3.5759197499999999E-2</v>
      </c>
      <c r="O50" s="1">
        <v>3.6189463900000003E-2</v>
      </c>
      <c r="P50" s="1">
        <v>3.0118649999999999E-3</v>
      </c>
      <c r="Q50" s="1">
        <v>-7.8641330000000006E-3</v>
      </c>
      <c r="R50" s="1">
        <v>-1.6588799000000001E-2</v>
      </c>
      <c r="S50" s="1">
        <v>0</v>
      </c>
      <c r="T50" s="1">
        <v>-7.4338670000000003E-3</v>
      </c>
      <c r="U50" s="1">
        <v>-1.4437467000000001E-2</v>
      </c>
      <c r="V50" s="1">
        <v>-7.4338670000000003E-3</v>
      </c>
      <c r="W50" s="1">
        <v>0</v>
      </c>
      <c r="X50" s="1">
        <v>1.1306264700000001E-2</v>
      </c>
      <c r="Y50" s="1">
        <v>0.1250378536</v>
      </c>
      <c r="Z50" s="1">
        <v>-1.7138403999999999E-2</v>
      </c>
      <c r="AA50" s="1">
        <v>1.2907992999999999E-3</v>
      </c>
      <c r="AB50" s="1">
        <v>1.47483961E-2</v>
      </c>
      <c r="AC50" s="1">
        <v>-3.4276806999999999E-2</v>
      </c>
      <c r="AD50" s="1">
        <v>0.1396920814</v>
      </c>
    </row>
    <row r="51" spans="1:57" x14ac:dyDescent="0.25">
      <c r="A51" s="16">
        <v>2</v>
      </c>
      <c r="B51" s="1" t="s">
        <v>66</v>
      </c>
      <c r="C51" s="16" t="s">
        <v>113</v>
      </c>
      <c r="D51" s="1">
        <v>-2.2764520999999999E-2</v>
      </c>
      <c r="E51" s="1">
        <v>8.4519295000000001E-3</v>
      </c>
      <c r="F51" s="1">
        <v>0</v>
      </c>
      <c r="G51" s="1">
        <v>2.9098730600000001E-2</v>
      </c>
      <c r="H51" s="1">
        <v>-3.0064776000000001E-2</v>
      </c>
      <c r="I51" s="1">
        <v>-5.0052399999999997E-2</v>
      </c>
      <c r="J51" s="1">
        <v>1.7191777599999999E-2</v>
      </c>
      <c r="K51" s="1">
        <v>0</v>
      </c>
      <c r="L51" s="1">
        <v>-4.5816959999999997E-2</v>
      </c>
      <c r="M51" s="1">
        <v>6.8191273299999994E-2</v>
      </c>
      <c r="N51" s="1">
        <v>3.3519799400000001E-2</v>
      </c>
      <c r="O51" s="1">
        <v>1.8055533499999998E-2</v>
      </c>
      <c r="P51" s="1">
        <v>-9.9222094999999996E-2</v>
      </c>
      <c r="Q51" s="1">
        <v>1.1516745000000001E-3</v>
      </c>
      <c r="R51" s="1">
        <v>-7.3002550000000003E-3</v>
      </c>
      <c r="S51" s="1">
        <v>5.7583720000000001E-4</v>
      </c>
      <c r="T51" s="1">
        <v>6.5887924299999998E-2</v>
      </c>
      <c r="U51" s="1">
        <v>3.11141609E-2</v>
      </c>
      <c r="V51" s="1">
        <v>-6.7244180000000002E-3</v>
      </c>
      <c r="W51" s="1">
        <v>0</v>
      </c>
      <c r="X51" s="1">
        <v>1.86313707E-2</v>
      </c>
      <c r="Y51" s="1">
        <v>-1.5278636999999999E-2</v>
      </c>
      <c r="Z51" s="1">
        <v>2.0358882500000001E-2</v>
      </c>
      <c r="AA51" s="1">
        <v>1.1516745000000001E-3</v>
      </c>
      <c r="AB51" s="1">
        <v>-6.7717725000000006E-2</v>
      </c>
      <c r="AC51" s="1">
        <v>-0.12161535699999999</v>
      </c>
      <c r="AD51" s="1">
        <v>-0.15317657600000001</v>
      </c>
    </row>
    <row r="52" spans="1:57" x14ac:dyDescent="0.25">
      <c r="A52" s="16">
        <v>2</v>
      </c>
      <c r="B52" s="1" t="s">
        <v>65</v>
      </c>
      <c r="C52" s="16" t="s">
        <v>113</v>
      </c>
      <c r="D52" s="1">
        <v>-2.8948226000000001E-2</v>
      </c>
      <c r="E52" s="1">
        <v>1.0713783399999999E-2</v>
      </c>
      <c r="F52" s="1">
        <v>0</v>
      </c>
      <c r="G52" s="1">
        <v>4.6121964999999996E-3</v>
      </c>
      <c r="H52" s="1">
        <v>-6.7474977000000005E-2</v>
      </c>
      <c r="I52" s="1">
        <v>1.7880309800000001E-2</v>
      </c>
      <c r="J52" s="1">
        <v>-5.605123E-3</v>
      </c>
      <c r="K52" s="1">
        <v>0</v>
      </c>
      <c r="L52" s="1">
        <v>-6.6055904999999998E-2</v>
      </c>
      <c r="M52" s="1">
        <v>-5.6477380000000001E-2</v>
      </c>
      <c r="N52" s="1">
        <v>-2.4974824E-2</v>
      </c>
      <c r="O52" s="1">
        <v>-5.7612637000000001E-2</v>
      </c>
      <c r="P52" s="1">
        <v>-9.4436502000000005E-2</v>
      </c>
      <c r="Q52" s="1">
        <v>-3.6823864999999997E-2</v>
      </c>
      <c r="R52" s="1">
        <v>-6.1727520000000001E-3</v>
      </c>
      <c r="S52" s="1">
        <v>-2.2207845E-2</v>
      </c>
      <c r="T52" s="1">
        <v>-1.3480762E-2</v>
      </c>
      <c r="U52" s="1">
        <v>6.2792462699999996E-2</v>
      </c>
      <c r="V52" s="1">
        <v>-1.461602E-2</v>
      </c>
      <c r="W52" s="1">
        <v>0</v>
      </c>
      <c r="X52" s="1">
        <v>2.6465061299999999E-2</v>
      </c>
      <c r="Y52" s="1">
        <v>2.7387669999999999E-2</v>
      </c>
      <c r="Z52" s="1">
        <v>7.0953609999999997E-3</v>
      </c>
      <c r="AA52" s="1">
        <v>-2.1924030000000001E-2</v>
      </c>
      <c r="AB52" s="1">
        <v>-4.8317925999999997E-2</v>
      </c>
      <c r="AC52" s="1">
        <v>-0.52731198300000004</v>
      </c>
      <c r="AD52" s="1">
        <v>-0.93549391400000004</v>
      </c>
    </row>
    <row r="53" spans="1:57" x14ac:dyDescent="0.25">
      <c r="A53" s="16">
        <v>2</v>
      </c>
      <c r="B53" s="1" t="s">
        <v>64</v>
      </c>
      <c r="C53" s="16" t="s">
        <v>113</v>
      </c>
      <c r="D53" s="1">
        <v>-2.4360545000000001E-2</v>
      </c>
      <c r="E53" s="1">
        <v>-2.6631113000000001E-2</v>
      </c>
      <c r="F53" s="1">
        <v>0</v>
      </c>
      <c r="G53" s="1">
        <v>-9.1173980000000005E-3</v>
      </c>
      <c r="H53" s="1">
        <v>4.5737738E-2</v>
      </c>
      <c r="I53" s="1">
        <v>0.21334016110000001</v>
      </c>
      <c r="J53" s="1">
        <v>-2.2565167000000001E-2</v>
      </c>
      <c r="K53" s="1">
        <v>0</v>
      </c>
      <c r="L53" s="1">
        <v>-6.9015690000000005E-2</v>
      </c>
      <c r="M53" s="1">
        <v>-3.2730031E-2</v>
      </c>
      <c r="N53" s="1">
        <v>1.6633589899999999E-2</v>
      </c>
      <c r="O53" s="1">
        <v>-7.7825239000000004E-2</v>
      </c>
      <c r="P53" s="1">
        <v>-8.0773464000000003E-2</v>
      </c>
      <c r="Q53" s="1">
        <v>4.9460707000000001E-3</v>
      </c>
      <c r="R53" s="1">
        <v>-7.6918280000000004E-3</v>
      </c>
      <c r="S53" s="1">
        <v>5.6237283000000002E-3</v>
      </c>
      <c r="T53" s="1">
        <v>2.11747251E-2</v>
      </c>
      <c r="U53" s="1">
        <v>3.4860089900000002E-2</v>
      </c>
      <c r="V53" s="1">
        <v>-8.5719530000000002E-3</v>
      </c>
      <c r="W53" s="1">
        <v>0</v>
      </c>
      <c r="X53" s="1">
        <v>-4.2182110000000002E-2</v>
      </c>
      <c r="Y53" s="1">
        <v>1.7073652599999999E-2</v>
      </c>
      <c r="Z53" s="1">
        <v>1.43981495E-2</v>
      </c>
      <c r="AA53" s="1">
        <v>1.7953778E-3</v>
      </c>
      <c r="AB53" s="1">
        <v>1.30428343E-2</v>
      </c>
      <c r="AC53" s="1">
        <v>-0.55635880699999996</v>
      </c>
      <c r="AD53" s="1">
        <v>-0.56919722699999997</v>
      </c>
    </row>
    <row r="54" spans="1:57" x14ac:dyDescent="0.25">
      <c r="A54" s="16">
        <v>2</v>
      </c>
      <c r="B54" s="1" t="s">
        <v>63</v>
      </c>
      <c r="C54" s="16" t="s">
        <v>113</v>
      </c>
      <c r="D54" s="1">
        <v>-6.5871748999999993E-2</v>
      </c>
      <c r="E54" s="1">
        <v>-1.4949169999999999E-3</v>
      </c>
      <c r="F54" s="1">
        <v>0</v>
      </c>
      <c r="G54" s="1">
        <v>2.44761483E-2</v>
      </c>
      <c r="H54" s="1">
        <v>-6.1481004999999998E-2</v>
      </c>
      <c r="I54" s="1">
        <v>2.3158662199999999E-2</v>
      </c>
      <c r="J54" s="1">
        <v>-2.6615904999999999E-2</v>
      </c>
      <c r="K54" s="1">
        <v>4.5496368000000004E-3</v>
      </c>
      <c r="L54" s="1">
        <v>-9.0900040000000005E-3</v>
      </c>
      <c r="M54" s="1">
        <v>-3.4015021999999999E-2</v>
      </c>
      <c r="N54" s="1">
        <v>0.1071826122</v>
      </c>
      <c r="O54" s="1">
        <v>-1.4303019E-2</v>
      </c>
      <c r="P54" s="1">
        <v>1.38356109E-2</v>
      </c>
      <c r="Q54" s="1">
        <v>-3.7060471999999997E-2</v>
      </c>
      <c r="R54" s="1">
        <v>-1.0771622E-2</v>
      </c>
      <c r="S54" s="1">
        <v>5.5772774300000001E-2</v>
      </c>
      <c r="T54" s="15">
        <v>9.2693095000000005E-6</v>
      </c>
      <c r="U54" s="1">
        <v>-6.1798789999999999E-2</v>
      </c>
      <c r="V54" s="1">
        <v>-2.0179410000000001E-3</v>
      </c>
      <c r="W54" s="1">
        <v>0</v>
      </c>
      <c r="X54" s="1">
        <v>-8.4173570000000003E-3</v>
      </c>
      <c r="Y54" s="1">
        <v>2.4112016900000002E-2</v>
      </c>
      <c r="Z54" s="1">
        <v>-5.1372761000000003E-2</v>
      </c>
      <c r="AA54" s="1">
        <v>2.7802306299999999E-2</v>
      </c>
      <c r="AB54" s="1">
        <v>-1.6498391000000001E-2</v>
      </c>
      <c r="AC54" s="1">
        <v>-0.30442445899999998</v>
      </c>
      <c r="AD54" s="1">
        <v>-0.42433437800000001</v>
      </c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7" x14ac:dyDescent="0.25">
      <c r="A55" s="16">
        <v>2</v>
      </c>
      <c r="B55" s="1" t="s">
        <v>62</v>
      </c>
      <c r="C55" s="16" t="s">
        <v>113</v>
      </c>
      <c r="D55" s="1">
        <v>-3.6587253E-2</v>
      </c>
      <c r="E55" s="1">
        <v>9.9415231199999995E-2</v>
      </c>
      <c r="F55" s="1">
        <v>0</v>
      </c>
      <c r="G55" s="1">
        <v>3.7312893E-2</v>
      </c>
      <c r="H55" s="1">
        <v>5.1997626499999998E-2</v>
      </c>
      <c r="I55" s="1">
        <v>5.4801687299999999E-2</v>
      </c>
      <c r="J55" s="1">
        <v>3.8378469599999999E-2</v>
      </c>
      <c r="K55" s="1">
        <v>-1.200177E-2</v>
      </c>
      <c r="L55" s="1">
        <v>-1.4208633E-2</v>
      </c>
      <c r="M55" s="1">
        <v>2.1328110099999999E-2</v>
      </c>
      <c r="N55" s="1">
        <v>8.1624543999999997E-3</v>
      </c>
      <c r="O55" s="1">
        <v>0.1003523662</v>
      </c>
      <c r="P55" s="1">
        <v>-0.147739649</v>
      </c>
      <c r="Q55" s="1">
        <v>-4.5225807999999999E-2</v>
      </c>
      <c r="R55" s="1">
        <v>2.4865154800000001E-2</v>
      </c>
      <c r="S55" s="1">
        <v>2.9218425999999999E-2</v>
      </c>
      <c r="T55" s="1">
        <v>-2.0239745E-2</v>
      </c>
      <c r="U55" s="1">
        <v>-4.5875737999999999E-2</v>
      </c>
      <c r="V55" s="1">
        <v>3.0495686899999999E-2</v>
      </c>
      <c r="W55" s="1">
        <v>0</v>
      </c>
      <c r="X55" s="1">
        <v>-3.0034653000000001E-2</v>
      </c>
      <c r="Y55" s="1">
        <v>6.6901577399999995E-2</v>
      </c>
      <c r="Z55" s="1">
        <v>-8.585634E-3</v>
      </c>
      <c r="AA55" s="1">
        <v>-6.9002600000000001E-3</v>
      </c>
      <c r="AB55" s="1">
        <v>-4.9057590999999998E-2</v>
      </c>
      <c r="AC55" s="1">
        <v>-0.153302194</v>
      </c>
      <c r="AD55" s="1">
        <v>-6.5292450000000004E-3</v>
      </c>
      <c r="AE55" s="1" t="s">
        <v>0</v>
      </c>
      <c r="AF55" s="1" t="s">
        <v>14</v>
      </c>
      <c r="AG55" s="1" t="s">
        <v>7</v>
      </c>
      <c r="AH55" s="1" t="s">
        <v>16</v>
      </c>
      <c r="AI55" s="1" t="s">
        <v>5</v>
      </c>
      <c r="AJ55" s="1" t="s">
        <v>19</v>
      </c>
      <c r="AK55" s="1" t="s">
        <v>25</v>
      </c>
      <c r="AL55" s="1" t="s">
        <v>24</v>
      </c>
      <c r="AM55" s="1" t="s">
        <v>22</v>
      </c>
      <c r="AN55" s="1" t="s">
        <v>23</v>
      </c>
      <c r="AO55" s="1" t="s">
        <v>21</v>
      </c>
      <c r="AP55" s="1" t="s">
        <v>20</v>
      </c>
      <c r="AQ55" s="1" t="s">
        <v>17</v>
      </c>
      <c r="AR55" s="1" t="s">
        <v>18</v>
      </c>
      <c r="AS55" s="1" t="s">
        <v>2</v>
      </c>
      <c r="AT55" s="1" t="s">
        <v>12</v>
      </c>
      <c r="AU55" s="1" t="s">
        <v>15</v>
      </c>
      <c r="AV55" s="1" t="s">
        <v>4</v>
      </c>
      <c r="AW55" s="1" t="s">
        <v>13</v>
      </c>
      <c r="AX55" s="1" t="s">
        <v>10</v>
      </c>
      <c r="AY55" s="1" t="s">
        <v>11</v>
      </c>
      <c r="AZ55" s="1" t="s">
        <v>8</v>
      </c>
      <c r="BA55" s="1" t="s">
        <v>6</v>
      </c>
      <c r="BB55" s="1" t="s">
        <v>3</v>
      </c>
      <c r="BC55" s="1" t="s">
        <v>1</v>
      </c>
      <c r="BD55" s="16" t="s">
        <v>74</v>
      </c>
      <c r="BE55" s="16" t="s">
        <v>73</v>
      </c>
    </row>
    <row r="56" spans="1:57" x14ac:dyDescent="0.25">
      <c r="A56" s="16">
        <v>2</v>
      </c>
      <c r="B56" s="1" t="s">
        <v>61</v>
      </c>
      <c r="C56" s="16" t="s">
        <v>113</v>
      </c>
      <c r="D56" s="1">
        <v>4.1488096100000003E-2</v>
      </c>
      <c r="E56" s="1">
        <v>0.2412127063</v>
      </c>
      <c r="F56" s="1">
        <v>0</v>
      </c>
      <c r="G56" s="1">
        <v>0.19926921410000001</v>
      </c>
      <c r="H56" s="1">
        <v>-5.5525313E-2</v>
      </c>
      <c r="I56" s="1">
        <v>0.16020674839999999</v>
      </c>
      <c r="J56" s="1">
        <v>-2.5777945E-2</v>
      </c>
      <c r="K56" s="1">
        <v>-1.5450013E-2</v>
      </c>
      <c r="L56" s="1">
        <v>-7.8941889000000001E-2</v>
      </c>
      <c r="M56" s="1">
        <v>-4.0577304000000002E-2</v>
      </c>
      <c r="N56" s="1">
        <v>9.0515076700000002E-2</v>
      </c>
      <c r="O56" s="1">
        <v>1.7597233399999999E-2</v>
      </c>
      <c r="P56" s="1">
        <v>-3.1485800000000001E-2</v>
      </c>
      <c r="Q56" s="1">
        <v>-2.8473776999999999E-2</v>
      </c>
      <c r="R56" s="1">
        <v>-0.113625526</v>
      </c>
      <c r="S56" s="1">
        <v>4.3644761800000001E-2</v>
      </c>
      <c r="T56" s="1">
        <v>-1.4260192999999999E-2</v>
      </c>
      <c r="U56" s="1">
        <v>-3.2145899999999998E-2</v>
      </c>
      <c r="V56" s="1">
        <v>1.2865668699999999E-2</v>
      </c>
      <c r="W56" s="1">
        <v>0</v>
      </c>
      <c r="X56" s="1">
        <v>-2.8910899999999998E-3</v>
      </c>
      <c r="Y56" s="1">
        <v>-2.1269356E-2</v>
      </c>
      <c r="Z56" s="1">
        <v>-8.403687E-3</v>
      </c>
      <c r="AA56" s="1">
        <v>1.347916E-3</v>
      </c>
      <c r="AB56" s="1">
        <v>-9.4280415000000006E-2</v>
      </c>
      <c r="AC56" s="1">
        <v>-7.7593972999999997E-2</v>
      </c>
      <c r="AD56" s="1">
        <v>0.16744524020000001</v>
      </c>
    </row>
    <row r="57" spans="1:57" x14ac:dyDescent="0.25">
      <c r="A57" s="16">
        <v>2</v>
      </c>
      <c r="B57" s="1" t="s">
        <v>60</v>
      </c>
      <c r="C57" s="16" t="s">
        <v>113</v>
      </c>
      <c r="D57" s="1">
        <v>1.3191887100000001E-2</v>
      </c>
      <c r="E57" s="1">
        <v>0.4175324608</v>
      </c>
      <c r="F57" s="1">
        <v>0</v>
      </c>
      <c r="G57" s="1">
        <v>0.26001799609999998</v>
      </c>
      <c r="H57" s="1">
        <v>0.13182939730000001</v>
      </c>
      <c r="I57" s="1">
        <v>8.1767912400000003E-2</v>
      </c>
      <c r="J57" s="1">
        <v>-5.6550034999999998E-2</v>
      </c>
      <c r="K57" s="1">
        <v>-2.5296197999999999E-2</v>
      </c>
      <c r="L57" s="1">
        <v>2.2742975799999999E-2</v>
      </c>
      <c r="M57" s="1">
        <v>-0.132260037</v>
      </c>
      <c r="N57" s="1">
        <v>-8.4120946000000002E-2</v>
      </c>
      <c r="O57" s="1">
        <v>2.7014247799999998E-2</v>
      </c>
      <c r="P57" s="1">
        <v>2.1455921700000002E-2</v>
      </c>
      <c r="Q57" s="1">
        <v>-4.2139326999999997E-2</v>
      </c>
      <c r="R57" s="1">
        <v>-0.195419069</v>
      </c>
      <c r="S57" s="1">
        <v>4.25334172E-2</v>
      </c>
      <c r="T57" s="1">
        <v>-3.1553231000000001E-2</v>
      </c>
      <c r="U57" s="1">
        <v>2.8868763700000001E-2</v>
      </c>
      <c r="V57" s="1">
        <v>-8.106327E-3</v>
      </c>
      <c r="W57" s="1">
        <v>0</v>
      </c>
      <c r="X57" s="1">
        <v>-4.4393153999999997E-2</v>
      </c>
      <c r="Y57" s="1">
        <v>-2.6394217000000001E-2</v>
      </c>
      <c r="Z57" s="1">
        <v>-1.0654329000000001E-2</v>
      </c>
      <c r="AA57" s="1">
        <v>-3.1836960000000002E-3</v>
      </c>
      <c r="AB57" s="1">
        <v>-2.8196163999999999E-2</v>
      </c>
      <c r="AC57" s="1">
        <v>-4.0689344000000002E-2</v>
      </c>
      <c r="AD57" s="1">
        <v>0.31799890400000003</v>
      </c>
    </row>
    <row r="58" spans="1:57" x14ac:dyDescent="0.25">
      <c r="A58" s="16">
        <v>2</v>
      </c>
      <c r="B58" s="1" t="s">
        <v>59</v>
      </c>
      <c r="C58" s="16" t="s">
        <v>113</v>
      </c>
      <c r="D58" s="1">
        <v>-3.9372826E-2</v>
      </c>
      <c r="E58" s="1">
        <v>4.6675338900000002E-2</v>
      </c>
      <c r="F58" s="1">
        <v>0</v>
      </c>
      <c r="G58" s="1">
        <v>5.0390589E-2</v>
      </c>
      <c r="H58" s="1">
        <v>-2.4095940999999999E-2</v>
      </c>
      <c r="I58" s="1">
        <v>0.29271466330000001</v>
      </c>
      <c r="J58" s="1">
        <v>-3.4396251000000003E-2</v>
      </c>
      <c r="K58" s="1">
        <v>-8.2923642000000006E-2</v>
      </c>
      <c r="L58" s="1">
        <v>-4.1340290000000002E-2</v>
      </c>
      <c r="M58" s="1">
        <v>-0.101012927</v>
      </c>
      <c r="N58" s="1">
        <v>6.40703034E-2</v>
      </c>
      <c r="O58" s="1">
        <v>6.3642178800000004E-2</v>
      </c>
      <c r="P58" s="1">
        <v>6.1582100000000001E-2</v>
      </c>
      <c r="Q58" s="1">
        <v>-1.9593840000000001E-2</v>
      </c>
      <c r="R58" s="1">
        <v>0.1612986656</v>
      </c>
      <c r="S58" s="1">
        <v>-1.8471227E-2</v>
      </c>
      <c r="T58" s="1">
        <v>-8.2738495999999995E-2</v>
      </c>
      <c r="U58" s="1">
        <v>-4.7775155E-2</v>
      </c>
      <c r="V58" s="1">
        <v>2.8667356000000001E-2</v>
      </c>
      <c r="W58" s="1">
        <v>0</v>
      </c>
      <c r="X58" s="1">
        <v>-1.4651964E-2</v>
      </c>
      <c r="Y58" s="1">
        <v>-1.1608153E-2</v>
      </c>
      <c r="Z58" s="1">
        <v>1.4154272799999999E-2</v>
      </c>
      <c r="AA58" s="1">
        <v>1.25918851E-2</v>
      </c>
      <c r="AB58" s="1">
        <v>-0.104346065</v>
      </c>
      <c r="AC58" s="1">
        <v>-1.7938839999999999E-3</v>
      </c>
      <c r="AD58" s="1">
        <v>0.1716666909</v>
      </c>
    </row>
    <row r="59" spans="1:57" x14ac:dyDescent="0.25">
      <c r="A59" s="16">
        <v>2</v>
      </c>
      <c r="B59" s="1" t="s">
        <v>58</v>
      </c>
      <c r="C59" s="16" t="s">
        <v>113</v>
      </c>
      <c r="D59" s="1">
        <v>-1.978778E-3</v>
      </c>
      <c r="E59" s="1">
        <v>0.32512206580000003</v>
      </c>
      <c r="F59" s="1">
        <v>0</v>
      </c>
      <c r="G59" s="1">
        <v>4.1917608000000002E-2</v>
      </c>
      <c r="H59" s="1">
        <v>3.7352211199999999E-2</v>
      </c>
      <c r="I59" s="1">
        <v>0.13587810489999999</v>
      </c>
      <c r="J59" s="1">
        <v>9.2578768999999998E-3</v>
      </c>
      <c r="K59" s="1">
        <v>-6.1376289000000001E-2</v>
      </c>
      <c r="L59" s="1">
        <v>-2.7500279999999998E-2</v>
      </c>
      <c r="M59" s="1">
        <v>-1.9143374000000001E-2</v>
      </c>
      <c r="N59" s="1">
        <v>0.1656394997</v>
      </c>
      <c r="O59" s="1">
        <v>0.24704334989999999</v>
      </c>
      <c r="P59" s="1">
        <v>-2.7086058999999999E-2</v>
      </c>
      <c r="Q59" s="1">
        <v>1.7509879400000001E-2</v>
      </c>
      <c r="R59" s="1">
        <v>-0.14197328200000001</v>
      </c>
      <c r="S59" s="1">
        <v>9.1686785000000007E-2</v>
      </c>
      <c r="T59" s="1">
        <v>-1.7605780000000001E-3</v>
      </c>
      <c r="U59" s="1">
        <v>-4.2445719999999999E-2</v>
      </c>
      <c r="V59" s="1">
        <v>-2.6494406000000002E-2</v>
      </c>
      <c r="W59" s="1">
        <v>0</v>
      </c>
      <c r="X59" s="1">
        <v>2.2826983999999998E-3</v>
      </c>
      <c r="Y59" s="1">
        <v>-7.5362609999999998E-3</v>
      </c>
      <c r="Z59" s="1">
        <v>6.2096831999999998E-3</v>
      </c>
      <c r="AA59" s="1">
        <v>4.452101E-3</v>
      </c>
      <c r="AB59" s="1">
        <v>-5.0344047000000003E-2</v>
      </c>
      <c r="AC59" s="1">
        <v>-1.4809964E-2</v>
      </c>
      <c r="AD59" s="1">
        <v>0.66190282420000002</v>
      </c>
    </row>
    <row r="60" spans="1:57" x14ac:dyDescent="0.25">
      <c r="A60" s="16">
        <v>2</v>
      </c>
      <c r="B60" s="1" t="s">
        <v>57</v>
      </c>
      <c r="C60" s="16" t="s">
        <v>113</v>
      </c>
      <c r="D60" s="1">
        <v>2.84548076E-2</v>
      </c>
      <c r="E60" s="1">
        <v>-0.16694261399999999</v>
      </c>
      <c r="F60" s="1">
        <v>0</v>
      </c>
      <c r="G60" s="1">
        <v>4.23282304E-2</v>
      </c>
      <c r="H60" s="1">
        <v>4.33696846E-2</v>
      </c>
      <c r="I60" s="1">
        <v>0.13235640730000001</v>
      </c>
      <c r="J60" s="1">
        <v>-3.4080093999999998E-2</v>
      </c>
      <c r="K60" s="1">
        <v>-0.29158620600000001</v>
      </c>
      <c r="L60" s="1">
        <v>-2.3972403999999999E-2</v>
      </c>
      <c r="M60" s="1">
        <v>-7.3094930000000002E-2</v>
      </c>
      <c r="N60" s="1">
        <v>0.3370598112</v>
      </c>
      <c r="O60" s="1">
        <v>0.25002229980000001</v>
      </c>
      <c r="P60" s="1">
        <v>2.91904373E-2</v>
      </c>
      <c r="Q60" s="1">
        <v>5.8027910600000003E-2</v>
      </c>
      <c r="R60" s="1">
        <v>-0.110281454</v>
      </c>
      <c r="S60" s="1">
        <v>-1.2002593000000001E-2</v>
      </c>
      <c r="T60" s="1">
        <v>6.5395957800000001E-2</v>
      </c>
      <c r="U60" s="1">
        <v>-2.4322287000000001E-2</v>
      </c>
      <c r="V60" s="1">
        <v>0.10393232819999999</v>
      </c>
      <c r="W60" s="1">
        <v>0</v>
      </c>
      <c r="X60" s="1">
        <v>1.49486863E-2</v>
      </c>
      <c r="Y60" s="1">
        <v>-1.758639E-3</v>
      </c>
      <c r="Z60" s="1">
        <v>-5.9230729000000003E-2</v>
      </c>
      <c r="AA60" s="1">
        <v>6.5822169E-3</v>
      </c>
      <c r="AB60" s="1">
        <v>6.4610127500000003E-2</v>
      </c>
      <c r="AC60" s="1">
        <v>-8.1359459999999998E-3</v>
      </c>
      <c r="AD60" s="1">
        <v>0.37087101010000001</v>
      </c>
    </row>
    <row r="61" spans="1:57" x14ac:dyDescent="0.25">
      <c r="A61" s="16">
        <v>2</v>
      </c>
      <c r="B61" s="1" t="s">
        <v>56</v>
      </c>
      <c r="C61" s="16" t="s">
        <v>113</v>
      </c>
      <c r="D61" s="1">
        <v>-2.1743806000000001E-2</v>
      </c>
      <c r="E61" s="1">
        <v>0.13112022470000001</v>
      </c>
      <c r="F61" s="1">
        <v>0</v>
      </c>
      <c r="G61" s="1">
        <v>7.0614945700000001E-2</v>
      </c>
      <c r="H61" s="1">
        <v>-2.514863E-3</v>
      </c>
      <c r="I61" s="1">
        <v>4.9766257100000003E-2</v>
      </c>
      <c r="J61" s="1">
        <v>-8.8276911999999999E-2</v>
      </c>
      <c r="K61" s="1">
        <v>-0.24905100099999999</v>
      </c>
      <c r="L61" s="1">
        <v>-1.4434142E-2</v>
      </c>
      <c r="M61" s="1">
        <v>-6.876236E-3</v>
      </c>
      <c r="N61" s="1">
        <v>0.55771078159999998</v>
      </c>
      <c r="O61" s="1">
        <v>0.1931847709</v>
      </c>
      <c r="P61" s="1">
        <v>-4.9946064999999998E-2</v>
      </c>
      <c r="Q61" s="1">
        <v>5.5335899399999999E-2</v>
      </c>
      <c r="R61" s="1">
        <v>-7.6879800999999998E-2</v>
      </c>
      <c r="S61" s="1">
        <v>4.2404978199999999E-2</v>
      </c>
      <c r="T61" s="1">
        <v>8.3811856399999995E-2</v>
      </c>
      <c r="U61" s="1">
        <v>-1.6125352999999999E-2</v>
      </c>
      <c r="V61" s="1">
        <v>0.12453706420000001</v>
      </c>
      <c r="W61" s="1">
        <v>0</v>
      </c>
      <c r="X61" s="1">
        <v>1.8799018000000001E-3</v>
      </c>
      <c r="Y61" s="1">
        <v>-1.183988E-3</v>
      </c>
      <c r="Z61" s="1">
        <v>-4.3601107E-2</v>
      </c>
      <c r="AA61" s="1">
        <v>-1.6144502000000002E-2</v>
      </c>
      <c r="AB61" s="1">
        <v>-7.4518133E-2</v>
      </c>
      <c r="AC61" s="1">
        <v>0</v>
      </c>
      <c r="AD61" s="1">
        <v>0.64907077150000003</v>
      </c>
    </row>
    <row r="62" spans="1:57" x14ac:dyDescent="0.25">
      <c r="A62" s="16">
        <v>2</v>
      </c>
      <c r="B62" s="1" t="s">
        <v>55</v>
      </c>
      <c r="C62" s="16" t="s">
        <v>113</v>
      </c>
      <c r="D62" s="1">
        <v>4.8351516000000004E-3</v>
      </c>
      <c r="E62" s="1">
        <v>5.4980926300000003E-2</v>
      </c>
      <c r="F62" s="1">
        <v>0</v>
      </c>
      <c r="G62" s="1">
        <v>7.2815705E-3</v>
      </c>
      <c r="H62" s="1">
        <v>-3.200745E-2</v>
      </c>
      <c r="I62" s="1">
        <v>3.5368783600000002E-2</v>
      </c>
      <c r="J62" s="1">
        <v>-2.9941978000000001E-2</v>
      </c>
      <c r="K62" s="1">
        <v>-0.660035555</v>
      </c>
      <c r="L62" s="1">
        <v>-1.8353238000000001E-2</v>
      </c>
      <c r="M62" s="1">
        <v>-4.7398606000000003E-2</v>
      </c>
      <c r="N62" s="1">
        <v>0.28141199039999998</v>
      </c>
      <c r="O62" s="1">
        <v>0.34191538020000001</v>
      </c>
      <c r="P62" s="1">
        <v>-5.4427960999999997E-2</v>
      </c>
      <c r="Q62" s="1">
        <v>0.101638047</v>
      </c>
      <c r="R62" s="1">
        <v>-0.124668839</v>
      </c>
      <c r="S62" s="1">
        <v>2.6311928200000001E-2</v>
      </c>
      <c r="T62" s="1">
        <v>-6.8469106000000002E-2</v>
      </c>
      <c r="U62" s="1">
        <v>4.2076288E-3</v>
      </c>
      <c r="V62" s="1">
        <v>8.1368475100000004E-2</v>
      </c>
      <c r="W62" s="1">
        <v>0</v>
      </c>
      <c r="X62" s="1">
        <v>1.84524322E-2</v>
      </c>
      <c r="Y62" s="1">
        <v>-2.0718049999999999E-3</v>
      </c>
      <c r="Z62" s="1">
        <v>-6.1494618000000001E-2</v>
      </c>
      <c r="AA62" s="1">
        <v>5.6758314000000002E-3</v>
      </c>
      <c r="AB62" s="1">
        <v>2.14015026E-2</v>
      </c>
      <c r="AC62" s="1">
        <v>1.2216263000000001E-3</v>
      </c>
      <c r="AD62" s="1">
        <v>-0.112797882</v>
      </c>
    </row>
    <row r="63" spans="1:57" x14ac:dyDescent="0.25">
      <c r="A63" s="16">
        <v>2</v>
      </c>
      <c r="B63" s="1" t="s">
        <v>54</v>
      </c>
      <c r="C63" s="16" t="s">
        <v>113</v>
      </c>
      <c r="D63" s="1">
        <v>5.6057928299999997E-2</v>
      </c>
      <c r="E63" s="1">
        <v>-5.3688561000000003E-2</v>
      </c>
      <c r="F63" s="1">
        <v>0</v>
      </c>
      <c r="G63" s="1">
        <v>-7.1365546000000002E-2</v>
      </c>
      <c r="H63" s="1">
        <v>2.3638927000000001E-3</v>
      </c>
      <c r="I63" s="1">
        <v>7.2362948699999999E-2</v>
      </c>
      <c r="J63" s="1">
        <v>-2.6783100000000001E-2</v>
      </c>
      <c r="K63" s="1">
        <v>-0.77928028000000005</v>
      </c>
      <c r="L63" s="1">
        <v>-2.9118817000000002E-2</v>
      </c>
      <c r="M63" s="1">
        <v>-6.5296063000000001E-2</v>
      </c>
      <c r="N63" s="1">
        <v>0.2433471613</v>
      </c>
      <c r="O63" s="1">
        <v>0.25019242650000001</v>
      </c>
      <c r="P63" s="1">
        <v>-0.21852036899999999</v>
      </c>
      <c r="Q63" s="1">
        <v>0.1208011193</v>
      </c>
      <c r="R63" s="1">
        <v>-0.14230347400000001</v>
      </c>
      <c r="S63" s="1">
        <v>-2.2882375E-2</v>
      </c>
      <c r="T63" s="1">
        <v>-4.5532267000000001E-2</v>
      </c>
      <c r="U63" s="1">
        <v>3.9200436E-3</v>
      </c>
      <c r="V63" s="1">
        <v>1.2321058899999999E-2</v>
      </c>
      <c r="W63" s="1">
        <v>0</v>
      </c>
      <c r="X63" s="1">
        <v>9.2434494699999994E-2</v>
      </c>
      <c r="Y63" s="1">
        <v>1.1340079999999999E-3</v>
      </c>
      <c r="Z63" s="1">
        <v>-0.151418847</v>
      </c>
      <c r="AA63" s="1">
        <v>-2.4130779999999999E-3</v>
      </c>
      <c r="AB63" s="1">
        <v>-2.5549432E-2</v>
      </c>
      <c r="AC63" s="1">
        <v>3.2607460000000001E-3</v>
      </c>
      <c r="AD63" s="1">
        <v>-0.77595638099999997</v>
      </c>
    </row>
    <row r="64" spans="1:57" x14ac:dyDescent="0.25">
      <c r="A64" s="16">
        <v>2</v>
      </c>
      <c r="B64" s="1">
        <v>999</v>
      </c>
      <c r="C64" s="16" t="s">
        <v>113</v>
      </c>
      <c r="D64" s="1">
        <v>-0.21859390100000001</v>
      </c>
      <c r="E64" s="1">
        <v>1.0781730619000001</v>
      </c>
      <c r="F64" s="1">
        <v>0</v>
      </c>
      <c r="G64" s="1">
        <v>0.6815546441</v>
      </c>
      <c r="H64" s="1">
        <v>4.0124201900000003E-2</v>
      </c>
      <c r="I64" s="1">
        <v>1.2043377213999999</v>
      </c>
      <c r="J64" s="1">
        <v>-0.23936078899999999</v>
      </c>
      <c r="K64" s="1">
        <v>-2.1724513189999999</v>
      </c>
      <c r="L64" s="1">
        <v>-0.40013065199999998</v>
      </c>
      <c r="M64" s="1">
        <v>-0.44317135800000002</v>
      </c>
      <c r="N64" s="1">
        <v>1.8171287571000001</v>
      </c>
      <c r="O64" s="1">
        <v>1.3985929548</v>
      </c>
      <c r="P64" s="1">
        <v>-0.67759793999999995</v>
      </c>
      <c r="Q64" s="1">
        <v>0.17908554190000001</v>
      </c>
      <c r="R64" s="1">
        <v>-0.72750364700000003</v>
      </c>
      <c r="S64" s="1">
        <v>0.32494587110000001</v>
      </c>
      <c r="T64" s="1">
        <v>-3.4736454999999999E-2</v>
      </c>
      <c r="U64" s="1">
        <v>-0.11938581500000001</v>
      </c>
      <c r="V64" s="1">
        <v>0.29900646860000002</v>
      </c>
      <c r="W64" s="1">
        <v>-0.11971406499999999</v>
      </c>
      <c r="X64" s="1">
        <v>0.1497100015</v>
      </c>
      <c r="Y64" s="1">
        <v>0.20025342230000001</v>
      </c>
      <c r="Z64" s="1">
        <v>-0.407747519</v>
      </c>
      <c r="AA64" s="1">
        <v>-7.1912017999999994E-2</v>
      </c>
      <c r="AB64" s="1">
        <v>0.20405946189999999</v>
      </c>
      <c r="AC64" s="1">
        <v>-1.8949024459999999</v>
      </c>
      <c r="AD64" s="1">
        <v>4.9764183099999998E-2</v>
      </c>
    </row>
    <row r="65" spans="1:57" x14ac:dyDescent="0.25">
      <c r="A65" s="16">
        <v>2</v>
      </c>
      <c r="B65" s="1">
        <v>0</v>
      </c>
      <c r="C65" s="16" t="s">
        <v>114</v>
      </c>
      <c r="D65" s="1">
        <v>-1.7384378999999998E-2</v>
      </c>
      <c r="E65" s="1">
        <v>0</v>
      </c>
      <c r="F65" s="1">
        <v>0</v>
      </c>
      <c r="G65" s="1">
        <v>0</v>
      </c>
      <c r="H65" s="1">
        <v>0</v>
      </c>
      <c r="I65" s="1">
        <v>4.57367703E-2</v>
      </c>
      <c r="J65" s="1">
        <v>0</v>
      </c>
      <c r="K65" s="1">
        <v>0</v>
      </c>
      <c r="L65" s="1">
        <v>0</v>
      </c>
      <c r="M65" s="1">
        <v>4.2528586600000001E-2</v>
      </c>
      <c r="N65" s="1">
        <v>-1.5780287E-2</v>
      </c>
      <c r="O65" s="1">
        <v>0</v>
      </c>
      <c r="P65" s="1">
        <v>1.47108928E-2</v>
      </c>
      <c r="Q65" s="1">
        <v>-1.0693949999999999E-3</v>
      </c>
      <c r="R65" s="1">
        <v>-1.5780287E-2</v>
      </c>
      <c r="S65" s="1">
        <v>1.47108928E-2</v>
      </c>
      <c r="T65" s="1">
        <v>0</v>
      </c>
      <c r="U65" s="1">
        <v>0</v>
      </c>
      <c r="V65" s="1">
        <v>3.0491180199999999E-2</v>
      </c>
      <c r="W65" s="1">
        <v>0.29719227790000002</v>
      </c>
      <c r="X65" s="1">
        <v>-2.3994210000000001E-3</v>
      </c>
      <c r="Y65" s="1">
        <v>-1.5780287E-2</v>
      </c>
      <c r="Z65" s="1">
        <v>-9.6820513999999996E-2</v>
      </c>
      <c r="AA65" s="1">
        <v>0</v>
      </c>
      <c r="AB65" s="1">
        <v>0.26320541339999998</v>
      </c>
      <c r="AC65" s="1">
        <v>0</v>
      </c>
      <c r="AD65" s="1">
        <v>0.54356144390000005</v>
      </c>
    </row>
    <row r="66" spans="1:57" x14ac:dyDescent="0.25">
      <c r="A66" s="16">
        <v>2</v>
      </c>
      <c r="B66" s="1" t="s">
        <v>72</v>
      </c>
      <c r="C66" s="16" t="s">
        <v>114</v>
      </c>
      <c r="D66" s="1">
        <v>-3.0433892000000001E-2</v>
      </c>
      <c r="E66" s="1">
        <v>0</v>
      </c>
      <c r="F66" s="1">
        <v>0</v>
      </c>
      <c r="G66" s="1">
        <v>0</v>
      </c>
      <c r="H66" s="1">
        <v>0</v>
      </c>
      <c r="I66" s="1">
        <v>0.11234805890000001</v>
      </c>
      <c r="J66" s="1">
        <v>0</v>
      </c>
      <c r="K66" s="1">
        <v>0</v>
      </c>
      <c r="L66" s="1">
        <v>0</v>
      </c>
      <c r="M66" s="1">
        <v>-0.102160136</v>
      </c>
      <c r="N66" s="1">
        <v>0</v>
      </c>
      <c r="O66" s="1">
        <v>0</v>
      </c>
      <c r="P66" s="1">
        <v>1.39876293E-2</v>
      </c>
      <c r="Q66" s="1">
        <v>-5.7962126000000003E-2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1.42111415E-2</v>
      </c>
      <c r="X66" s="1">
        <v>-5.8856174999999997E-2</v>
      </c>
      <c r="Y66" s="1">
        <v>0</v>
      </c>
      <c r="Z66" s="1">
        <v>5.5503493100000002E-2</v>
      </c>
      <c r="AA66" s="1">
        <v>2.8422282900000002E-2</v>
      </c>
      <c r="AB66" s="1">
        <v>-4.5986105999999999E-2</v>
      </c>
      <c r="AC66" s="1">
        <v>0</v>
      </c>
      <c r="AD66" s="1">
        <v>-7.0925829999999995E-2</v>
      </c>
    </row>
    <row r="67" spans="1:57" x14ac:dyDescent="0.25">
      <c r="A67" s="16">
        <v>2</v>
      </c>
      <c r="B67" s="1" t="s">
        <v>71</v>
      </c>
      <c r="C67" s="16" t="s">
        <v>114</v>
      </c>
      <c r="D67" s="1">
        <v>2.8612230999999998E-2</v>
      </c>
      <c r="E67" s="1">
        <v>0</v>
      </c>
      <c r="F67" s="1">
        <v>0</v>
      </c>
      <c r="G67" s="1">
        <v>0</v>
      </c>
      <c r="H67" s="1">
        <v>0</v>
      </c>
      <c r="I67" s="1">
        <v>-6.469832E-3</v>
      </c>
      <c r="J67" s="1">
        <v>1.3965407500000001E-2</v>
      </c>
      <c r="K67" s="1">
        <v>0</v>
      </c>
      <c r="L67" s="1">
        <v>1.3965407500000001E-2</v>
      </c>
      <c r="M67" s="1">
        <v>-2.1798072000000002E-2</v>
      </c>
      <c r="N67" s="1">
        <v>0</v>
      </c>
      <c r="O67" s="1">
        <v>-2.6567983E-2</v>
      </c>
      <c r="P67" s="1">
        <v>1.46468235E-2</v>
      </c>
      <c r="Q67" s="1">
        <v>0</v>
      </c>
      <c r="R67" s="1">
        <v>0</v>
      </c>
      <c r="S67" s="1">
        <v>-1.3283992E-2</v>
      </c>
      <c r="T67" s="1">
        <v>6.8141589999999998E-4</v>
      </c>
      <c r="U67" s="1">
        <v>0</v>
      </c>
      <c r="V67" s="1">
        <v>1.3965407500000001E-2</v>
      </c>
      <c r="W67" s="1">
        <v>0</v>
      </c>
      <c r="X67" s="1">
        <v>0</v>
      </c>
      <c r="Y67" s="1">
        <v>0</v>
      </c>
      <c r="Z67" s="1">
        <v>3.40635585E-2</v>
      </c>
      <c r="AA67" s="1">
        <v>2.7930815000000001E-2</v>
      </c>
      <c r="AB67" s="1">
        <v>2.9975062800000001E-2</v>
      </c>
      <c r="AC67" s="1">
        <v>0</v>
      </c>
      <c r="AD67" s="1">
        <v>0.1096862509</v>
      </c>
    </row>
    <row r="68" spans="1:57" x14ac:dyDescent="0.25">
      <c r="A68" s="16">
        <v>2</v>
      </c>
      <c r="B68" s="1" t="s">
        <v>70</v>
      </c>
      <c r="C68" s="16" t="s">
        <v>114</v>
      </c>
      <c r="D68" s="1">
        <v>1.3250807700000001E-2</v>
      </c>
      <c r="E68" s="1">
        <v>0</v>
      </c>
      <c r="F68" s="1">
        <v>0</v>
      </c>
      <c r="G68" s="1">
        <v>0</v>
      </c>
      <c r="H68" s="1">
        <v>0</v>
      </c>
      <c r="I68" s="1">
        <v>-7.9752589999999998E-2</v>
      </c>
      <c r="J68" s="1">
        <v>-2.2521999999999999E-5</v>
      </c>
      <c r="K68" s="1">
        <v>0</v>
      </c>
      <c r="L68" s="1">
        <v>0</v>
      </c>
      <c r="M68" s="1">
        <v>1.30931525E-2</v>
      </c>
      <c r="N68" s="1">
        <v>0</v>
      </c>
      <c r="O68" s="1">
        <v>1.3228285500000001E-2</v>
      </c>
      <c r="P68" s="1">
        <v>2.6479093200000001E-2</v>
      </c>
      <c r="Q68" s="1">
        <v>-1.327333E-2</v>
      </c>
      <c r="R68" s="1">
        <v>3.9707378799999998E-2</v>
      </c>
      <c r="S68" s="1">
        <v>1.3250807700000001E-2</v>
      </c>
      <c r="T68" s="1">
        <v>-4.5043999999999998E-5</v>
      </c>
      <c r="U68" s="1">
        <v>0</v>
      </c>
      <c r="V68" s="1">
        <v>1.3250807700000001E-2</v>
      </c>
      <c r="W68" s="1">
        <v>0</v>
      </c>
      <c r="X68" s="1">
        <v>1.3228285500000001E-2</v>
      </c>
      <c r="Y68" s="1">
        <v>2.64340489E-2</v>
      </c>
      <c r="Z68" s="1">
        <v>5.2890619899999998E-2</v>
      </c>
      <c r="AA68" s="1">
        <v>1.3250807700000001E-2</v>
      </c>
      <c r="AB68" s="1">
        <v>2.6343960199999999E-2</v>
      </c>
      <c r="AC68" s="1">
        <v>-2.654666E-2</v>
      </c>
      <c r="AD68" s="1">
        <v>0.144767909</v>
      </c>
    </row>
    <row r="69" spans="1:57" x14ac:dyDescent="0.25">
      <c r="A69" s="16">
        <v>2</v>
      </c>
      <c r="B69" s="1" t="s">
        <v>69</v>
      </c>
      <c r="C69" s="16" t="s">
        <v>114</v>
      </c>
      <c r="D69" s="1">
        <v>-5.9224899999999999E-4</v>
      </c>
      <c r="E69" s="1">
        <v>0</v>
      </c>
      <c r="F69" s="1">
        <v>0</v>
      </c>
      <c r="G69" s="1">
        <v>0</v>
      </c>
      <c r="H69" s="1">
        <v>-3.4044018000000002E-2</v>
      </c>
      <c r="I69" s="1">
        <v>6.81833087E-2</v>
      </c>
      <c r="J69" s="1">
        <v>-1.1348006000000001E-2</v>
      </c>
      <c r="K69" s="1">
        <v>0</v>
      </c>
      <c r="L69" s="1">
        <v>1.07557568E-2</v>
      </c>
      <c r="M69" s="1">
        <v>-6.5031516999999997E-2</v>
      </c>
      <c r="N69" s="1">
        <v>2.1511513600000001E-2</v>
      </c>
      <c r="O69" s="1">
        <v>-1.1348006000000001E-2</v>
      </c>
      <c r="P69" s="1">
        <v>-1.3124752999999999E-2</v>
      </c>
      <c r="Q69" s="1">
        <v>-5.9224899999999999E-4</v>
      </c>
      <c r="R69" s="1">
        <v>-5.6740028999999997E-2</v>
      </c>
      <c r="S69" s="1">
        <v>-1.1940255E-2</v>
      </c>
      <c r="T69" s="1">
        <v>2.1511513600000001E-2</v>
      </c>
      <c r="U69" s="1">
        <v>-1.1348006000000001E-2</v>
      </c>
      <c r="V69" s="1">
        <v>-1.1348006000000001E-2</v>
      </c>
      <c r="W69" s="1">
        <v>0</v>
      </c>
      <c r="X69" s="1">
        <v>7.7945113999999998E-3</v>
      </c>
      <c r="Y69" s="1">
        <v>-9.2370248000000002E-2</v>
      </c>
      <c r="Z69" s="1">
        <v>0.1149503771</v>
      </c>
      <c r="AA69" s="1">
        <v>-1.776747E-3</v>
      </c>
      <c r="AB69" s="1">
        <v>-3.8189761000000003E-2</v>
      </c>
      <c r="AC69" s="1">
        <v>6.2853066900000004E-2</v>
      </c>
      <c r="AD69" s="1">
        <v>-5.2233802000000003E-2</v>
      </c>
    </row>
    <row r="70" spans="1:57" x14ac:dyDescent="0.25">
      <c r="A70" s="16">
        <v>2</v>
      </c>
      <c r="B70" s="1" t="s">
        <v>68</v>
      </c>
      <c r="C70" s="16" t="s">
        <v>114</v>
      </c>
      <c r="D70" s="1">
        <v>-2.6470131000000001E-2</v>
      </c>
      <c r="E70" s="1">
        <v>0</v>
      </c>
      <c r="F70" s="1">
        <v>0</v>
      </c>
      <c r="G70" s="1">
        <v>0</v>
      </c>
      <c r="H70" s="1">
        <v>0</v>
      </c>
      <c r="I70" s="1">
        <v>-4.5030440999999997E-2</v>
      </c>
      <c r="J70" s="1">
        <v>1.69159082E-2</v>
      </c>
      <c r="K70" s="1">
        <v>0</v>
      </c>
      <c r="L70" s="1">
        <v>3.43799506E-2</v>
      </c>
      <c r="M70" s="1">
        <v>2.3455392799999999E-2</v>
      </c>
      <c r="N70" s="1">
        <v>1.71899753E-2</v>
      </c>
      <c r="O70" s="1">
        <v>-1.3703399999999999E-4</v>
      </c>
      <c r="P70" s="1">
        <v>1.5819639900000002E-2</v>
      </c>
      <c r="Q70" s="1">
        <v>-1.7464041999999999E-2</v>
      </c>
      <c r="R70" s="1">
        <v>-8.8690550000000007E-3</v>
      </c>
      <c r="S70" s="1">
        <v>8.5949877000000008E-3</v>
      </c>
      <c r="T70" s="1">
        <v>-2.7406700000000002E-4</v>
      </c>
      <c r="U70" s="1">
        <v>0</v>
      </c>
      <c r="V70" s="1">
        <v>-8.7320209999999995E-3</v>
      </c>
      <c r="W70" s="1">
        <v>0</v>
      </c>
      <c r="X70" s="1">
        <v>-1.2333019999999999E-3</v>
      </c>
      <c r="Y70" s="1">
        <v>3.0504885999999998E-2</v>
      </c>
      <c r="Z70" s="1">
        <v>8.6459885200000003E-2</v>
      </c>
      <c r="AA70" s="1">
        <v>-1.8834377999999999E-2</v>
      </c>
      <c r="AB70" s="1">
        <v>-2.8662666999999999E-2</v>
      </c>
      <c r="AC70" s="1">
        <v>0.10392392759999999</v>
      </c>
      <c r="AD70" s="1">
        <v>0.1815374153</v>
      </c>
    </row>
    <row r="71" spans="1:57" x14ac:dyDescent="0.25">
      <c r="A71" s="16">
        <v>2</v>
      </c>
      <c r="B71" s="1" t="s">
        <v>67</v>
      </c>
      <c r="C71" s="16" t="s">
        <v>114</v>
      </c>
      <c r="D71" s="1">
        <v>-1.4444843000000001E-2</v>
      </c>
      <c r="E71" s="1">
        <v>0</v>
      </c>
      <c r="F71" s="1">
        <v>0</v>
      </c>
      <c r="G71" s="1">
        <v>0</v>
      </c>
      <c r="H71" s="1">
        <v>1.0388900100000001E-2</v>
      </c>
      <c r="I71" s="1">
        <v>-0.130003589</v>
      </c>
      <c r="J71" s="1">
        <v>-1.2861604E-2</v>
      </c>
      <c r="K71" s="1">
        <v>0</v>
      </c>
      <c r="L71" s="1">
        <v>-1.338935E-2</v>
      </c>
      <c r="M71" s="1">
        <v>2.60552644E-2</v>
      </c>
      <c r="N71" s="1">
        <v>-1.0750618E-2</v>
      </c>
      <c r="O71" s="1">
        <v>-1.3917097E-2</v>
      </c>
      <c r="P71" s="1">
        <v>-2.5195460999999999E-2</v>
      </c>
      <c r="Q71" s="1">
        <v>-7.222422E-3</v>
      </c>
      <c r="R71" s="1">
        <v>8.8056608999999997E-3</v>
      </c>
      <c r="S71" s="1">
        <v>-6.1669289999999998E-3</v>
      </c>
      <c r="T71" s="1">
        <v>4.4028304300000001E-2</v>
      </c>
      <c r="U71" s="1">
        <v>3.7861375500000002E-2</v>
      </c>
      <c r="V71" s="1">
        <v>5.2774639999999997E-4</v>
      </c>
      <c r="W71" s="1">
        <v>0</v>
      </c>
      <c r="X71" s="1">
        <v>1.30276322E-2</v>
      </c>
      <c r="Y71" s="1">
        <v>-0.15014693800000001</v>
      </c>
      <c r="Z71" s="1">
        <v>2.8136588399999999E-2</v>
      </c>
      <c r="AA71" s="1">
        <v>8.1361933400000003E-2</v>
      </c>
      <c r="AB71" s="1">
        <v>-3.2417883000000002E-2</v>
      </c>
      <c r="AC71" s="1">
        <v>0.1408015886</v>
      </c>
      <c r="AD71" s="1">
        <v>-2.5521740000000001E-2</v>
      </c>
    </row>
    <row r="72" spans="1:57" x14ac:dyDescent="0.25">
      <c r="A72" s="16">
        <v>2</v>
      </c>
      <c r="B72" s="1" t="s">
        <v>66</v>
      </c>
      <c r="C72" s="16" t="s">
        <v>114</v>
      </c>
      <c r="D72" s="1">
        <v>3.2652034199999999E-2</v>
      </c>
      <c r="E72" s="1">
        <v>1.61855305E-2</v>
      </c>
      <c r="F72" s="1">
        <v>0</v>
      </c>
      <c r="G72" s="1">
        <v>0</v>
      </c>
      <c r="H72" s="1">
        <v>-2.1187589999999999E-2</v>
      </c>
      <c r="I72" s="1">
        <v>-7.1319100999999996E-2</v>
      </c>
      <c r="J72" s="1">
        <v>-4.3499072E-2</v>
      </c>
      <c r="K72" s="1">
        <v>0</v>
      </c>
      <c r="L72" s="1">
        <v>-2.6470621999999999E-2</v>
      </c>
      <c r="M72" s="1">
        <v>4.43974522E-2</v>
      </c>
      <c r="N72" s="1">
        <v>2.34908359E-2</v>
      </c>
      <c r="O72" s="1">
        <v>2.8097328E-3</v>
      </c>
      <c r="P72" s="1">
        <v>-4.6253345000000001E-2</v>
      </c>
      <c r="Q72" s="1">
        <v>8.9356851000000001E-3</v>
      </c>
      <c r="R72" s="1">
        <v>-6.6878989999999998E-3</v>
      </c>
      <c r="S72" s="1">
        <v>1.56235839E-2</v>
      </c>
      <c r="T72" s="1">
        <v>1.7309423599999998E-2</v>
      </c>
      <c r="U72" s="1">
        <v>7.7049486400000006E-2</v>
      </c>
      <c r="V72" s="1">
        <v>1.5904557199999999E-2</v>
      </c>
      <c r="W72" s="1">
        <v>0</v>
      </c>
      <c r="X72" s="1">
        <v>-4.0970313000000001E-2</v>
      </c>
      <c r="Y72" s="1">
        <v>6.5806881900000003E-2</v>
      </c>
      <c r="Z72" s="1">
        <v>1.26992579E-2</v>
      </c>
      <c r="AA72" s="1">
        <v>6.5585041799999994E-2</v>
      </c>
      <c r="AB72" s="1">
        <v>-6.4405689000000002E-2</v>
      </c>
      <c r="AC72" s="1">
        <v>-0.426901631</v>
      </c>
      <c r="AD72" s="1">
        <v>-0.34924575699999999</v>
      </c>
    </row>
    <row r="73" spans="1:57" x14ac:dyDescent="0.25">
      <c r="A73" s="16">
        <v>2</v>
      </c>
      <c r="B73" s="1" t="s">
        <v>65</v>
      </c>
      <c r="C73" s="16" t="s">
        <v>114</v>
      </c>
      <c r="D73" s="1">
        <v>-3.1935036999999999E-2</v>
      </c>
      <c r="E73" s="1">
        <v>3.8744364500000003E-2</v>
      </c>
      <c r="F73" s="1">
        <v>0</v>
      </c>
      <c r="G73" s="1">
        <v>0</v>
      </c>
      <c r="H73" s="1">
        <v>1.70230351E-2</v>
      </c>
      <c r="I73" s="1">
        <v>3.2003555099999997E-2</v>
      </c>
      <c r="J73" s="1">
        <v>4.78006282E-2</v>
      </c>
      <c r="K73" s="1">
        <v>0</v>
      </c>
      <c r="L73" s="1">
        <v>2.8803029800000001E-2</v>
      </c>
      <c r="M73" s="1">
        <v>-7.8986498000000002E-2</v>
      </c>
      <c r="N73" s="1">
        <v>-3.8335521999999997E-2</v>
      </c>
      <c r="O73" s="1">
        <v>4.1468095400000002E-2</v>
      </c>
      <c r="P73" s="1">
        <v>-2.3219098000000001E-2</v>
      </c>
      <c r="Q73" s="1">
        <v>-1.9542344999999999E-2</v>
      </c>
      <c r="R73" s="1">
        <v>1.3618655E-3</v>
      </c>
      <c r="S73" s="1">
        <v>2.2810821700000001E-2</v>
      </c>
      <c r="T73" s="1">
        <v>4.09233492E-2</v>
      </c>
      <c r="U73" s="1">
        <v>0.13182631140000001</v>
      </c>
      <c r="V73" s="1">
        <v>1.5388796600000001E-2</v>
      </c>
      <c r="W73" s="1">
        <v>0</v>
      </c>
      <c r="X73" s="1">
        <v>-1.4298169999999999E-3</v>
      </c>
      <c r="Y73" s="1">
        <v>0.19596932510000001</v>
      </c>
      <c r="Z73" s="1">
        <v>0.14496817149999999</v>
      </c>
      <c r="AA73" s="1">
        <v>-3.2479782999999998E-2</v>
      </c>
      <c r="AB73" s="1">
        <v>-8.8518420000000004E-3</v>
      </c>
      <c r="AC73" s="1">
        <v>-0.54119344199999997</v>
      </c>
      <c r="AD73" s="1">
        <v>-1.6882035E-2</v>
      </c>
    </row>
    <row r="74" spans="1:57" x14ac:dyDescent="0.25">
      <c r="A74" s="16">
        <v>2</v>
      </c>
      <c r="B74" s="1" t="s">
        <v>64</v>
      </c>
      <c r="C74" s="16" t="s">
        <v>114</v>
      </c>
      <c r="D74" s="1">
        <v>3.2184477199999999E-2</v>
      </c>
      <c r="E74" s="1">
        <v>-2.8080603999999999E-2</v>
      </c>
      <c r="F74" s="1">
        <v>-1.2326607999999999E-2</v>
      </c>
      <c r="G74" s="1">
        <v>-6.1633039999999997E-3</v>
      </c>
      <c r="H74" s="1">
        <v>-6.4236655000000004E-2</v>
      </c>
      <c r="I74" s="1">
        <v>1.7382806000000001E-2</v>
      </c>
      <c r="J74" s="1">
        <v>-8.4370364000000003E-2</v>
      </c>
      <c r="K74" s="1">
        <v>-6.1633039999999997E-3</v>
      </c>
      <c r="L74" s="1">
        <v>-4.8762245000000003E-2</v>
      </c>
      <c r="M74" s="1">
        <v>-2.5752826999999999E-2</v>
      </c>
      <c r="N74" s="1">
        <v>0.1214712463</v>
      </c>
      <c r="O74" s="1">
        <v>-5.1226068E-2</v>
      </c>
      <c r="P74" s="1">
        <v>-3.4383701000000003E-2</v>
      </c>
      <c r="Q74" s="1">
        <v>-7.5350089999999996E-3</v>
      </c>
      <c r="R74" s="1">
        <v>-8.2189870000000005E-3</v>
      </c>
      <c r="S74" s="1">
        <v>-2.1229574000000001E-2</v>
      </c>
      <c r="T74" s="1">
        <v>3.9167806399999998E-2</v>
      </c>
      <c r="U74" s="1">
        <v>8.43591234E-2</v>
      </c>
      <c r="V74" s="1">
        <v>3.9715738999999998E-3</v>
      </c>
      <c r="W74" s="1">
        <v>0</v>
      </c>
      <c r="X74" s="1">
        <v>-8.0946722999999998E-2</v>
      </c>
      <c r="Y74" s="1">
        <v>6.0522186300000003E-2</v>
      </c>
      <c r="Z74" s="1">
        <v>0.1033969676</v>
      </c>
      <c r="AA74" s="1">
        <v>-7.6015330000000006E-2</v>
      </c>
      <c r="AB74" s="1">
        <v>-3.5475818999999999E-2</v>
      </c>
      <c r="AC74" s="1">
        <v>-0.78659385599999998</v>
      </c>
      <c r="AD74" s="1">
        <v>-0.91502479199999998</v>
      </c>
    </row>
    <row r="75" spans="1:57" x14ac:dyDescent="0.25">
      <c r="A75" s="16">
        <v>2</v>
      </c>
      <c r="B75" s="1" t="s">
        <v>63</v>
      </c>
      <c r="C75" s="16" t="s">
        <v>114</v>
      </c>
      <c r="D75" s="1">
        <v>-6.5658130000000002E-3</v>
      </c>
      <c r="E75" s="1">
        <v>-5.9269519999999999E-2</v>
      </c>
      <c r="F75" s="1">
        <v>-2.8146391E-2</v>
      </c>
      <c r="G75" s="1">
        <v>-9.3115300000000002E-3</v>
      </c>
      <c r="H75" s="1">
        <v>-3.2386243000000002E-2</v>
      </c>
      <c r="I75" s="1">
        <v>-0.16067194700000001</v>
      </c>
      <c r="J75" s="1">
        <v>-7.5343286999999995E-2</v>
      </c>
      <c r="K75" s="1">
        <v>4.4439646000000001E-3</v>
      </c>
      <c r="L75" s="1">
        <v>-5.2707550999999998E-2</v>
      </c>
      <c r="M75" s="1">
        <v>-6.3709639999999998E-2</v>
      </c>
      <c r="N75" s="1">
        <v>7.3515072999999998E-3</v>
      </c>
      <c r="O75" s="1">
        <v>-3.4080646999999999E-2</v>
      </c>
      <c r="P75" s="1">
        <v>1.6713380999999999E-3</v>
      </c>
      <c r="Q75" s="1">
        <v>-5.6508426E-2</v>
      </c>
      <c r="R75" s="1">
        <v>-2.6247875E-2</v>
      </c>
      <c r="S75" s="1">
        <v>8.8840850999999995E-3</v>
      </c>
      <c r="T75" s="1">
        <v>-9.5310189999999999E-3</v>
      </c>
      <c r="U75" s="1">
        <v>-3.1142349999999999E-2</v>
      </c>
      <c r="V75" s="1">
        <v>2.1160821100000001E-2</v>
      </c>
      <c r="W75" s="1">
        <v>0</v>
      </c>
      <c r="X75" s="1">
        <v>-3.0268238999999999E-2</v>
      </c>
      <c r="Y75" s="1">
        <v>0.14027375489999999</v>
      </c>
      <c r="Z75" s="1">
        <v>-3.7900743000000001E-2</v>
      </c>
      <c r="AA75" s="1">
        <v>4.65538063E-2</v>
      </c>
      <c r="AB75" s="1">
        <v>-0.101587318</v>
      </c>
      <c r="AC75" s="1">
        <v>-0.57459221500000002</v>
      </c>
      <c r="AD75" s="1">
        <v>-1.159631477</v>
      </c>
    </row>
    <row r="76" spans="1:57" x14ac:dyDescent="0.25">
      <c r="A76" s="16">
        <v>2</v>
      </c>
      <c r="B76" s="1" t="s">
        <v>62</v>
      </c>
      <c r="C76" s="16" t="s">
        <v>114</v>
      </c>
      <c r="D76" s="1">
        <v>-5.5626569000000001E-2</v>
      </c>
      <c r="E76" s="1">
        <v>-4.9137740000000001E-3</v>
      </c>
      <c r="F76" s="1">
        <v>5.7241104000000003E-3</v>
      </c>
      <c r="G76" s="1">
        <v>0</v>
      </c>
      <c r="H76" s="1">
        <v>-3.2635412000000003E-2</v>
      </c>
      <c r="I76" s="1">
        <v>1.46974629E-2</v>
      </c>
      <c r="J76" s="1">
        <v>-4.4198517999999999E-2</v>
      </c>
      <c r="K76" s="1">
        <v>8.3463092000000006E-3</v>
      </c>
      <c r="L76" s="1">
        <v>-7.0116189999999995E-2</v>
      </c>
      <c r="M76" s="1">
        <v>2.5678245E-3</v>
      </c>
      <c r="N76" s="1">
        <v>0.2009928383</v>
      </c>
      <c r="O76" s="1">
        <v>-2.4518874E-2</v>
      </c>
      <c r="P76" s="1">
        <v>-6.9271650000000004E-2</v>
      </c>
      <c r="Q76" s="1">
        <v>-0.101568542</v>
      </c>
      <c r="R76" s="1">
        <v>-7.7333813000000001E-2</v>
      </c>
      <c r="S76" s="1">
        <v>3.3316829000000002E-3</v>
      </c>
      <c r="T76" s="1">
        <v>-2.5552844000000002E-2</v>
      </c>
      <c r="U76" s="1">
        <v>-2.2255364999999999E-2</v>
      </c>
      <c r="V76" s="1">
        <v>-1.3016279E-2</v>
      </c>
      <c r="W76" s="1">
        <v>0</v>
      </c>
      <c r="X76" s="1">
        <v>-3.0033383E-2</v>
      </c>
      <c r="Y76" s="1">
        <v>6.0345635000000003E-3</v>
      </c>
      <c r="Z76" s="1">
        <v>9.7854480000000004E-3</v>
      </c>
      <c r="AA76" s="1">
        <v>1.30364491E-2</v>
      </c>
      <c r="AB76" s="1">
        <v>-0.103271655</v>
      </c>
      <c r="AC76" s="1">
        <v>-0.21785647599999999</v>
      </c>
      <c r="AD76" s="1">
        <v>-0.627652655</v>
      </c>
    </row>
    <row r="77" spans="1:57" x14ac:dyDescent="0.25">
      <c r="A77" s="16">
        <v>2</v>
      </c>
      <c r="B77" s="1" t="s">
        <v>61</v>
      </c>
      <c r="C77" s="16" t="s">
        <v>114</v>
      </c>
      <c r="D77" s="1">
        <v>4.6959866000000003E-3</v>
      </c>
      <c r="E77" s="1">
        <v>0.15910654229999999</v>
      </c>
      <c r="F77" s="1">
        <v>-2.0321794000000001E-2</v>
      </c>
      <c r="G77" s="1">
        <v>7.8861764999999997E-3</v>
      </c>
      <c r="H77" s="1">
        <v>1.00436932E-2</v>
      </c>
      <c r="I77" s="1">
        <v>0.31159686110000001</v>
      </c>
      <c r="J77" s="1">
        <v>-2.6197000000000002E-2</v>
      </c>
      <c r="K77" s="1">
        <v>-1.1952768000000001E-2</v>
      </c>
      <c r="L77" s="1">
        <v>-5.2124668999999998E-2</v>
      </c>
      <c r="M77" s="1">
        <v>-9.3235639999999995E-3</v>
      </c>
      <c r="N77" s="1">
        <v>8.0179239400000005E-2</v>
      </c>
      <c r="O77" s="1">
        <v>7.1571497299999995E-2</v>
      </c>
      <c r="P77" s="1">
        <v>-0.12211079699999999</v>
      </c>
      <c r="Q77" s="1">
        <v>-5.7517024E-2</v>
      </c>
      <c r="R77" s="1">
        <v>3.2354133899999998E-2</v>
      </c>
      <c r="S77" s="1">
        <v>6.0329132999999997E-3</v>
      </c>
      <c r="T77" s="1">
        <v>-2.3287302999999999E-2</v>
      </c>
      <c r="U77" s="1">
        <v>2.59402673E-2</v>
      </c>
      <c r="V77" s="1">
        <v>2.4603340999999998E-3</v>
      </c>
      <c r="W77" s="1">
        <v>-3.3813850000000002E-3</v>
      </c>
      <c r="X77" s="1">
        <v>-4.7629600000000001E-3</v>
      </c>
      <c r="Y77" s="1">
        <v>7.0009889199999994E-2</v>
      </c>
      <c r="Z77" s="1">
        <v>-1.0682815E-2</v>
      </c>
      <c r="AA77" s="1">
        <v>-4.0665909999999996E-3</v>
      </c>
      <c r="AB77" s="1">
        <v>-7.2873500999999993E-2</v>
      </c>
      <c r="AC77" s="1">
        <v>-0.117247376</v>
      </c>
      <c r="AD77" s="1">
        <v>0.246027988</v>
      </c>
    </row>
    <row r="78" spans="1:57" x14ac:dyDescent="0.25">
      <c r="A78" s="16">
        <v>2</v>
      </c>
      <c r="B78" s="1" t="s">
        <v>60</v>
      </c>
      <c r="C78" s="16" t="s">
        <v>114</v>
      </c>
      <c r="D78" s="1">
        <v>2.9286492500000001E-2</v>
      </c>
      <c r="E78" s="1">
        <v>0.1970876385</v>
      </c>
      <c r="F78" s="1">
        <v>-3.9869974000000002E-2</v>
      </c>
      <c r="G78" s="1">
        <v>1.5514553800000001E-2</v>
      </c>
      <c r="H78" s="1">
        <v>-4.4156806999999999E-2</v>
      </c>
      <c r="I78" s="1">
        <v>0.28012059960000002</v>
      </c>
      <c r="J78" s="1">
        <v>5.0704812999999996E-3</v>
      </c>
      <c r="K78" s="1">
        <v>2.24976871E-2</v>
      </c>
      <c r="L78" s="1">
        <v>-4.4236017000000002E-2</v>
      </c>
      <c r="M78" s="1">
        <v>-8.0013485999999995E-2</v>
      </c>
      <c r="N78" s="1">
        <v>0.13446544890000001</v>
      </c>
      <c r="O78" s="1">
        <v>-6.3138636999999997E-2</v>
      </c>
      <c r="P78" s="1">
        <v>-9.4598645999999995E-2</v>
      </c>
      <c r="Q78" s="1">
        <v>6.6764331600000004E-2</v>
      </c>
      <c r="R78" s="1">
        <v>-7.0625544999999998E-2</v>
      </c>
      <c r="S78" s="1">
        <v>8.8535399000000004E-3</v>
      </c>
      <c r="T78" s="1">
        <v>1.2855217400000001E-2</v>
      </c>
      <c r="U78" s="1">
        <v>-6.7304014999999995E-2</v>
      </c>
      <c r="V78" s="1">
        <v>1.3456155799999999E-2</v>
      </c>
      <c r="W78" s="1">
        <v>0</v>
      </c>
      <c r="X78" s="1">
        <v>-7.6285346000000004E-2</v>
      </c>
      <c r="Y78" s="1">
        <v>1.7360669400000001E-2</v>
      </c>
      <c r="Z78" s="1">
        <v>-1.5386762E-2</v>
      </c>
      <c r="AA78" s="1">
        <v>3.2972386999999999E-3</v>
      </c>
      <c r="AB78" s="1">
        <v>-6.207617E-2</v>
      </c>
      <c r="AC78" s="1">
        <v>-2.7051721000000001E-2</v>
      </c>
      <c r="AD78" s="1">
        <v>0.12188692719999999</v>
      </c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25">
      <c r="A79" s="16">
        <v>2</v>
      </c>
      <c r="B79" s="1" t="s">
        <v>59</v>
      </c>
      <c r="C79" s="16" t="s">
        <v>114</v>
      </c>
      <c r="D79" s="1">
        <v>2.6795915100000001E-2</v>
      </c>
      <c r="E79" s="1">
        <v>7.31513575E-2</v>
      </c>
      <c r="F79" s="1">
        <v>8.1705512000000008E-3</v>
      </c>
      <c r="G79" s="1">
        <v>5.2038335999999999E-3</v>
      </c>
      <c r="H79" s="1">
        <v>-2.9622945000000001E-2</v>
      </c>
      <c r="I79" s="1">
        <v>-6.9694078000000007E-2</v>
      </c>
      <c r="J79" s="1">
        <v>-1.4723317E-2</v>
      </c>
      <c r="K79" s="1">
        <v>2.0929501000000001E-3</v>
      </c>
      <c r="L79" s="1">
        <v>-0.11787576399999999</v>
      </c>
      <c r="M79" s="1">
        <v>-0.19358860999999999</v>
      </c>
      <c r="N79" s="1">
        <v>0.14813733239999999</v>
      </c>
      <c r="O79" s="1">
        <v>5.7925208899999997E-2</v>
      </c>
      <c r="P79" s="1">
        <v>-5.0244239000000003E-2</v>
      </c>
      <c r="Q79" s="1">
        <v>1.48957329E-2</v>
      </c>
      <c r="R79" s="1">
        <v>0.1121751406</v>
      </c>
      <c r="S79" s="1">
        <v>-4.6647670000000002E-2</v>
      </c>
      <c r="T79" s="1">
        <v>2.5666544600000001E-2</v>
      </c>
      <c r="U79" s="1">
        <v>-2.3591906999999999E-2</v>
      </c>
      <c r="V79" s="1">
        <v>3.9605906099999998E-2</v>
      </c>
      <c r="W79" s="1">
        <v>0</v>
      </c>
      <c r="X79" s="1">
        <v>-2.4170717000000001E-2</v>
      </c>
      <c r="Y79" s="1">
        <v>-2.1625E-5</v>
      </c>
      <c r="Z79" s="1">
        <v>-3.2379000000000002E-4</v>
      </c>
      <c r="AA79" s="1">
        <v>-2.9417800000000002E-3</v>
      </c>
      <c r="AB79" s="1">
        <v>-9.8020696000000004E-2</v>
      </c>
      <c r="AC79" s="1">
        <v>-3.9908072000000003E-2</v>
      </c>
      <c r="AD79" s="1">
        <v>-0.19755473600000001</v>
      </c>
    </row>
    <row r="80" spans="1:57" x14ac:dyDescent="0.25">
      <c r="A80" s="16">
        <v>2</v>
      </c>
      <c r="B80" s="1" t="s">
        <v>58</v>
      </c>
      <c r="C80" s="16" t="s">
        <v>114</v>
      </c>
      <c r="D80" s="1">
        <v>-1.679729E-3</v>
      </c>
      <c r="E80" s="1">
        <v>0.38415126910000003</v>
      </c>
      <c r="F80" s="1">
        <v>-9.9308230000000001E-3</v>
      </c>
      <c r="G80" s="1">
        <v>4.3873769999999999E-4</v>
      </c>
      <c r="H80" s="1">
        <v>8.0933999899999998E-2</v>
      </c>
      <c r="I80" s="1">
        <v>0.2339709146</v>
      </c>
      <c r="J80" s="1">
        <v>-3.2653452999999999E-2</v>
      </c>
      <c r="K80" s="1">
        <v>-0.15013083099999999</v>
      </c>
      <c r="L80" s="1">
        <v>-4.8614960999999998E-2</v>
      </c>
      <c r="M80" s="1">
        <v>-0.119893839</v>
      </c>
      <c r="N80" s="1">
        <v>0.46570406279999998</v>
      </c>
      <c r="O80" s="1">
        <v>0.13812715110000001</v>
      </c>
      <c r="P80" s="1">
        <v>-0.10358872600000001</v>
      </c>
      <c r="Q80" s="1">
        <v>1.9173415799999999E-2</v>
      </c>
      <c r="R80" s="1">
        <v>7.7895341500000007E-2</v>
      </c>
      <c r="S80" s="1">
        <v>9.8680071600000002E-2</v>
      </c>
      <c r="T80" s="1">
        <v>-8.2904060000000002E-3</v>
      </c>
      <c r="U80" s="1">
        <v>-3.309219E-2</v>
      </c>
      <c r="V80" s="1">
        <v>1.61677733E-2</v>
      </c>
      <c r="W80" s="1">
        <v>0</v>
      </c>
      <c r="X80" s="1">
        <v>-1.4144439999999999E-2</v>
      </c>
      <c r="Y80" s="1">
        <v>1.62726074E-2</v>
      </c>
      <c r="Z80" s="1">
        <v>-8.3796006000000006E-2</v>
      </c>
      <c r="AA80" s="1">
        <v>-3.7685829999999998E-3</v>
      </c>
      <c r="AB80" s="1">
        <v>-8.4300264999999999E-2</v>
      </c>
      <c r="AC80" s="1">
        <v>8.8140665999999999E-3</v>
      </c>
      <c r="AD80" s="1">
        <v>0.84644515899999995</v>
      </c>
    </row>
    <row r="81" spans="1:57" x14ac:dyDescent="0.25">
      <c r="A81" s="16">
        <v>2</v>
      </c>
      <c r="B81" s="1" t="s">
        <v>57</v>
      </c>
      <c r="C81" s="16" t="s">
        <v>114</v>
      </c>
      <c r="D81" s="1">
        <v>6.0752059499999997E-2</v>
      </c>
      <c r="E81" s="1">
        <v>0.19751963580000001</v>
      </c>
      <c r="F81" s="1">
        <v>6.0699557199999997E-2</v>
      </c>
      <c r="G81" s="1">
        <v>-5.6016549999999997E-3</v>
      </c>
      <c r="H81" s="1">
        <v>4.4909130499999998E-2</v>
      </c>
      <c r="I81" s="1">
        <v>-0.101581912</v>
      </c>
      <c r="J81" s="1">
        <v>-3.6509187999999998E-2</v>
      </c>
      <c r="K81" s="1">
        <v>-0.35753581499999998</v>
      </c>
      <c r="L81" s="1">
        <v>-5.6096301000000001E-2</v>
      </c>
      <c r="M81" s="1">
        <v>-0.109455882</v>
      </c>
      <c r="N81" s="1">
        <v>0.44093873049999999</v>
      </c>
      <c r="O81" s="1">
        <v>0.12670398420000001</v>
      </c>
      <c r="P81" s="1">
        <v>-4.8562503E-2</v>
      </c>
      <c r="Q81" s="1">
        <v>7.2461119700000007E-2</v>
      </c>
      <c r="R81" s="1">
        <v>-8.769453E-3</v>
      </c>
      <c r="S81" s="1">
        <v>6.7623643900000002E-2</v>
      </c>
      <c r="T81" s="1">
        <v>3.3219248399999998E-2</v>
      </c>
      <c r="U81" s="1">
        <v>6.0579409999999998E-3</v>
      </c>
      <c r="V81" s="1">
        <v>2.9274169499999999E-2</v>
      </c>
      <c r="W81" s="1">
        <v>0</v>
      </c>
      <c r="X81" s="1">
        <v>-1.6223499999999998E-2</v>
      </c>
      <c r="Y81" s="1">
        <v>1.7629716600000001E-2</v>
      </c>
      <c r="Z81" s="1">
        <v>-8.1307285000000007E-2</v>
      </c>
      <c r="AA81" s="1">
        <v>-1.0686452000000001E-2</v>
      </c>
      <c r="AB81" s="1">
        <v>-8.1284119999999998E-3</v>
      </c>
      <c r="AC81" s="1">
        <v>-5.5370480000000001E-3</v>
      </c>
      <c r="AD81" s="1">
        <v>0.31179353319999997</v>
      </c>
      <c r="BD81" s="16"/>
      <c r="BE81" s="16"/>
    </row>
    <row r="82" spans="1:57" x14ac:dyDescent="0.25">
      <c r="A82" s="16">
        <v>2</v>
      </c>
      <c r="B82" s="1" t="s">
        <v>56</v>
      </c>
      <c r="C82" s="16" t="s">
        <v>114</v>
      </c>
      <c r="D82" s="1">
        <v>-2.1473866000000001E-2</v>
      </c>
      <c r="E82" s="1">
        <v>9.6252931200000003E-2</v>
      </c>
      <c r="F82" s="1">
        <v>1.9345802200000001E-2</v>
      </c>
      <c r="G82" s="1">
        <v>1.8092392000000001E-3</v>
      </c>
      <c r="H82" s="1">
        <v>8.1386008800000006E-2</v>
      </c>
      <c r="I82" s="1">
        <v>-0.13309333500000001</v>
      </c>
      <c r="J82" s="1">
        <v>-6.5697519999999999E-3</v>
      </c>
      <c r="K82" s="1">
        <v>-0.27377035999999999</v>
      </c>
      <c r="L82" s="1">
        <v>-1.9111070000000001E-2</v>
      </c>
      <c r="M82" s="1">
        <v>-0.112945616</v>
      </c>
      <c r="N82" s="1">
        <v>0.2422929999</v>
      </c>
      <c r="O82" s="1">
        <v>0.22775378860000001</v>
      </c>
      <c r="P82" s="1">
        <v>-0.108798167</v>
      </c>
      <c r="Q82" s="1">
        <v>0.14761085630000001</v>
      </c>
      <c r="R82" s="1">
        <v>-5.9746599999999997E-3</v>
      </c>
      <c r="S82" s="1">
        <v>1.8807121499999999E-2</v>
      </c>
      <c r="T82" s="1">
        <v>-2.0849020999999999E-2</v>
      </c>
      <c r="U82" s="1">
        <v>6.0852119999999996E-4</v>
      </c>
      <c r="V82" s="1">
        <v>3.0447950299999998E-2</v>
      </c>
      <c r="W82" s="1">
        <v>0</v>
      </c>
      <c r="X82" s="1">
        <v>-8.6509150000000003E-3</v>
      </c>
      <c r="Y82" s="1">
        <v>-4.4164770000000002E-3</v>
      </c>
      <c r="Z82" s="1">
        <v>-1.831554E-3</v>
      </c>
      <c r="AA82" s="1">
        <v>-7.0586360000000001E-3</v>
      </c>
      <c r="AB82" s="1">
        <v>-3.8228329999999999E-3</v>
      </c>
      <c r="AC82" s="1">
        <v>3.1845583999999998E-3</v>
      </c>
      <c r="AD82" s="1">
        <v>0.14113351499999999</v>
      </c>
    </row>
    <row r="83" spans="1:57" x14ac:dyDescent="0.25">
      <c r="A83" s="16">
        <v>2</v>
      </c>
      <c r="B83" s="1" t="s">
        <v>55</v>
      </c>
      <c r="C83" s="16" t="s">
        <v>114</v>
      </c>
      <c r="D83" s="1">
        <v>3.24138593E-2</v>
      </c>
      <c r="E83" s="1">
        <v>0.12751280200000001</v>
      </c>
      <c r="F83" s="1">
        <v>5.9007768199999998E-2</v>
      </c>
      <c r="G83" s="1">
        <v>4.3227604999999999E-3</v>
      </c>
      <c r="H83" s="1">
        <v>7.9062466999999994E-3</v>
      </c>
      <c r="I83" s="1">
        <v>6.6288792200000002E-2</v>
      </c>
      <c r="J83" s="1">
        <v>-8.6646030999999998E-2</v>
      </c>
      <c r="K83" s="1">
        <v>-0.39442430000000001</v>
      </c>
      <c r="L83" s="1">
        <v>-2.2772001E-2</v>
      </c>
      <c r="M83" s="1">
        <v>-4.4840636000000003E-2</v>
      </c>
      <c r="N83" s="1">
        <v>0.25143338030000001</v>
      </c>
      <c r="O83" s="1">
        <v>0.13040303380000001</v>
      </c>
      <c r="P83" s="1">
        <v>-4.1522950000000003E-2</v>
      </c>
      <c r="Q83" s="1">
        <v>0.1281719368</v>
      </c>
      <c r="R83" s="1">
        <v>5.1457365499999998E-2</v>
      </c>
      <c r="S83" s="1">
        <v>-3.7778849999999999E-3</v>
      </c>
      <c r="T83" s="1">
        <v>4.8797025700000003E-2</v>
      </c>
      <c r="U83" s="1">
        <v>-5.8641810000000004E-3</v>
      </c>
      <c r="V83" s="1">
        <v>3.8593983000000001E-3</v>
      </c>
      <c r="W83" s="1">
        <v>0</v>
      </c>
      <c r="X83" s="1">
        <v>5.6205997999999998E-3</v>
      </c>
      <c r="Y83" s="1">
        <v>1.43240412E-2</v>
      </c>
      <c r="Z83" s="1">
        <v>-2.2785690000000001E-2</v>
      </c>
      <c r="AA83" s="1">
        <v>-1.4814575E-2</v>
      </c>
      <c r="AB83" s="1">
        <v>-1.4131639E-2</v>
      </c>
      <c r="AC83" s="1">
        <v>2.7115190999999999E-3</v>
      </c>
      <c r="AD83" s="1">
        <v>0.28265064099999998</v>
      </c>
    </row>
    <row r="84" spans="1:57" x14ac:dyDescent="0.25">
      <c r="A84" s="16">
        <v>2</v>
      </c>
      <c r="B84" s="1" t="s">
        <v>54</v>
      </c>
      <c r="C84" s="16" t="s">
        <v>114</v>
      </c>
      <c r="D84" s="1">
        <v>1.8930756999999999E-2</v>
      </c>
      <c r="E84" s="1">
        <v>-4.4225427999999997E-2</v>
      </c>
      <c r="F84" s="1">
        <v>-7.9881289999999994E-2</v>
      </c>
      <c r="G84" s="1">
        <v>-2.4096759999999999E-3</v>
      </c>
      <c r="H84" s="1">
        <v>-1.4533673E-2</v>
      </c>
      <c r="I84" s="1">
        <v>-5.3262558000000002E-2</v>
      </c>
      <c r="J84" s="1">
        <v>-3.4104565000000003E-2</v>
      </c>
      <c r="K84" s="1">
        <v>-0.32399037600000002</v>
      </c>
      <c r="L84" s="1">
        <v>-1.3674917999999999E-2</v>
      </c>
      <c r="M84" s="1">
        <v>-5.1100320999999997E-2</v>
      </c>
      <c r="N84" s="1">
        <v>0.1154285732</v>
      </c>
      <c r="O84" s="1">
        <v>5.5066897500000003E-2</v>
      </c>
      <c r="P84" s="1">
        <v>-6.3262881000000007E-2</v>
      </c>
      <c r="Q84" s="1">
        <v>5.7228382299999998E-2</v>
      </c>
      <c r="R84" s="1">
        <v>2.0775164799999999E-2</v>
      </c>
      <c r="S84" s="1">
        <v>-7.5265585999999995E-2</v>
      </c>
      <c r="T84" s="1">
        <v>-4.4526779000000002E-2</v>
      </c>
      <c r="U84" s="1">
        <v>4.5632972000000001E-3</v>
      </c>
      <c r="V84" s="1">
        <v>3.7627920099999997E-2</v>
      </c>
      <c r="W84" s="1">
        <v>0</v>
      </c>
      <c r="X84" s="1">
        <v>2.9299810799999999E-2</v>
      </c>
      <c r="Y84" s="1">
        <v>-6.8374589999999997E-3</v>
      </c>
      <c r="Z84" s="1">
        <v>-6.4542021000000005E-2</v>
      </c>
      <c r="AA84" s="1">
        <v>-1.5760783E-2</v>
      </c>
      <c r="AB84" s="1">
        <v>-1.9616564999999999E-2</v>
      </c>
      <c r="AC84" s="1">
        <v>-1.30273E-3</v>
      </c>
      <c r="AD84" s="1">
        <v>-0.56937680400000001</v>
      </c>
    </row>
    <row r="85" spans="1:57" x14ac:dyDescent="0.25">
      <c r="A85" s="16">
        <v>2</v>
      </c>
      <c r="B85" s="1">
        <v>999</v>
      </c>
      <c r="C85" s="16" t="s">
        <v>114</v>
      </c>
      <c r="D85" s="1">
        <v>7.2968111799999999E-2</v>
      </c>
      <c r="E85" s="1">
        <v>1.1532227455999999</v>
      </c>
      <c r="F85" s="1">
        <v>-3.7529090000000001E-2</v>
      </c>
      <c r="G85" s="1">
        <v>1.16891368E-2</v>
      </c>
      <c r="H85" s="1">
        <v>-2.0212329000000001E-2</v>
      </c>
      <c r="I85" s="1">
        <v>0.33144974620000001</v>
      </c>
      <c r="J85" s="1">
        <v>-0.42529425300000001</v>
      </c>
      <c r="K85" s="1">
        <v>-1.4805868419999999</v>
      </c>
      <c r="L85" s="1">
        <v>-0.49804751400000002</v>
      </c>
      <c r="M85" s="1">
        <v>-0.92650297100000001</v>
      </c>
      <c r="N85" s="1">
        <v>2.2057212567</v>
      </c>
      <c r="O85" s="1">
        <v>0.64012333020000001</v>
      </c>
      <c r="P85" s="1">
        <v>-0.75682150100000001</v>
      </c>
      <c r="Q85" s="1">
        <v>0.17498655129999999</v>
      </c>
      <c r="R85" s="1">
        <v>5.9284447699999999E-2</v>
      </c>
      <c r="S85" s="1">
        <v>0.10889226220000001</v>
      </c>
      <c r="T85" s="1">
        <v>0.1518033664</v>
      </c>
      <c r="U85" s="1">
        <v>0.17366830859999999</v>
      </c>
      <c r="V85" s="1">
        <v>0.25446419219999999</v>
      </c>
      <c r="W85" s="1">
        <v>0.30802203480000001</v>
      </c>
      <c r="X85" s="1">
        <v>-0.32140441199999997</v>
      </c>
      <c r="Y85" s="1">
        <v>0.39156953589999999</v>
      </c>
      <c r="Z85" s="1">
        <v>0.22747718719999999</v>
      </c>
      <c r="AA85" s="1">
        <v>9.1234736299999994E-2</v>
      </c>
      <c r="AB85" s="1">
        <v>-0.50229438599999998</v>
      </c>
      <c r="AC85" s="1">
        <v>-2.4424424980000001</v>
      </c>
      <c r="AD85" s="1">
        <v>-1.0545588450000001</v>
      </c>
    </row>
    <row r="86" spans="1:57" x14ac:dyDescent="0.25">
      <c r="B86" s="16"/>
      <c r="C86" s="16"/>
    </row>
    <row r="88" spans="1:57" x14ac:dyDescent="0.25">
      <c r="B88" s="16"/>
      <c r="C88" s="16"/>
    </row>
    <row r="89" spans="1:57" x14ac:dyDescent="0.25">
      <c r="BD89" s="16"/>
      <c r="BE89" s="16"/>
    </row>
    <row r="90" spans="1:57" x14ac:dyDescent="0.25">
      <c r="B90" s="16"/>
      <c r="C90" s="16"/>
    </row>
    <row r="91" spans="1:57" x14ac:dyDescent="0.25">
      <c r="B91" s="16"/>
      <c r="C91" s="16"/>
    </row>
    <row r="92" spans="1:57" x14ac:dyDescent="0.25">
      <c r="B92" s="16"/>
      <c r="C92" s="16"/>
    </row>
    <row r="93" spans="1:57" x14ac:dyDescent="0.25">
      <c r="B93" s="16"/>
      <c r="C93" s="16"/>
    </row>
    <row r="94" spans="1:57" x14ac:dyDescent="0.25">
      <c r="B94" s="16"/>
      <c r="C94" s="16"/>
    </row>
    <row r="95" spans="1:57" x14ac:dyDescent="0.25">
      <c r="B95" s="16"/>
      <c r="C95" s="16"/>
    </row>
    <row r="96" spans="1:57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24" x14ac:dyDescent="0.25">
      <c r="B97" s="16"/>
      <c r="C97" s="16"/>
    </row>
    <row r="98" spans="2:24" x14ac:dyDescent="0.25">
      <c r="B98" s="16"/>
      <c r="C98" s="16"/>
      <c r="D98" s="19"/>
      <c r="E98" s="19"/>
      <c r="F98" s="19"/>
      <c r="G98" s="19"/>
      <c r="H98" s="19"/>
      <c r="I98" s="19"/>
      <c r="J98" s="19"/>
      <c r="K98" s="19"/>
    </row>
    <row r="99" spans="2:24" x14ac:dyDescent="0.25">
      <c r="B99" s="16"/>
      <c r="C99" s="16"/>
      <c r="G99" s="16"/>
      <c r="H99" s="16"/>
      <c r="I99" s="16"/>
      <c r="J99" s="16"/>
      <c r="K99" s="16"/>
      <c r="L99" s="16"/>
      <c r="M99" s="16"/>
      <c r="R99" s="16"/>
      <c r="S99" s="16"/>
      <c r="T99" s="16"/>
      <c r="U99" s="16"/>
      <c r="V99" s="16"/>
      <c r="W99" s="16"/>
      <c r="X99" s="16"/>
    </row>
    <row r="101" spans="2:24" x14ac:dyDescent="0.25">
      <c r="B101" s="16"/>
      <c r="C101" s="16"/>
      <c r="M101" s="2"/>
      <c r="X101" s="2"/>
    </row>
    <row r="102" spans="2:24" x14ac:dyDescent="0.25">
      <c r="B102" s="16"/>
      <c r="C102" s="16"/>
      <c r="M102" s="2"/>
      <c r="X102" s="2"/>
    </row>
    <row r="103" spans="2:24" x14ac:dyDescent="0.25">
      <c r="B103" s="16"/>
      <c r="C103" s="16"/>
      <c r="M103" s="2"/>
      <c r="X103" s="2"/>
    </row>
    <row r="104" spans="2:24" x14ac:dyDescent="0.25">
      <c r="B104" s="16"/>
      <c r="C104" s="16"/>
      <c r="M104" s="2"/>
      <c r="X104" s="2"/>
    </row>
    <row r="105" spans="2:24" x14ac:dyDescent="0.25">
      <c r="B105" s="16"/>
      <c r="C105" s="16"/>
      <c r="M105" s="2"/>
      <c r="X105" s="2"/>
    </row>
    <row r="106" spans="2:24" x14ac:dyDescent="0.25">
      <c r="B106" s="16"/>
      <c r="C106" s="16"/>
      <c r="M106" s="2"/>
      <c r="X106" s="2"/>
    </row>
    <row r="107" spans="2:24" x14ac:dyDescent="0.25">
      <c r="B107" s="16"/>
      <c r="C107" s="16"/>
      <c r="M107" s="2"/>
      <c r="X107" s="2"/>
    </row>
    <row r="108" spans="2:24" x14ac:dyDescent="0.25">
      <c r="B108" s="16"/>
      <c r="C108" s="16"/>
      <c r="M108" s="2"/>
      <c r="X108" s="2"/>
    </row>
    <row r="109" spans="2:24" x14ac:dyDescent="0.25">
      <c r="B109" s="16"/>
      <c r="C109" s="16"/>
      <c r="M109" s="2"/>
      <c r="X109" s="2"/>
    </row>
    <row r="110" spans="2:24" x14ac:dyDescent="0.25">
      <c r="B110" s="16"/>
      <c r="C110" s="16"/>
      <c r="M110" s="2"/>
      <c r="X110" s="2"/>
    </row>
    <row r="111" spans="2:24" x14ac:dyDescent="0.25">
      <c r="B111" s="16"/>
      <c r="C111" s="16"/>
      <c r="M111" s="2"/>
      <c r="X111" s="2"/>
    </row>
    <row r="112" spans="2:24" x14ac:dyDescent="0.25">
      <c r="B112" s="16"/>
      <c r="C112" s="16"/>
      <c r="M112" s="2"/>
      <c r="X112" s="2"/>
    </row>
    <row r="113" spans="2:24" x14ac:dyDescent="0.25">
      <c r="B113" s="16"/>
      <c r="C113" s="16"/>
      <c r="M113" s="2"/>
      <c r="X113" s="2"/>
    </row>
    <row r="114" spans="2:24" x14ac:dyDescent="0.25">
      <c r="B114" s="16"/>
      <c r="C114" s="16"/>
      <c r="X114" s="2"/>
    </row>
    <row r="115" spans="2:24" x14ac:dyDescent="0.25">
      <c r="B115" s="16"/>
      <c r="C115" s="16"/>
    </row>
    <row r="116" spans="2:24" x14ac:dyDescent="0.25">
      <c r="B116" s="16"/>
      <c r="C116" s="16"/>
    </row>
    <row r="117" spans="2:24" x14ac:dyDescent="0.25">
      <c r="B117" s="16"/>
      <c r="C117" s="16"/>
    </row>
    <row r="118" spans="2:24" x14ac:dyDescent="0.25">
      <c r="B118" s="16"/>
      <c r="C118" s="16"/>
    </row>
    <row r="120" spans="2:24" x14ac:dyDescent="0.25">
      <c r="B120" s="16"/>
      <c r="C120" s="16"/>
    </row>
    <row r="122" spans="2:24" x14ac:dyDescent="0.25">
      <c r="B122" s="16"/>
      <c r="C122" s="16"/>
    </row>
    <row r="123" spans="2:24" x14ac:dyDescent="0.25">
      <c r="B123" s="16"/>
      <c r="C123" s="16"/>
    </row>
    <row r="124" spans="2:24" x14ac:dyDescent="0.25">
      <c r="B124" s="16"/>
      <c r="C124" s="16"/>
    </row>
    <row r="125" spans="2:24" x14ac:dyDescent="0.25">
      <c r="B125" s="16"/>
      <c r="C125" s="16"/>
    </row>
    <row r="126" spans="2:24" x14ac:dyDescent="0.25">
      <c r="B126" s="16"/>
      <c r="C126" s="16"/>
    </row>
    <row r="127" spans="2:24" x14ac:dyDescent="0.25">
      <c r="B127" s="16"/>
      <c r="C127" s="16"/>
    </row>
    <row r="128" spans="2:24" x14ac:dyDescent="0.25">
      <c r="B128" s="16"/>
      <c r="C128" s="16"/>
    </row>
    <row r="129" spans="2:19" x14ac:dyDescent="0.25">
      <c r="B129" s="16"/>
      <c r="C129" s="16"/>
    </row>
    <row r="130" spans="2:19" x14ac:dyDescent="0.25">
      <c r="B130" s="16"/>
      <c r="C130" s="16"/>
    </row>
    <row r="131" spans="2:19" x14ac:dyDescent="0.25">
      <c r="B131" s="16"/>
      <c r="C131" s="16"/>
    </row>
    <row r="132" spans="2:19" x14ac:dyDescent="0.25">
      <c r="B132" s="16"/>
      <c r="C132" s="16"/>
    </row>
    <row r="135" spans="2:19" x14ac:dyDescent="0.25">
      <c r="B135" s="14"/>
      <c r="C135" s="14"/>
      <c r="L135" s="14"/>
    </row>
    <row r="136" spans="2:19" x14ac:dyDescent="0.25">
      <c r="B136" s="10"/>
      <c r="C136" s="10"/>
      <c r="D136" s="9"/>
      <c r="E136" s="10"/>
      <c r="F136" s="10"/>
      <c r="G136" s="10"/>
      <c r="H136" s="9"/>
      <c r="I136" s="10"/>
      <c r="J136" s="10"/>
      <c r="L136" s="10"/>
      <c r="M136" s="9"/>
      <c r="N136" s="10"/>
      <c r="O136" s="10"/>
      <c r="P136" s="10"/>
      <c r="Q136" s="9"/>
      <c r="R136" s="10"/>
      <c r="S136" s="10"/>
    </row>
    <row r="137" spans="2:19" x14ac:dyDescent="0.25">
      <c r="B137" s="12"/>
      <c r="C137" s="12"/>
      <c r="D137" s="11"/>
      <c r="G137" s="12"/>
      <c r="H137" s="11"/>
      <c r="J137" s="6"/>
      <c r="L137" s="12"/>
      <c r="M137" s="11"/>
      <c r="P137" s="12"/>
      <c r="Q137" s="11"/>
      <c r="S137" s="6"/>
    </row>
    <row r="138" spans="2:19" x14ac:dyDescent="0.25">
      <c r="B138" s="12"/>
      <c r="C138" s="12"/>
      <c r="D138" s="11"/>
      <c r="G138" s="12"/>
      <c r="H138" s="11"/>
      <c r="J138" s="6"/>
      <c r="L138" s="12"/>
      <c r="M138" s="11"/>
      <c r="P138" s="12"/>
      <c r="Q138" s="11"/>
      <c r="S138" s="6"/>
    </row>
    <row r="139" spans="2:19" x14ac:dyDescent="0.25">
      <c r="B139" s="12"/>
      <c r="C139" s="12"/>
      <c r="D139" s="11"/>
      <c r="G139" s="12"/>
      <c r="H139" s="11"/>
      <c r="J139" s="6"/>
      <c r="L139" s="12"/>
      <c r="M139" s="11"/>
      <c r="P139" s="12"/>
      <c r="Q139" s="11"/>
      <c r="S139" s="6"/>
    </row>
    <row r="140" spans="2:19" x14ac:dyDescent="0.25">
      <c r="B140" s="12"/>
      <c r="C140" s="12"/>
      <c r="D140" s="11"/>
      <c r="G140" s="12"/>
      <c r="H140" s="11"/>
      <c r="J140" s="6"/>
      <c r="L140" s="12"/>
      <c r="M140" s="11"/>
      <c r="P140" s="12"/>
      <c r="Q140" s="11"/>
      <c r="S140" s="6"/>
    </row>
    <row r="141" spans="2:19" x14ac:dyDescent="0.25">
      <c r="B141" s="12"/>
      <c r="C141" s="12"/>
      <c r="D141" s="11"/>
      <c r="G141" s="12"/>
      <c r="H141" s="11"/>
      <c r="J141" s="6"/>
      <c r="L141" s="12"/>
      <c r="M141" s="11"/>
      <c r="P141" s="12"/>
      <c r="Q141" s="11"/>
      <c r="S141" s="6"/>
    </row>
    <row r="142" spans="2:19" x14ac:dyDescent="0.25">
      <c r="B142" s="12"/>
      <c r="C142" s="12"/>
      <c r="D142" s="11"/>
      <c r="G142" s="12"/>
      <c r="H142" s="11"/>
      <c r="J142" s="6"/>
      <c r="L142" s="12"/>
      <c r="M142" s="11"/>
      <c r="P142" s="12"/>
      <c r="Q142" s="11"/>
      <c r="S142" s="6"/>
    </row>
    <row r="143" spans="2:19" x14ac:dyDescent="0.25">
      <c r="B143" s="12"/>
      <c r="C143" s="12"/>
      <c r="D143" s="11"/>
      <c r="G143" s="12"/>
      <c r="H143" s="11"/>
      <c r="J143" s="6"/>
      <c r="L143" s="12"/>
      <c r="M143" s="11"/>
      <c r="P143" s="12"/>
      <c r="Q143" s="11"/>
      <c r="S143" s="6"/>
    </row>
    <row r="144" spans="2:19" x14ac:dyDescent="0.25">
      <c r="B144" s="12"/>
      <c r="C144" s="12"/>
      <c r="D144" s="11"/>
      <c r="G144" s="12"/>
      <c r="H144" s="11"/>
      <c r="J144" s="6"/>
      <c r="L144" s="12"/>
      <c r="M144" s="11"/>
      <c r="P144" s="12"/>
      <c r="Q144" s="11"/>
      <c r="S144" s="6"/>
    </row>
    <row r="145" spans="2:19" x14ac:dyDescent="0.25">
      <c r="B145" s="12"/>
      <c r="C145" s="12"/>
      <c r="D145" s="11"/>
      <c r="G145" s="12"/>
      <c r="H145" s="11"/>
      <c r="J145" s="6"/>
      <c r="L145" s="12"/>
      <c r="M145" s="11"/>
      <c r="P145" s="12"/>
      <c r="Q145" s="11"/>
      <c r="S145" s="6"/>
    </row>
    <row r="146" spans="2:19" x14ac:dyDescent="0.25">
      <c r="B146" s="12"/>
      <c r="C146" s="12"/>
      <c r="D146" s="11"/>
      <c r="G146" s="12"/>
      <c r="H146" s="11"/>
      <c r="J146" s="6"/>
      <c r="L146" s="12"/>
      <c r="M146" s="11"/>
      <c r="P146" s="12"/>
      <c r="Q146" s="11"/>
      <c r="S146" s="6"/>
    </row>
    <row r="147" spans="2:19" x14ac:dyDescent="0.25">
      <c r="B147" s="12"/>
      <c r="C147" s="12"/>
      <c r="D147" s="11"/>
      <c r="G147" s="12"/>
      <c r="H147" s="11"/>
      <c r="J147" s="6"/>
      <c r="L147" s="12"/>
      <c r="M147" s="11"/>
      <c r="P147" s="12"/>
      <c r="Q147" s="11"/>
      <c r="S147" s="6"/>
    </row>
    <row r="148" spans="2:19" x14ac:dyDescent="0.25">
      <c r="B148" s="12"/>
      <c r="C148" s="12"/>
      <c r="D148" s="11"/>
      <c r="G148" s="12"/>
      <c r="H148" s="11"/>
      <c r="J148" s="6"/>
      <c r="L148" s="12"/>
      <c r="M148" s="11"/>
      <c r="P148" s="12"/>
      <c r="Q148" s="11"/>
      <c r="S148" s="6"/>
    </row>
    <row r="149" spans="2:19" x14ac:dyDescent="0.25">
      <c r="B149" s="12"/>
      <c r="C149" s="12"/>
      <c r="D149" s="11"/>
      <c r="G149" s="12"/>
      <c r="H149" s="11"/>
      <c r="J149" s="6"/>
      <c r="L149" s="12"/>
      <c r="M149" s="11"/>
      <c r="P149" s="12"/>
      <c r="Q149" s="11"/>
      <c r="S149" s="6"/>
    </row>
    <row r="150" spans="2:19" x14ac:dyDescent="0.25">
      <c r="B150" s="13"/>
      <c r="C150" s="13"/>
      <c r="D150" s="11"/>
      <c r="G150" s="13"/>
      <c r="H150" s="11"/>
      <c r="J150" s="6"/>
      <c r="L150" s="13"/>
      <c r="M150" s="11"/>
      <c r="P150" s="13"/>
      <c r="Q150" s="11"/>
      <c r="S150" s="6"/>
    </row>
    <row r="151" spans="2:19" x14ac:dyDescent="0.25">
      <c r="B151" s="12"/>
      <c r="C151" s="12"/>
      <c r="D151" s="11"/>
      <c r="G151" s="12"/>
      <c r="H151" s="11"/>
      <c r="J151" s="6"/>
      <c r="L151" s="12"/>
      <c r="M151" s="11"/>
      <c r="P151" s="12"/>
      <c r="Q151" s="11"/>
      <c r="S151" s="6"/>
    </row>
    <row r="152" spans="2:19" x14ac:dyDescent="0.25">
      <c r="B152" s="12"/>
      <c r="C152" s="12"/>
      <c r="D152" s="11"/>
      <c r="G152" s="12"/>
      <c r="H152" s="11"/>
      <c r="J152" s="6"/>
      <c r="L152" s="12"/>
      <c r="M152" s="11"/>
      <c r="P152" s="12"/>
      <c r="Q152" s="11"/>
      <c r="S152" s="6"/>
    </row>
    <row r="153" spans="2:19" x14ac:dyDescent="0.25">
      <c r="B153" s="12"/>
      <c r="C153" s="12"/>
      <c r="D153" s="11"/>
      <c r="G153" s="12"/>
      <c r="H153" s="11"/>
      <c r="J153" s="6"/>
      <c r="L153" s="12"/>
      <c r="M153" s="11"/>
      <c r="P153" s="12"/>
      <c r="Q153" s="11"/>
      <c r="S153" s="6"/>
    </row>
    <row r="154" spans="2:19" x14ac:dyDescent="0.25">
      <c r="B154" s="12"/>
      <c r="C154" s="12"/>
      <c r="D154" s="11"/>
      <c r="G154" s="12"/>
      <c r="H154" s="11"/>
      <c r="J154" s="6"/>
      <c r="L154" s="12"/>
      <c r="M154" s="11"/>
      <c r="P154" s="12"/>
      <c r="Q154" s="11"/>
      <c r="S154" s="6"/>
    </row>
    <row r="155" spans="2:19" x14ac:dyDescent="0.25">
      <c r="B155" s="12"/>
      <c r="C155" s="12"/>
      <c r="D155" s="11"/>
      <c r="G155" s="12"/>
      <c r="H155" s="11"/>
      <c r="J155" s="6"/>
      <c r="L155" s="12"/>
      <c r="M155" s="11"/>
      <c r="P155" s="12"/>
      <c r="Q155" s="11"/>
      <c r="S155" s="6"/>
    </row>
    <row r="156" spans="2:19" x14ac:dyDescent="0.25">
      <c r="B156" s="12"/>
      <c r="C156" s="12"/>
      <c r="D156" s="11"/>
      <c r="G156" s="12"/>
      <c r="H156" s="11"/>
      <c r="J156" s="6"/>
      <c r="L156" s="12"/>
      <c r="M156" s="11"/>
      <c r="P156" s="12"/>
      <c r="Q156" s="11"/>
      <c r="S156" s="6"/>
    </row>
    <row r="161" spans="2:22" x14ac:dyDescent="0.25">
      <c r="B161" s="10"/>
      <c r="C161" s="10"/>
      <c r="O161" s="10"/>
    </row>
    <row r="162" spans="2:22" x14ac:dyDescent="0.25">
      <c r="D162" s="9"/>
      <c r="H162" s="9"/>
      <c r="L162" s="9"/>
      <c r="P162" s="9"/>
      <c r="T162" s="9"/>
    </row>
    <row r="163" spans="2:22" x14ac:dyDescent="0.25">
      <c r="D163" s="7"/>
      <c r="H163" s="7"/>
      <c r="I163" s="6"/>
      <c r="J163" s="6"/>
      <c r="L163" s="8"/>
      <c r="P163" s="7"/>
      <c r="T163" s="7"/>
      <c r="U163" s="6"/>
      <c r="V163" s="6"/>
    </row>
    <row r="164" spans="2:22" x14ac:dyDescent="0.25">
      <c r="D164" s="7"/>
      <c r="H164" s="7"/>
      <c r="I164" s="6"/>
      <c r="J164" s="6"/>
      <c r="L164" s="8"/>
      <c r="P164" s="7"/>
      <c r="T164" s="7"/>
      <c r="U164" s="6"/>
      <c r="V164" s="6"/>
    </row>
    <row r="165" spans="2:22" x14ac:dyDescent="0.25">
      <c r="D165" s="7"/>
      <c r="H165" s="7"/>
      <c r="I165" s="6"/>
      <c r="J165" s="6"/>
      <c r="L165" s="8"/>
      <c r="P165" s="7"/>
      <c r="T165" s="7"/>
      <c r="U165" s="6"/>
      <c r="V165" s="6"/>
    </row>
    <row r="166" spans="2:22" x14ac:dyDescent="0.25">
      <c r="D166" s="7"/>
      <c r="H166" s="7"/>
      <c r="I166" s="6"/>
      <c r="J166" s="6"/>
      <c r="L166" s="8"/>
      <c r="P166" s="7"/>
      <c r="T166" s="7"/>
      <c r="U166" s="6"/>
      <c r="V166" s="6"/>
    </row>
    <row r="167" spans="2:22" x14ac:dyDescent="0.25">
      <c r="D167" s="7"/>
      <c r="H167" s="7"/>
      <c r="I167" s="6"/>
      <c r="J167" s="6"/>
      <c r="L167" s="8"/>
      <c r="P167" s="7"/>
      <c r="T167" s="7"/>
      <c r="U167" s="6"/>
      <c r="V167" s="6"/>
    </row>
    <row r="168" spans="2:22" x14ac:dyDescent="0.25">
      <c r="D168" s="7"/>
      <c r="H168" s="7"/>
      <c r="I168" s="6"/>
      <c r="J168" s="6"/>
      <c r="L168" s="8"/>
      <c r="P168" s="7"/>
      <c r="T168" s="7"/>
      <c r="U168" s="6"/>
      <c r="V168" s="6"/>
    </row>
    <row r="169" spans="2:22" x14ac:dyDescent="0.25">
      <c r="D169" s="7"/>
      <c r="H169" s="7"/>
      <c r="I169" s="6"/>
      <c r="J169" s="6"/>
      <c r="L169" s="8"/>
      <c r="P169" s="7"/>
      <c r="T169" s="7"/>
      <c r="U169" s="6"/>
      <c r="V169" s="6"/>
    </row>
    <row r="170" spans="2:22" x14ac:dyDescent="0.25">
      <c r="D170" s="7"/>
      <c r="H170" s="7"/>
      <c r="I170" s="6"/>
      <c r="J170" s="6"/>
      <c r="L170" s="8"/>
      <c r="P170" s="7"/>
      <c r="T170" s="7"/>
      <c r="U170" s="6"/>
      <c r="V170" s="6"/>
    </row>
    <row r="171" spans="2:22" x14ac:dyDescent="0.25">
      <c r="D171" s="7"/>
      <c r="H171" s="7"/>
      <c r="I171" s="6"/>
      <c r="J171" s="6"/>
      <c r="L171" s="8"/>
      <c r="P171" s="7"/>
      <c r="T171" s="7"/>
      <c r="U171" s="6"/>
      <c r="V171" s="6"/>
    </row>
    <row r="172" spans="2:22" x14ac:dyDescent="0.25">
      <c r="D172" s="7"/>
      <c r="H172" s="7"/>
      <c r="I172" s="6"/>
      <c r="J172" s="6"/>
      <c r="L172" s="8"/>
      <c r="P172" s="7"/>
      <c r="T172" s="7"/>
      <c r="U172" s="6"/>
      <c r="V172" s="6"/>
    </row>
    <row r="173" spans="2:22" x14ac:dyDescent="0.25">
      <c r="D173" s="7"/>
      <c r="H173" s="7"/>
      <c r="I173" s="6"/>
      <c r="J173" s="6"/>
      <c r="L173" s="8"/>
      <c r="P173" s="7"/>
      <c r="T173" s="7"/>
      <c r="U173" s="6"/>
      <c r="V173" s="6"/>
    </row>
    <row r="174" spans="2:22" x14ac:dyDescent="0.25">
      <c r="D174" s="7"/>
      <c r="H174" s="7"/>
      <c r="I174" s="6"/>
      <c r="J174" s="6"/>
      <c r="L174" s="8"/>
      <c r="P174" s="7"/>
      <c r="T174" s="7"/>
      <c r="U174" s="6"/>
      <c r="V174" s="6"/>
    </row>
    <row r="175" spans="2:22" x14ac:dyDescent="0.25">
      <c r="D175" s="7"/>
      <c r="H175" s="7"/>
      <c r="I175" s="6"/>
      <c r="J175" s="6"/>
      <c r="L175" s="8"/>
      <c r="P175" s="7"/>
      <c r="T175" s="7"/>
      <c r="U175" s="6"/>
      <c r="V175" s="6"/>
    </row>
    <row r="176" spans="2:22" x14ac:dyDescent="0.25">
      <c r="D176" s="7"/>
      <c r="H176" s="7"/>
      <c r="I176" s="6"/>
      <c r="J176" s="6"/>
      <c r="L176" s="8"/>
      <c r="P176" s="7"/>
      <c r="T176" s="7"/>
      <c r="U176" s="6"/>
      <c r="V176" s="6"/>
    </row>
    <row r="177" spans="2:22" x14ac:dyDescent="0.25">
      <c r="D177" s="7"/>
      <c r="H177" s="7"/>
      <c r="I177" s="6"/>
      <c r="J177" s="6"/>
      <c r="L177" s="8"/>
      <c r="P177" s="7"/>
      <c r="T177" s="7"/>
      <c r="U177" s="6"/>
      <c r="V177" s="6"/>
    </row>
    <row r="178" spans="2:22" x14ac:dyDescent="0.25">
      <c r="D178" s="7"/>
      <c r="H178" s="7"/>
      <c r="I178" s="6"/>
      <c r="J178" s="6"/>
      <c r="L178" s="8"/>
      <c r="P178" s="7"/>
      <c r="T178" s="7"/>
      <c r="U178" s="6"/>
      <c r="V178" s="6"/>
    </row>
    <row r="179" spans="2:22" x14ac:dyDescent="0.25">
      <c r="D179" s="7"/>
      <c r="H179" s="7"/>
      <c r="I179" s="6"/>
      <c r="J179" s="6"/>
      <c r="L179" s="8"/>
      <c r="P179" s="7"/>
      <c r="T179" s="7"/>
      <c r="U179" s="6"/>
      <c r="V179" s="6"/>
    </row>
    <row r="180" spans="2:22" x14ac:dyDescent="0.25">
      <c r="D180" s="7"/>
      <c r="H180" s="7"/>
      <c r="I180" s="6"/>
      <c r="J180" s="6"/>
      <c r="L180" s="8"/>
      <c r="P180" s="7"/>
      <c r="T180" s="7"/>
      <c r="U180" s="6"/>
      <c r="V180" s="6"/>
    </row>
    <row r="181" spans="2:22" x14ac:dyDescent="0.25">
      <c r="D181" s="7"/>
      <c r="H181" s="7"/>
      <c r="I181" s="6"/>
      <c r="J181" s="6"/>
      <c r="L181" s="8"/>
      <c r="P181" s="7"/>
      <c r="T181" s="7"/>
      <c r="U181" s="6"/>
      <c r="V181" s="6"/>
    </row>
    <row r="182" spans="2:22" x14ac:dyDescent="0.25">
      <c r="D182" s="7"/>
      <c r="H182" s="7"/>
      <c r="I182" s="6"/>
      <c r="J182" s="6"/>
      <c r="L182" s="8"/>
      <c r="P182" s="7"/>
      <c r="T182" s="7"/>
      <c r="U182" s="6"/>
      <c r="V182" s="6"/>
    </row>
    <row r="183" spans="2:22" x14ac:dyDescent="0.25">
      <c r="D183" s="7"/>
      <c r="H183" s="7"/>
      <c r="I183" s="6"/>
      <c r="J183" s="6"/>
      <c r="L183" s="8"/>
      <c r="P183" s="7"/>
      <c r="T183" s="7"/>
      <c r="U183" s="6"/>
      <c r="V183" s="6"/>
    </row>
    <row r="184" spans="2:22" x14ac:dyDescent="0.25">
      <c r="D184" s="7"/>
      <c r="H184" s="7"/>
      <c r="I184" s="6"/>
      <c r="J184" s="6"/>
      <c r="L184" s="8"/>
      <c r="P184" s="7"/>
      <c r="T184" s="7"/>
      <c r="U184" s="6"/>
      <c r="V184" s="6"/>
    </row>
    <row r="185" spans="2:22" x14ac:dyDescent="0.25">
      <c r="D185" s="7"/>
      <c r="H185" s="7"/>
      <c r="I185" s="6"/>
      <c r="J185" s="6"/>
      <c r="L185" s="8"/>
      <c r="P185" s="7"/>
      <c r="T185" s="7"/>
      <c r="U185" s="6"/>
      <c r="V185" s="6"/>
    </row>
    <row r="186" spans="2:22" x14ac:dyDescent="0.25">
      <c r="D186" s="7"/>
      <c r="H186" s="7"/>
      <c r="I186" s="6"/>
      <c r="J186" s="6"/>
      <c r="L186" s="8"/>
      <c r="P186" s="7"/>
      <c r="T186" s="7"/>
      <c r="U186" s="6"/>
      <c r="V186" s="6"/>
    </row>
    <row r="187" spans="2:22" x14ac:dyDescent="0.25">
      <c r="D187" s="7"/>
      <c r="H187" s="7"/>
      <c r="I187" s="6"/>
      <c r="J187" s="6"/>
      <c r="L187" s="8"/>
      <c r="P187" s="7"/>
      <c r="T187" s="7"/>
      <c r="U187" s="6"/>
      <c r="V187" s="6"/>
    </row>
    <row r="188" spans="2:22" x14ac:dyDescent="0.25">
      <c r="D188" s="7"/>
      <c r="H188" s="7"/>
      <c r="I188" s="6"/>
      <c r="J188" s="6"/>
      <c r="L188" s="8"/>
      <c r="P188" s="7"/>
      <c r="T188" s="7"/>
      <c r="U188" s="6"/>
      <c r="V188" s="6"/>
    </row>
    <row r="189" spans="2:22" x14ac:dyDescent="0.25">
      <c r="B189" s="5"/>
      <c r="C189" s="5"/>
      <c r="D189" s="3"/>
      <c r="G189" s="5"/>
      <c r="H189" s="3"/>
      <c r="J189" s="2"/>
    </row>
    <row r="190" spans="2:22" x14ac:dyDescent="0.25">
      <c r="B190" s="5"/>
      <c r="C190" s="5"/>
      <c r="D190" s="3"/>
      <c r="G190" s="5"/>
      <c r="H190" s="3"/>
      <c r="J190" s="2"/>
    </row>
    <row r="212" spans="2:10" x14ac:dyDescent="0.25">
      <c r="B212" s="5"/>
      <c r="C212" s="5"/>
      <c r="D212" s="3"/>
      <c r="G212" s="5"/>
      <c r="H212" s="3"/>
      <c r="J212" s="2"/>
    </row>
    <row r="213" spans="2:10" x14ac:dyDescent="0.25">
      <c r="B213" s="5"/>
      <c r="C213" s="5"/>
      <c r="D213" s="3"/>
      <c r="G213" s="5"/>
      <c r="H213" s="3"/>
      <c r="J213" s="2"/>
    </row>
    <row r="214" spans="2:10" x14ac:dyDescent="0.25">
      <c r="B214" s="5"/>
      <c r="C214" s="5"/>
      <c r="D214" s="3"/>
      <c r="G214" s="5"/>
      <c r="H214" s="3"/>
      <c r="J214" s="2"/>
    </row>
    <row r="215" spans="2:10" x14ac:dyDescent="0.25">
      <c r="B215" s="5"/>
      <c r="C215" s="5"/>
      <c r="D215" s="3"/>
      <c r="G215" s="5"/>
      <c r="H215" s="3"/>
      <c r="J215" s="2"/>
    </row>
    <row r="216" spans="2:10" x14ac:dyDescent="0.25">
      <c r="B216" s="5"/>
      <c r="C216" s="5"/>
      <c r="D216" s="3"/>
      <c r="G216" s="5"/>
      <c r="H216" s="3"/>
      <c r="J216" s="2"/>
    </row>
    <row r="217" spans="2:10" x14ac:dyDescent="0.25">
      <c r="B217" s="4"/>
      <c r="C217" s="4"/>
      <c r="D217" s="3"/>
      <c r="G217" s="4"/>
      <c r="H217" s="3"/>
      <c r="J217" s="2"/>
    </row>
    <row r="218" spans="2:10" x14ac:dyDescent="0.25">
      <c r="B218" s="4"/>
      <c r="C218" s="4"/>
      <c r="D218" s="3"/>
      <c r="G218" s="4"/>
      <c r="H218" s="3"/>
      <c r="J218" s="2"/>
    </row>
    <row r="219" spans="2:10" x14ac:dyDescent="0.25">
      <c r="B219" s="4"/>
      <c r="C219" s="4"/>
      <c r="D219" s="3"/>
      <c r="G219" s="4"/>
      <c r="H219" s="3"/>
      <c r="J219" s="2"/>
    </row>
    <row r="220" spans="2:10" x14ac:dyDescent="0.25">
      <c r="B220" s="4"/>
      <c r="C220" s="4"/>
      <c r="D220" s="3"/>
      <c r="G220" s="4"/>
      <c r="H220" s="3"/>
      <c r="J220" s="2"/>
    </row>
    <row r="221" spans="2:10" x14ac:dyDescent="0.25">
      <c r="B221" s="4"/>
      <c r="C221" s="4"/>
      <c r="D221" s="3"/>
      <c r="G221" s="4"/>
      <c r="H221" s="3"/>
      <c r="J221" s="2"/>
    </row>
    <row r="222" spans="2:10" x14ac:dyDescent="0.25">
      <c r="B222" s="4"/>
      <c r="C222" s="4"/>
      <c r="D222" s="3"/>
      <c r="G222" s="4"/>
      <c r="H222" s="3"/>
      <c r="J222" s="2"/>
    </row>
    <row r="223" spans="2:10" x14ac:dyDescent="0.25">
      <c r="B223" s="4"/>
      <c r="C223" s="4"/>
      <c r="D223" s="3"/>
      <c r="G223" s="4"/>
      <c r="H223" s="3"/>
      <c r="J223" s="2"/>
    </row>
    <row r="224" spans="2:10" x14ac:dyDescent="0.25">
      <c r="B224" s="4"/>
      <c r="C224" s="4"/>
      <c r="D224" s="3"/>
      <c r="G224" s="4"/>
      <c r="H224" s="3"/>
      <c r="J224" s="2"/>
    </row>
    <row r="225" spans="2:10" x14ac:dyDescent="0.25">
      <c r="B225" s="4"/>
      <c r="C225" s="4"/>
      <c r="D225" s="3"/>
      <c r="G225" s="4"/>
      <c r="H225" s="3"/>
      <c r="J225" s="2"/>
    </row>
    <row r="226" spans="2:10" x14ac:dyDescent="0.25">
      <c r="B226" s="4"/>
      <c r="C226" s="4"/>
      <c r="D226" s="3"/>
      <c r="G226" s="4"/>
      <c r="H226" s="3"/>
      <c r="J226" s="2"/>
    </row>
    <row r="227" spans="2:10" x14ac:dyDescent="0.25">
      <c r="B227" s="4"/>
      <c r="C227" s="4"/>
      <c r="D227" s="3"/>
      <c r="G227" s="4"/>
      <c r="H227" s="3"/>
      <c r="J227" s="2"/>
    </row>
    <row r="228" spans="2:10" x14ac:dyDescent="0.25">
      <c r="B228" s="4"/>
      <c r="C228" s="4"/>
      <c r="D228" s="3"/>
      <c r="G228" s="4"/>
      <c r="H228" s="3"/>
      <c r="J228" s="2"/>
    </row>
    <row r="229" spans="2:10" x14ac:dyDescent="0.25">
      <c r="B229" s="4"/>
      <c r="C229" s="4"/>
      <c r="D229" s="3"/>
      <c r="G229" s="4"/>
      <c r="H229" s="3"/>
      <c r="J229" s="2"/>
    </row>
    <row r="230" spans="2:10" x14ac:dyDescent="0.25">
      <c r="B230" s="4"/>
      <c r="C230" s="4"/>
      <c r="D230" s="3"/>
      <c r="G230" s="4"/>
      <c r="H230" s="3"/>
      <c r="J230" s="2"/>
    </row>
    <row r="231" spans="2:10" x14ac:dyDescent="0.25">
      <c r="B231" s="4"/>
      <c r="C231" s="4"/>
      <c r="D231" s="3"/>
      <c r="G231" s="4"/>
      <c r="H231" s="3"/>
      <c r="J231" s="2"/>
    </row>
    <row r="232" spans="2:10" x14ac:dyDescent="0.25">
      <c r="B232" s="4"/>
      <c r="C232" s="4"/>
      <c r="D232" s="3"/>
      <c r="G232" s="4"/>
      <c r="H232" s="3"/>
      <c r="J232" s="2"/>
    </row>
    <row r="233" spans="2:10" x14ac:dyDescent="0.25">
      <c r="B233" s="4"/>
      <c r="C233" s="4"/>
      <c r="D233" s="3"/>
      <c r="G233" s="4"/>
      <c r="H233" s="3"/>
      <c r="J233" s="2"/>
    </row>
    <row r="234" spans="2:10" x14ac:dyDescent="0.25">
      <c r="B234" s="4"/>
      <c r="C234" s="4"/>
      <c r="D234" s="3"/>
      <c r="G234" s="4"/>
      <c r="H234" s="3"/>
      <c r="J234" s="2"/>
    </row>
    <row r="235" spans="2:10" x14ac:dyDescent="0.25">
      <c r="B235" s="4"/>
      <c r="C235" s="4"/>
      <c r="D235" s="3"/>
      <c r="G235" s="4"/>
      <c r="H235" s="3"/>
      <c r="J235" s="2"/>
    </row>
    <row r="236" spans="2:10" x14ac:dyDescent="0.25">
      <c r="B236" s="4"/>
      <c r="C236" s="4"/>
      <c r="D236" s="3"/>
      <c r="G236" s="4"/>
      <c r="H236" s="3"/>
      <c r="J236" s="2"/>
    </row>
    <row r="237" spans="2:10" x14ac:dyDescent="0.25">
      <c r="B237" s="4"/>
      <c r="C237" s="4"/>
      <c r="D237" s="3"/>
      <c r="G237" s="4"/>
      <c r="H237" s="3"/>
      <c r="J237" s="2"/>
    </row>
    <row r="238" spans="2:10" x14ac:dyDescent="0.25">
      <c r="B238" s="4"/>
      <c r="C238" s="4"/>
      <c r="D238" s="3"/>
      <c r="G238" s="4"/>
      <c r="H238" s="3"/>
      <c r="J238" s="2"/>
    </row>
    <row r="239" spans="2:10" x14ac:dyDescent="0.25">
      <c r="B239" s="4"/>
      <c r="C239" s="4"/>
      <c r="D239" s="3"/>
      <c r="G239" s="4"/>
      <c r="H239" s="3"/>
      <c r="J239" s="2"/>
    </row>
    <row r="240" spans="2:10" x14ac:dyDescent="0.25">
      <c r="B240" s="4"/>
      <c r="C240" s="4"/>
      <c r="D240" s="3"/>
      <c r="G240" s="4"/>
      <c r="H240" s="3"/>
      <c r="J240" s="2"/>
    </row>
    <row r="241" spans="2:10" x14ac:dyDescent="0.25">
      <c r="B241" s="4"/>
      <c r="C241" s="4"/>
      <c r="D241" s="3"/>
      <c r="G241" s="4"/>
      <c r="H241" s="3"/>
      <c r="J241" s="2"/>
    </row>
    <row r="242" spans="2:10" x14ac:dyDescent="0.25">
      <c r="B242" s="4"/>
      <c r="C242" s="4"/>
      <c r="D242" s="3"/>
      <c r="G242" s="4"/>
      <c r="H242" s="3"/>
      <c r="J242" s="2"/>
    </row>
    <row r="243" spans="2:10" x14ac:dyDescent="0.25">
      <c r="B243" s="4"/>
      <c r="C243" s="4"/>
      <c r="D243" s="3"/>
      <c r="G243" s="4"/>
      <c r="H243" s="3"/>
      <c r="J243" s="2"/>
    </row>
  </sheetData>
  <mergeCells count="1">
    <mergeCell ref="D98:K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>
      <selection activeCell="AG57" sqref="AG57"/>
    </sheetView>
  </sheetViews>
  <sheetFormatPr defaultRowHeight="15" x14ac:dyDescent="0.25"/>
  <cols>
    <col min="15" max="15" width="15.85546875" customWidth="1"/>
    <col min="16" max="16" width="2.5703125" customWidth="1"/>
    <col min="32" max="32" width="1.57031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70" zoomScaleNormal="70" workbookViewId="0">
      <selection activeCell="G48" sqref="G48"/>
    </sheetView>
  </sheetViews>
  <sheetFormatPr defaultRowHeight="15" x14ac:dyDescent="0.25"/>
  <cols>
    <col min="21" max="21" width="3.8554687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A23111552</value>
    </field>
    <field name="Objective-Title">
      <value order="0">Decomposition charts - 2012-14 breakpoint</value>
    </field>
    <field name="Objective-Description">
      <value order="0"/>
    </field>
    <field name="Objective-CreationStamp">
      <value order="0">2019-01-08T11:21:53Z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2019-02-07T16:53:52Z</value>
    </field>
    <field name="Objective-Owner">
      <value order="0">Ramsay, Julie JM (u113377)</value>
    </field>
    <field name="Objective-Path">
      <value order="0">Objective Global Folder:SG File Plan:People, communities and living:Population and migration:Demography:Research and analysis: Demography:National Records of Scotland (NRS): Population and Migration Statistics: Life Expectancy in Scottish Areas: Pre-publication: 2017-2022</value>
    </field>
    <field name="Objective-Parent">
      <value order="0">National Records of Scotland (NRS): Population and Migration Statistics: Life Expectancy in Scottish Areas: Pre-publication: 2017-2022</value>
    </field>
    <field name="Objective-State">
      <value order="0">Being Drafted</value>
    </field>
    <field name="Objective-VersionId">
      <value order="0">vA33333190</value>
    </field>
    <field name="Objective-Version">
      <value order="0">0.9</value>
    </field>
    <field name="Objective-VersionNumber">
      <value order="0">9</value>
    </field>
    <field name="Objective-VersionComment">
      <value order="0"/>
    </field>
    <field name="Objective-FileNumber">
      <value order="0">STAT/16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6</vt:i4>
      </vt:variant>
    </vt:vector>
  </HeadingPairs>
  <TitlesOfParts>
    <vt:vector size="10" baseType="lpstr">
      <vt:lpstr>data 2000-02 to 2015-17 (12-14)</vt:lpstr>
      <vt:lpstr>data_tidied</vt:lpstr>
      <vt:lpstr>Figures 1 and 2</vt:lpstr>
      <vt:lpstr>Figure 3</vt:lpstr>
      <vt:lpstr>male Age chart 12-14</vt:lpstr>
      <vt:lpstr>male Cause chart 12-14</vt:lpstr>
      <vt:lpstr>female Age chart 12-14</vt:lpstr>
      <vt:lpstr>female Cause chart 12-14 </vt:lpstr>
      <vt:lpstr>Female age by cause</vt:lpstr>
      <vt:lpstr>Male age by cause</vt:lpstr>
    </vt:vector>
  </TitlesOfParts>
  <Company>Scottish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u113377</dc:creator>
  <cp:lastModifiedBy>Jon Minton</cp:lastModifiedBy>
  <dcterms:created xsi:type="dcterms:W3CDTF">2019-01-08T11:18:07Z</dcterms:created>
  <dcterms:modified xsi:type="dcterms:W3CDTF">2019-03-12T12:53:59Z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A23111552</vt:lpwstr>
  </property>
  <property fmtid="{D5CDD505-2E9C-101B-9397-08002B2CF9AE}" pid="4" name="Objective-Title">
    <vt:lpwstr>Decomposition charts - 2012-14 breakpoint</vt:lpwstr>
  </property>
  <property fmtid="{D5CDD505-2E9C-101B-9397-08002B2CF9AE}" pid="5" name="Objective-Description">
    <vt:lpwstr/>
  </property>
  <property fmtid="{D5CDD505-2E9C-101B-9397-08002B2CF9AE}" pid="6" name="Objective-CreationStamp">
    <vt:filetime>2019-01-08T11:22:10Z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2019-02-07T16:53:52Z</vt:filetime>
  </property>
  <property fmtid="{D5CDD505-2E9C-101B-9397-08002B2CF9AE}" pid="11" name="Objective-Owner">
    <vt:lpwstr>Ramsay, Julie JM (u113377)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Population and Migration Statistics: Life Expectancy in Scottish Areas: Pre-publi</vt:lpwstr>
  </property>
  <property fmtid="{D5CDD505-2E9C-101B-9397-08002B2CF9AE}" pid="13" name="Objective-Parent">
    <vt:lpwstr>National Records of Scotland (NRS): Population and Migration Statistics: Life Expectancy in Scottish Areas: Pre-publication: 2017-2022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vA33333190</vt:lpwstr>
  </property>
  <property fmtid="{D5CDD505-2E9C-101B-9397-08002B2CF9AE}" pid="16" name="Objective-Version">
    <vt:lpwstr>0.9</vt:lpwstr>
  </property>
  <property fmtid="{D5CDD505-2E9C-101B-9397-08002B2CF9AE}" pid="17" name="Objective-VersionNumber">
    <vt:r8>9</vt:r8>
  </property>
  <property fmtid="{D5CDD505-2E9C-101B-9397-08002B2CF9AE}" pid="18" name="Objective-VersionComment">
    <vt:lpwstr/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OFFICIAL-SENSITIVE]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Date of Original [system]">
    <vt:lpwstr/>
  </property>
  <property fmtid="{D5CDD505-2E9C-101B-9397-08002B2CF9AE}" pid="29" name="Objective-Date Received [system]">
    <vt:lpwstr/>
  </property>
  <property fmtid="{D5CDD505-2E9C-101B-9397-08002B2CF9AE}" pid="30" name="Objective-SG Web Publication - Category [system]">
    <vt:lpwstr/>
  </property>
  <property fmtid="{D5CDD505-2E9C-101B-9397-08002B2CF9AE}" pid="31" name="Objective-SG Web Publication - Category 2 Classification [system]">
    <vt:lpwstr/>
  </property>
  <property fmtid="{D5CDD505-2E9C-101B-9397-08002B2CF9AE}" pid="32" name="Objective-Connect Creator [system]">
    <vt:lpwstr/>
  </property>
</Properties>
</file>