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152" yWindow="1788" windowWidth="14808" windowHeight="8016" firstSheet="1" activeTab="3"/>
  </bookViews>
  <sheets>
    <sheet name="original_country_selection" sheetId="1" r:id="rId1"/>
    <sheet name="code_to_country_lookup" sheetId="2" r:id="rId2"/>
    <sheet name="replicated_table2" sheetId="3" r:id="rId3"/>
    <sheet name="Replication of figure 4" sheetId="6" r:id="rId4"/>
    <sheet name="Original Table 1" sheetId="7" r:id="rId5"/>
    <sheet name="table_from_danny" sheetId="4" r:id="rId6"/>
  </sheets>
  <calcPr calcId="152511"/>
</workbook>
</file>

<file path=xl/calcChain.xml><?xml version="1.0" encoding="utf-8"?>
<calcChain xmlns="http://schemas.openxmlformats.org/spreadsheetml/2006/main">
  <c r="H50" i="7" l="1"/>
  <c r="H41" i="7"/>
  <c r="G41" i="7"/>
  <c r="F41" i="7"/>
  <c r="H40" i="7"/>
  <c r="G40" i="7"/>
  <c r="F40" i="7"/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30" i="7"/>
  <c r="F31" i="7"/>
  <c r="F32" i="7"/>
  <c r="F33" i="7"/>
  <c r="F34" i="7"/>
  <c r="F35" i="7"/>
  <c r="F36" i="7"/>
  <c r="F37" i="7"/>
  <c r="F38" i="7"/>
  <c r="F39" i="7"/>
  <c r="F2" i="7"/>
  <c r="AW68" i="4" l="1"/>
  <c r="AX68" i="4"/>
  <c r="AW69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AW59" i="4"/>
  <c r="AX59" i="4"/>
  <c r="AY59" i="4"/>
  <c r="AZ59" i="4"/>
  <c r="BA59" i="4"/>
  <c r="BB59" i="4"/>
  <c r="BC59" i="4"/>
  <c r="BD59" i="4"/>
  <c r="BE59" i="4"/>
  <c r="BF59" i="4"/>
  <c r="BG59" i="4"/>
  <c r="AW60" i="4"/>
  <c r="AX60" i="4"/>
  <c r="AY60" i="4"/>
  <c r="AZ60" i="4"/>
  <c r="BA60" i="4"/>
  <c r="BB60" i="4"/>
  <c r="BC60" i="4"/>
  <c r="BD60" i="4"/>
  <c r="BE60" i="4"/>
  <c r="BF60" i="4"/>
  <c r="AW61" i="4"/>
  <c r="AX61" i="4"/>
  <c r="AY61" i="4"/>
  <c r="AZ61" i="4"/>
  <c r="BA61" i="4"/>
  <c r="BB61" i="4"/>
  <c r="BC61" i="4"/>
  <c r="BD61" i="4"/>
  <c r="BE61" i="4"/>
  <c r="AW62" i="4"/>
  <c r="AX62" i="4"/>
  <c r="AY62" i="4"/>
  <c r="AZ62" i="4"/>
  <c r="BA62" i="4"/>
  <c r="BB62" i="4"/>
  <c r="BC62" i="4"/>
  <c r="BD62" i="4"/>
  <c r="AW63" i="4"/>
  <c r="AX63" i="4"/>
  <c r="AY63" i="4"/>
  <c r="AZ63" i="4"/>
  <c r="BA63" i="4"/>
  <c r="BB63" i="4"/>
  <c r="BC63" i="4"/>
  <c r="AW64" i="4"/>
  <c r="AX64" i="4"/>
  <c r="AY64" i="4"/>
  <c r="AZ64" i="4"/>
  <c r="BA64" i="4"/>
  <c r="BB64" i="4"/>
  <c r="AW65" i="4"/>
  <c r="AX65" i="4"/>
  <c r="AY65" i="4"/>
  <c r="AZ65" i="4"/>
  <c r="BA65" i="4"/>
  <c r="AW66" i="4"/>
  <c r="AX66" i="4"/>
  <c r="AY66" i="4"/>
  <c r="AZ66" i="4"/>
  <c r="AW67" i="4"/>
  <c r="AX67" i="4"/>
  <c r="AY67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AW40" i="4"/>
  <c r="K13" i="3" l="1"/>
  <c r="BP13" i="4" l="1"/>
  <c r="BO15" i="4"/>
  <c r="BK18" i="4"/>
  <c r="BD17" i="4"/>
  <c r="BB18" i="4"/>
  <c r="BA17" i="4"/>
  <c r="AW4" i="4"/>
  <c r="AW33" i="4"/>
  <c r="AX32" i="4"/>
  <c r="AW32" i="4"/>
  <c r="AY31" i="4"/>
  <c r="AX31" i="4"/>
  <c r="AW31" i="4"/>
  <c r="AZ30" i="4"/>
  <c r="AY30" i="4"/>
  <c r="AX30" i="4"/>
  <c r="AW30" i="4"/>
  <c r="BA29" i="4"/>
  <c r="AZ29" i="4"/>
  <c r="AY29" i="4"/>
  <c r="AX29" i="4"/>
  <c r="AW29" i="4"/>
  <c r="BB28" i="4"/>
  <c r="BA28" i="4"/>
  <c r="AZ28" i="4"/>
  <c r="AY28" i="4"/>
  <c r="AX28" i="4"/>
  <c r="AW28" i="4"/>
  <c r="BC27" i="4"/>
  <c r="BB27" i="4"/>
  <c r="BA27" i="4"/>
  <c r="AZ27" i="4"/>
  <c r="AY27" i="4"/>
  <c r="AX27" i="4"/>
  <c r="AW27" i="4"/>
  <c r="BD26" i="4"/>
  <c r="BC26" i="4"/>
  <c r="BB26" i="4"/>
  <c r="BA26" i="4"/>
  <c r="AZ26" i="4"/>
  <c r="AY26" i="4"/>
  <c r="AX26" i="4"/>
  <c r="AW26" i="4"/>
  <c r="BE25" i="4"/>
  <c r="BD25" i="4"/>
  <c r="BC25" i="4"/>
  <c r="BB25" i="4"/>
  <c r="BA25" i="4"/>
  <c r="AZ25" i="4"/>
  <c r="AY25" i="4"/>
  <c r="AX25" i="4"/>
  <c r="AW25" i="4"/>
  <c r="BF24" i="4"/>
  <c r="BE24" i="4"/>
  <c r="BD24" i="4"/>
  <c r="BC24" i="4"/>
  <c r="BB24" i="4"/>
  <c r="BA24" i="4"/>
  <c r="AZ24" i="4"/>
  <c r="AY24" i="4"/>
  <c r="AX24" i="4"/>
  <c r="AW24" i="4"/>
  <c r="BG23" i="4"/>
  <c r="BF23" i="4"/>
  <c r="BE23" i="4"/>
  <c r="BD23" i="4"/>
  <c r="BC23" i="4"/>
  <c r="BB23" i="4"/>
  <c r="BA23" i="4"/>
  <c r="AZ23" i="4"/>
  <c r="AY23" i="4"/>
  <c r="AX23" i="4"/>
  <c r="AW23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BL18" i="4"/>
  <c r="BJ18" i="4"/>
  <c r="BI18" i="4"/>
  <c r="BH18" i="4"/>
  <c r="BG18" i="4"/>
  <c r="BF18" i="4"/>
  <c r="BE18" i="4"/>
  <c r="BD18" i="4"/>
  <c r="BC18" i="4"/>
  <c r="BA18" i="4"/>
  <c r="AZ18" i="4"/>
  <c r="AY18" i="4"/>
  <c r="AX18" i="4"/>
  <c r="AW18" i="4"/>
  <c r="BM17" i="4"/>
  <c r="BL17" i="4"/>
  <c r="BK17" i="4"/>
  <c r="BJ17" i="4"/>
  <c r="BI17" i="4"/>
  <c r="BH17" i="4"/>
  <c r="BG17" i="4"/>
  <c r="BF17" i="4"/>
  <c r="BE17" i="4"/>
  <c r="BC17" i="4"/>
  <c r="BB17" i="4"/>
  <c r="AZ17" i="4"/>
  <c r="AY17" i="4"/>
  <c r="AX17" i="4"/>
  <c r="AW17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AW5" i="4"/>
  <c r="AW6" i="4"/>
  <c r="AW7" i="4"/>
  <c r="L21" i="3" l="1"/>
  <c r="L20" i="3"/>
  <c r="L19" i="3"/>
  <c r="L18" i="3"/>
  <c r="L17" i="3"/>
  <c r="L16" i="3"/>
  <c r="L15" i="3"/>
  <c r="L14" i="3"/>
  <c r="L13" i="3"/>
  <c r="K21" i="3"/>
  <c r="K20" i="3"/>
  <c r="K19" i="3"/>
  <c r="K18" i="3"/>
  <c r="K17" i="3"/>
  <c r="K16" i="3"/>
  <c r="K15" i="3"/>
  <c r="K14" i="3"/>
</calcChain>
</file>

<file path=xl/sharedStrings.xml><?xml version="1.0" encoding="utf-8"?>
<sst xmlns="http://schemas.openxmlformats.org/spreadsheetml/2006/main" count="369" uniqueCount="151">
  <si>
    <t>Country</t>
  </si>
  <si>
    <t>start_year</t>
  </si>
  <si>
    <t>end_year</t>
  </si>
  <si>
    <t>Sweden</t>
  </si>
  <si>
    <t>England and Wales</t>
  </si>
  <si>
    <t>Norway</t>
  </si>
  <si>
    <t>Italy</t>
  </si>
  <si>
    <t>Switzerland</t>
  </si>
  <si>
    <t>Finland</t>
  </si>
  <si>
    <t>France</t>
  </si>
  <si>
    <t>Spain</t>
  </si>
  <si>
    <t>Canada</t>
  </si>
  <si>
    <t>Denmark</t>
  </si>
  <si>
    <t>Bulgaria</t>
  </si>
  <si>
    <t>Austria</t>
  </si>
  <si>
    <t>Czech Republic</t>
  </si>
  <si>
    <t>Hungary</t>
  </si>
  <si>
    <t>Japan</t>
  </si>
  <si>
    <t>The Netherlands</t>
  </si>
  <si>
    <t>East Germany</t>
  </si>
  <si>
    <t>West Germany</t>
  </si>
  <si>
    <t>USA</t>
  </si>
  <si>
    <t>Latvia</t>
  </si>
  <si>
    <t>Luthuania</t>
  </si>
  <si>
    <t>Russia</t>
  </si>
  <si>
    <t>AUS</t>
  </si>
  <si>
    <t>AUT</t>
  </si>
  <si>
    <t>BEL</t>
  </si>
  <si>
    <t>BGR</t>
  </si>
  <si>
    <t>BLR</t>
  </si>
  <si>
    <t>CAN</t>
  </si>
  <si>
    <t>CHE</t>
  </si>
  <si>
    <t>CHL</t>
  </si>
  <si>
    <t>CZE</t>
  </si>
  <si>
    <t>DEUTE</t>
  </si>
  <si>
    <t>DEUTNP</t>
  </si>
  <si>
    <t>DEUTW</t>
  </si>
  <si>
    <t>DNK</t>
  </si>
  <si>
    <t>ESP</t>
  </si>
  <si>
    <t>EST</t>
  </si>
  <si>
    <t>FIN</t>
  </si>
  <si>
    <t>FRACNP</t>
  </si>
  <si>
    <t>FRATNP</t>
  </si>
  <si>
    <t>GBR_NIR</t>
  </si>
  <si>
    <t>GBR_NP</t>
  </si>
  <si>
    <t>GBR_SCO</t>
  </si>
  <si>
    <t>GBRCENW</t>
  </si>
  <si>
    <t>GBRTENW</t>
  </si>
  <si>
    <t>HUN</t>
  </si>
  <si>
    <t>IRL</t>
  </si>
  <si>
    <t>ISL</t>
  </si>
  <si>
    <t>ISR</t>
  </si>
  <si>
    <t>ITA</t>
  </si>
  <si>
    <t>JPN</t>
  </si>
  <si>
    <t>LTU</t>
  </si>
  <si>
    <t>LUX</t>
  </si>
  <si>
    <t>LVA</t>
  </si>
  <si>
    <t>NLD</t>
  </si>
  <si>
    <t>NOR</t>
  </si>
  <si>
    <t>NZL_MA</t>
  </si>
  <si>
    <t>NZL_NM</t>
  </si>
  <si>
    <t>NZL_NP</t>
  </si>
  <si>
    <t>POL</t>
  </si>
  <si>
    <t>PRT</t>
  </si>
  <si>
    <t>RUS</t>
  </si>
  <si>
    <t>SVK</t>
  </si>
  <si>
    <t>SVN</t>
  </si>
  <si>
    <t>SWE</t>
  </si>
  <si>
    <t>TWN</t>
  </si>
  <si>
    <t>UKR</t>
  </si>
  <si>
    <t>Belarus</t>
  </si>
  <si>
    <t>Belgium</t>
  </si>
  <si>
    <t>Australia</t>
  </si>
  <si>
    <t>Chile</t>
  </si>
  <si>
    <t>Germany</t>
  </si>
  <si>
    <t>Estonia</t>
  </si>
  <si>
    <t>France (Civilian)</t>
  </si>
  <si>
    <t>France (Total)</t>
  </si>
  <si>
    <t>Northern Ireland</t>
  </si>
  <si>
    <t>United Kingdom</t>
  </si>
  <si>
    <t>Scotland</t>
  </si>
  <si>
    <t>England and Wales (Civilian)</t>
  </si>
  <si>
    <t>England and Wales (Total)</t>
  </si>
  <si>
    <t>Ireland</t>
  </si>
  <si>
    <t>Iceland</t>
  </si>
  <si>
    <t>Israel</t>
  </si>
  <si>
    <t>Lithuania</t>
  </si>
  <si>
    <t>Luxembourg</t>
  </si>
  <si>
    <t>Netherlands</t>
  </si>
  <si>
    <t>New Zealand -- Maori</t>
  </si>
  <si>
    <t>New Zealand -- Non-Maori</t>
  </si>
  <si>
    <t>New Zealand</t>
  </si>
  <si>
    <t>Poland</t>
  </si>
  <si>
    <t>Portugal</t>
  </si>
  <si>
    <t>Slovakia</t>
  </si>
  <si>
    <t>Slovenia</t>
  </si>
  <si>
    <t>Taiwan</t>
  </si>
  <si>
    <t>Ukraine</t>
  </si>
  <si>
    <t>The United States of America</t>
  </si>
  <si>
    <t>code</t>
  </si>
  <si>
    <t>long_name</t>
  </si>
  <si>
    <t>in_original_selection</t>
  </si>
  <si>
    <t>year</t>
  </si>
  <si>
    <t>female</t>
  </si>
  <si>
    <t>male</t>
  </si>
  <si>
    <t>New version</t>
  </si>
  <si>
    <t>Year</t>
  </si>
  <si>
    <t>Original version</t>
  </si>
  <si>
    <t>Proportion difference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</si>
  <si>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</si>
  <si>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</si>
  <si>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</si>
  <si>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</si>
  <si>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</si>
  <si>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</si>
  <si>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</si>
  <si>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</si>
  <si>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</si>
  <si>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</si>
  <si>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</si>
  <si>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</si>
  <si>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</si>
  <si>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</si>
  <si>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</si>
  <si>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</si>
  <si>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</si>
  <si>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</si>
  <si>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Year of birth</t>
  </si>
  <si>
    <t>Age at death</t>
  </si>
  <si>
    <t>0 - 4</t>
  </si>
  <si>
    <t>5 - 9</t>
  </si>
  <si>
    <t>Replication</t>
  </si>
  <si>
    <t>Original</t>
  </si>
  <si>
    <t>Percentage difference</t>
  </si>
  <si>
    <t>Replication with all HMD countries</t>
  </si>
  <si>
    <t>include_in_full_selection</t>
  </si>
  <si>
    <t>country</t>
  </si>
  <si>
    <t>min_year</t>
  </si>
  <si>
    <t>max_year</t>
  </si>
  <si>
    <t>pop_2010</t>
  </si>
  <si>
    <r>
      <t>Country (HMD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Code)</t>
    </r>
  </si>
  <si>
    <r>
      <t>Population in million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</si>
  <si>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r>
      <t>Year range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</si>
  <si>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East Germany (DEUTE)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</si>
  <si>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West Germany (DEUTW)</t>
    </r>
    <r>
      <rPr>
        <vertAlign val="superscript"/>
        <sz val="11"/>
        <color theme="1"/>
        <rFont val="Calibri"/>
        <family val="2"/>
        <scheme val="minor"/>
      </rPr>
      <t>4</t>
    </r>
  </si>
  <si>
    <r>
      <rPr>
        <b/>
        <sz val="11"/>
        <color theme="1"/>
        <rFont val="Calibri"/>
        <family val="2"/>
        <scheme val="minor"/>
      </rPr>
      <t>Notes</t>
    </r>
    <r>
      <rPr>
        <sz val="11"/>
        <color theme="1"/>
        <rFont val="Calibri"/>
        <family val="2"/>
        <scheme val="minor"/>
      </rPr>
      <t xml:space="preserve">: </t>
    </r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HMD: Human Mortality Database;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Bold if latest available year is before 2010;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Total population as of 2010 or latest available year, whichever is later; 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Reported separately even after reunification</t>
    </r>
  </si>
  <si>
    <t xml:space="preserve">Comment </t>
  </si>
  <si>
    <t>All new HMD countries</t>
  </si>
  <si>
    <t>birth_year</t>
  </si>
  <si>
    <t>0-4</t>
  </si>
  <si>
    <t>80-80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</si>
</sst>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0" fillId="2" borderId="0" xfId="0" applyFill="1"/>
    <xf numFmtId="2" fontId="0" fillId="9" borderId="0" xfId="0" applyNumberFormat="1" applyFill="1"/>
    <xf numFmtId="2" fontId="0" fillId="10" borderId="0" xfId="0" applyNumberFormat="1" applyFill="1"/>
    <xf numFmtId="2" fontId="0" fillId="8" borderId="0" xfId="0" applyNumberFormat="1" applyFill="1"/>
    <xf numFmtId="2" fontId="0" fillId="7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2" fillId="9" borderId="0" xfId="0" applyFont="1" applyFill="1"/>
    <xf numFmtId="0" fontId="2" fillId="10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/>
    <xf numFmtId="0" fontId="3" fillId="11" borderId="0" xfId="0" quotePrefix="1" applyFont="1" applyFill="1" applyAlignment="1">
      <alignment wrapText="1"/>
    </xf>
    <xf numFmtId="16" fontId="0" fillId="0" borderId="0" xfId="0" applyNumberFormat="1"/>
    <xf numFmtId="17" fontId="0" fillId="0" borderId="0" xfId="0" applyNumberFormat="1"/>
    <xf numFmtId="9" fontId="0" fillId="2" borderId="0" xfId="1" applyFont="1" applyFill="1"/>
    <xf numFmtId="0" fontId="4" fillId="0" borderId="0" xfId="0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11" borderId="0" xfId="0" quotePrefix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11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907261592301"/>
          <c:y val="5.1400554097404488E-2"/>
          <c:w val="0.8422333770778652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replicated_table2!$C$12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replicated_table2!$C$13:$C$23</c:f>
              <c:numCache>
                <c:formatCode>General</c:formatCode>
                <c:ptCount val="11"/>
                <c:pt idx="0">
                  <c:v>16.530840678219299</c:v>
                </c:pt>
                <c:pt idx="1">
                  <c:v>16.4160665552767</c:v>
                </c:pt>
                <c:pt idx="2">
                  <c:v>12.7089573565072</c:v>
                </c:pt>
                <c:pt idx="3">
                  <c:v>12.041070155564</c:v>
                </c:pt>
                <c:pt idx="4">
                  <c:v>9.7693320813179003</c:v>
                </c:pt>
                <c:pt idx="5">
                  <c:v>8.3861047078749493</c:v>
                </c:pt>
                <c:pt idx="6">
                  <c:v>8.6385498766281206</c:v>
                </c:pt>
                <c:pt idx="7">
                  <c:v>8.9224892202615997</c:v>
                </c:pt>
                <c:pt idx="8">
                  <c:v>9.1296634166191293</c:v>
                </c:pt>
                <c:pt idx="9">
                  <c:v>9.5363245990637804</c:v>
                </c:pt>
                <c:pt idx="10">
                  <c:v>9.2907352459542398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replicated_table2!$D$12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replicated_table2!$B$13:$B$23</c:f>
              <c:numCache>
                <c:formatCode>General</c:formatCode>
                <c:ptCount val="11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</c:numCache>
            </c:numRef>
          </c:xVal>
          <c:yVal>
            <c:numRef>
              <c:f>replicated_table2!$D$13:$D$23</c:f>
              <c:numCache>
                <c:formatCode>General</c:formatCode>
                <c:ptCount val="11"/>
                <c:pt idx="0">
                  <c:v>18.186999156924099</c:v>
                </c:pt>
                <c:pt idx="1">
                  <c:v>19.250375044861499</c:v>
                </c:pt>
                <c:pt idx="2">
                  <c:v>14.299975205176599</c:v>
                </c:pt>
                <c:pt idx="3">
                  <c:v>15.204139219806899</c:v>
                </c:pt>
                <c:pt idx="4">
                  <c:v>11.541649207792799</c:v>
                </c:pt>
                <c:pt idx="5">
                  <c:v>10.1963419296317</c:v>
                </c:pt>
                <c:pt idx="6">
                  <c:v>10.3187082942557</c:v>
                </c:pt>
                <c:pt idx="7">
                  <c:v>10.333083469843899</c:v>
                </c:pt>
                <c:pt idx="8">
                  <c:v>10.0185862429168</c:v>
                </c:pt>
                <c:pt idx="9">
                  <c:v>10.4924533703634</c:v>
                </c:pt>
                <c:pt idx="10">
                  <c:v>10.144072006656801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10224"/>
        <c:axId val="218310608"/>
      </c:scatterChart>
      <c:valAx>
        <c:axId val="218310224"/>
        <c:scaling>
          <c:orientation val="minMax"/>
          <c:max val="2010"/>
          <c:min val="1900"/>
        </c:scaling>
        <c:delete val="0"/>
        <c:axPos val="b"/>
        <c:numFmt formatCode="General" sourceLinked="1"/>
        <c:majorTickMark val="out"/>
        <c:minorTickMark val="none"/>
        <c:tickLblPos val="nextTo"/>
        <c:crossAx val="218310608"/>
        <c:crosses val="autoZero"/>
        <c:crossBetween val="midCat"/>
      </c:valAx>
      <c:valAx>
        <c:axId val="218310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8310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701356080489928"/>
          <c:y val="0.1755420676582094"/>
          <c:w val="0.30606135551807934"/>
          <c:h val="0.2417097226768436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8718584864391950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replicated_table2!$G$12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replicated_table2!$G$13:$G$21</c:f>
              <c:numCache>
                <c:formatCode>General</c:formatCode>
                <c:ptCount val="9"/>
                <c:pt idx="0">
                  <c:v>16.760000000000002</c:v>
                </c:pt>
                <c:pt idx="1">
                  <c:v>16.440000000000001</c:v>
                </c:pt>
                <c:pt idx="2">
                  <c:v>12.44</c:v>
                </c:pt>
                <c:pt idx="3">
                  <c:v>12.65</c:v>
                </c:pt>
                <c:pt idx="4">
                  <c:v>9.99</c:v>
                </c:pt>
                <c:pt idx="5">
                  <c:v>8.6300000000000008</c:v>
                </c:pt>
                <c:pt idx="6">
                  <c:v>8.56</c:v>
                </c:pt>
                <c:pt idx="7">
                  <c:v>8.81</c:v>
                </c:pt>
                <c:pt idx="8">
                  <c:v>9.01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replicated_table2!$H$12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replicated_table2!$F$13:$F$21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replicated_table2!$H$13:$H$21</c:f>
              <c:numCache>
                <c:formatCode>General</c:formatCode>
                <c:ptCount val="9"/>
                <c:pt idx="0">
                  <c:v>18.28</c:v>
                </c:pt>
                <c:pt idx="1">
                  <c:v>18.760000000000002</c:v>
                </c:pt>
                <c:pt idx="2">
                  <c:v>13.84</c:v>
                </c:pt>
                <c:pt idx="3">
                  <c:v>15.17</c:v>
                </c:pt>
                <c:pt idx="4">
                  <c:v>11.25</c:v>
                </c:pt>
                <c:pt idx="5">
                  <c:v>10.59</c:v>
                </c:pt>
                <c:pt idx="6">
                  <c:v>10.33</c:v>
                </c:pt>
                <c:pt idx="7">
                  <c:v>10.18</c:v>
                </c:pt>
                <c:pt idx="8">
                  <c:v>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381616"/>
        <c:axId val="218390192"/>
      </c:scatterChart>
      <c:valAx>
        <c:axId val="21838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90192"/>
        <c:crosses val="autoZero"/>
        <c:crossBetween val="midCat"/>
      </c:valAx>
      <c:valAx>
        <c:axId val="218390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83816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368022747156596"/>
          <c:y val="7.8319845435987162E-2"/>
          <c:w val="0.29330867732442534"/>
          <c:h val="0.244777038902679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6351706036745"/>
          <c:y val="5.1400554097404488E-2"/>
          <c:w val="0.81703893263342098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replicated_table2!$K$12</c:f>
              <c:strCache>
                <c:ptCount val="1"/>
                <c:pt idx="0">
                  <c:v>female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replicated_table2!$K$13:$K$21</c:f>
              <c:numCache>
                <c:formatCode>0.0%</c:formatCode>
                <c:ptCount val="9"/>
                <c:pt idx="0">
                  <c:v>1.3672990559707793E-2</c:v>
                </c:pt>
                <c:pt idx="1">
                  <c:v>1.455805640103484E-3</c:v>
                </c:pt>
                <c:pt idx="2">
                  <c:v>-2.1620366278713905E-2</c:v>
                </c:pt>
                <c:pt idx="3">
                  <c:v>4.8136746595731229E-2</c:v>
                </c:pt>
                <c:pt idx="4">
                  <c:v>2.2088880748958949E-2</c:v>
                </c:pt>
                <c:pt idx="5">
                  <c:v>2.8261331648325776E-2</c:v>
                </c:pt>
                <c:pt idx="6">
                  <c:v>-9.1763874565560823E-3</c:v>
                </c:pt>
                <c:pt idx="7">
                  <c:v>-1.2768356442860299E-2</c:v>
                </c:pt>
                <c:pt idx="8">
                  <c:v>-1.3281178315108713E-2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replicated_table2!$L$12</c:f>
              <c:strCache>
                <c:ptCount val="1"/>
                <c:pt idx="0">
                  <c:v>male</c:v>
                </c:pt>
              </c:strCache>
            </c:strRef>
          </c:tx>
          <c:marker>
            <c:symbol val="none"/>
          </c:marker>
          <c:xVal>
            <c:numRef>
              <c:f>replicated_table2!$J$13:$J$21</c:f>
              <c:numCache>
                <c:formatCode>General</c:formatCode>
                <c:ptCount val="9"/>
                <c:pt idx="0">
                  <c:v>1910</c:v>
                </c:pt>
                <c:pt idx="1">
                  <c:v>1919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</c:numCache>
            </c:numRef>
          </c:xVal>
          <c:yVal>
            <c:numRef>
              <c:f>replicated_table2!$L$13:$L$21</c:f>
              <c:numCache>
                <c:formatCode>0.0%</c:formatCode>
                <c:ptCount val="9"/>
                <c:pt idx="0">
                  <c:v>5.0875734724235445E-3</c:v>
                </c:pt>
                <c:pt idx="1">
                  <c:v>-2.6139394715431655E-2</c:v>
                </c:pt>
                <c:pt idx="2">
                  <c:v>-3.3235202686170466E-2</c:v>
                </c:pt>
                <c:pt idx="3">
                  <c:v>-2.2504429668358267E-3</c:v>
                </c:pt>
                <c:pt idx="4">
                  <c:v>-2.5924374026026618E-2</c:v>
                </c:pt>
                <c:pt idx="5">
                  <c:v>3.7172622319952775E-2</c:v>
                </c:pt>
                <c:pt idx="6">
                  <c:v>1.0930983295547214E-3</c:v>
                </c:pt>
                <c:pt idx="7">
                  <c:v>-1.5037668943408588E-2</c:v>
                </c:pt>
                <c:pt idx="8">
                  <c:v>-1.9184765301810822E-2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28320"/>
        <c:axId val="218434864"/>
      </c:scatterChart>
      <c:valAx>
        <c:axId val="2184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34864"/>
        <c:crosses val="autoZero"/>
        <c:crossBetween val="midCat"/>
      </c:valAx>
      <c:valAx>
        <c:axId val="2184348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18428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569116360455"/>
          <c:y val="9.6838363954505693E-2"/>
          <c:w val="0.22243103429498698"/>
          <c:h val="0.21479327878381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replicated_table2!$B$30:$B$44</c:f>
              <c:numCache>
                <c:formatCode>General</c:formatCode>
                <c:ptCount val="15"/>
                <c:pt idx="0">
                  <c:v>1860</c:v>
                </c:pt>
                <c:pt idx="1">
                  <c:v>1870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1919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cat>
          <c:val>
            <c:numRef>
              <c:f>replicated_table2!$C$30:$C$44</c:f>
              <c:numCache>
                <c:formatCode>0.00</c:formatCode>
                <c:ptCount val="15"/>
                <c:pt idx="0">
                  <c:v>20.833000259296501</c:v>
                </c:pt>
                <c:pt idx="1">
                  <c:v>23.986976443828599</c:v>
                </c:pt>
                <c:pt idx="2">
                  <c:v>21.404831894546099</c:v>
                </c:pt>
                <c:pt idx="3">
                  <c:v>19.9302788929812</c:v>
                </c:pt>
                <c:pt idx="4">
                  <c:v>16.530840678219299</c:v>
                </c:pt>
                <c:pt idx="5">
                  <c:v>16.4160665552767</c:v>
                </c:pt>
                <c:pt idx="6">
                  <c:v>12.7089573565072</c:v>
                </c:pt>
                <c:pt idx="7">
                  <c:v>12.041070155564</c:v>
                </c:pt>
                <c:pt idx="8">
                  <c:v>9.7693320813179003</c:v>
                </c:pt>
                <c:pt idx="9">
                  <c:v>8.3861047078749493</c:v>
                </c:pt>
                <c:pt idx="10">
                  <c:v>8.6385498766281206</c:v>
                </c:pt>
                <c:pt idx="11">
                  <c:v>8.9224892202615997</c:v>
                </c:pt>
                <c:pt idx="12">
                  <c:v>9.1296634166191293</c:v>
                </c:pt>
                <c:pt idx="13">
                  <c:v>9.5363245990637804</c:v>
                </c:pt>
                <c:pt idx="14">
                  <c:v>9.2907352459542398</c:v>
                </c:pt>
              </c:numCache>
            </c:numRef>
          </c:val>
          <c:smooth val="0"/>
        </c:ser>
        <c:ser>
          <c:idx val="1"/>
          <c:order val="1"/>
          <c:tx>
            <c:v>Male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replicated_table2!$B$30:$B$44</c:f>
              <c:numCache>
                <c:formatCode>General</c:formatCode>
                <c:ptCount val="15"/>
                <c:pt idx="0">
                  <c:v>1860</c:v>
                </c:pt>
                <c:pt idx="1">
                  <c:v>1870</c:v>
                </c:pt>
                <c:pt idx="2">
                  <c:v>1890</c:v>
                </c:pt>
                <c:pt idx="3">
                  <c:v>1900</c:v>
                </c:pt>
                <c:pt idx="4">
                  <c:v>1910</c:v>
                </c:pt>
                <c:pt idx="5">
                  <c:v>1919</c:v>
                </c:pt>
                <c:pt idx="6">
                  <c:v>1930</c:v>
                </c:pt>
                <c:pt idx="7">
                  <c:v>1940</c:v>
                </c:pt>
                <c:pt idx="8">
                  <c:v>1950</c:v>
                </c:pt>
                <c:pt idx="9">
                  <c:v>1960</c:v>
                </c:pt>
                <c:pt idx="10">
                  <c:v>1970</c:v>
                </c:pt>
                <c:pt idx="11">
                  <c:v>1980</c:v>
                </c:pt>
                <c:pt idx="12">
                  <c:v>1990</c:v>
                </c:pt>
                <c:pt idx="13">
                  <c:v>2000</c:v>
                </c:pt>
                <c:pt idx="14">
                  <c:v>2010</c:v>
                </c:pt>
              </c:numCache>
            </c:numRef>
          </c:cat>
          <c:val>
            <c:numRef>
              <c:f>replicated_table2!$D$30:$D$44</c:f>
              <c:numCache>
                <c:formatCode>0.00</c:formatCode>
                <c:ptCount val="15"/>
                <c:pt idx="0">
                  <c:v>21.7510077052364</c:v>
                </c:pt>
                <c:pt idx="1">
                  <c:v>26.524825524219001</c:v>
                </c:pt>
                <c:pt idx="2">
                  <c:v>23.1007321139925</c:v>
                </c:pt>
                <c:pt idx="3">
                  <c:v>21.740250984404899</c:v>
                </c:pt>
                <c:pt idx="4">
                  <c:v>18.186999156924099</c:v>
                </c:pt>
                <c:pt idx="5">
                  <c:v>19.250375044861499</c:v>
                </c:pt>
                <c:pt idx="6">
                  <c:v>14.299975205176599</c:v>
                </c:pt>
                <c:pt idx="7">
                  <c:v>15.204139219806899</c:v>
                </c:pt>
                <c:pt idx="8">
                  <c:v>11.541649207792799</c:v>
                </c:pt>
                <c:pt idx="9">
                  <c:v>10.1963419296317</c:v>
                </c:pt>
                <c:pt idx="10">
                  <c:v>10.3187082942557</c:v>
                </c:pt>
                <c:pt idx="11">
                  <c:v>10.333083469843899</c:v>
                </c:pt>
                <c:pt idx="12">
                  <c:v>10.0185862429168</c:v>
                </c:pt>
                <c:pt idx="13">
                  <c:v>10.4924533703634</c:v>
                </c:pt>
                <c:pt idx="14">
                  <c:v>10.144072006656801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21464"/>
        <c:axId val="374619896"/>
      </c:lineChart>
      <c:catAx>
        <c:axId val="37462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19896"/>
        <c:crosses val="autoZero"/>
        <c:auto val="1"/>
        <c:lblAlgn val="ctr"/>
        <c:lblOffset val="100"/>
        <c:noMultiLvlLbl val="0"/>
      </c:catAx>
      <c:valAx>
        <c:axId val="37461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 Rate per 1000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2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331692913385816E-2"/>
          <c:y val="3.2140782467446505E-2"/>
          <c:w val="0.92083497375328083"/>
          <c:h val="0.91544930127379509"/>
        </c:manualLayout>
      </c:layout>
      <c:lineChart>
        <c:grouping val="standard"/>
        <c:varyColors val="0"/>
        <c:ser>
          <c:idx val="0"/>
          <c:order val="0"/>
          <c:tx>
            <c:strRef>
              <c:f>table_from_danny!$Y$40</c:f>
              <c:strCache>
                <c:ptCount val="1"/>
                <c:pt idx="0">
                  <c:v>1850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table_from_danny!$Z$39:$AS$39</c:f>
              <c:strCache>
                <c:ptCount val="20"/>
                <c:pt idx="0">
                  <c:v>0 - 4</c:v>
                </c:pt>
                <c:pt idx="1">
                  <c:v>5 - 9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</c:strCache>
            </c:strRef>
          </c:cat>
          <c:val>
            <c:numRef>
              <c:f>table_from_danny!$Z$40:$AS$40</c:f>
              <c:numCache>
                <c:formatCode>0.00</c:formatCode>
                <c:ptCount val="20"/>
                <c:pt idx="0">
                  <c:v>1.1324709472571799</c:v>
                </c:pt>
                <c:pt idx="1">
                  <c:v>0.97836175579444495</c:v>
                </c:pt>
                <c:pt idx="2">
                  <c:v>0.87926512615086905</c:v>
                </c:pt>
                <c:pt idx="3">
                  <c:v>0.93439437193448105</c:v>
                </c:pt>
                <c:pt idx="4">
                  <c:v>1.4446459314603799</c:v>
                </c:pt>
                <c:pt idx="5">
                  <c:v>0.98576203585758804</c:v>
                </c:pt>
                <c:pt idx="6">
                  <c:v>0.98848804812387103</c:v>
                </c:pt>
                <c:pt idx="7">
                  <c:v>1.05314065177212</c:v>
                </c:pt>
                <c:pt idx="8">
                  <c:v>1.1858059227795299</c:v>
                </c:pt>
                <c:pt idx="9">
                  <c:v>1.28450954177097</c:v>
                </c:pt>
                <c:pt idx="10">
                  <c:v>1.3187150389159099</c:v>
                </c:pt>
                <c:pt idx="11">
                  <c:v>1.3196095010287701</c:v>
                </c:pt>
                <c:pt idx="12">
                  <c:v>1.2643636437030401</c:v>
                </c:pt>
                <c:pt idx="13">
                  <c:v>1.2428432191692</c:v>
                </c:pt>
                <c:pt idx="14">
                  <c:v>1.1934833527286699</c:v>
                </c:pt>
                <c:pt idx="15">
                  <c:v>1.1928260269839399</c:v>
                </c:pt>
                <c:pt idx="16">
                  <c:v>1.1777860608193</c:v>
                </c:pt>
                <c:pt idx="17">
                  <c:v>1.1707411568611901</c:v>
                </c:pt>
                <c:pt idx="18">
                  <c:v>1.1119530821385599</c:v>
                </c:pt>
                <c:pt idx="19">
                  <c:v>1.0459744276968801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table_from_danny!$Y$41</c:f>
              <c:strCache>
                <c:ptCount val="1"/>
                <c:pt idx="0">
                  <c:v>1855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table_from_danny!$Z$41:$AS$41</c:f>
              <c:numCache>
                <c:formatCode>0.00</c:formatCode>
                <c:ptCount val="20"/>
                <c:pt idx="0">
                  <c:v>1.1475220852278201</c:v>
                </c:pt>
                <c:pt idx="1">
                  <c:v>0.97741725876306695</c:v>
                </c:pt>
                <c:pt idx="2">
                  <c:v>0.91875414284607504</c:v>
                </c:pt>
                <c:pt idx="3">
                  <c:v>0.87360735797279598</c:v>
                </c:pt>
                <c:pt idx="4">
                  <c:v>1.1384470530243</c:v>
                </c:pt>
                <c:pt idx="5">
                  <c:v>0.99956180980188303</c:v>
                </c:pt>
                <c:pt idx="6">
                  <c:v>1.00977672875626</c:v>
                </c:pt>
                <c:pt idx="7">
                  <c:v>1.1200078145102501</c:v>
                </c:pt>
                <c:pt idx="8">
                  <c:v>1.21576742963734</c:v>
                </c:pt>
                <c:pt idx="9">
                  <c:v>1.3222412646389099</c:v>
                </c:pt>
                <c:pt idx="10">
                  <c:v>1.3376246029421499</c:v>
                </c:pt>
                <c:pt idx="11">
                  <c:v>1.3629420777824499</c:v>
                </c:pt>
                <c:pt idx="12">
                  <c:v>1.2982705837856501</c:v>
                </c:pt>
                <c:pt idx="13">
                  <c:v>1.2670499920096701</c:v>
                </c:pt>
                <c:pt idx="14">
                  <c:v>1.22747271107073</c:v>
                </c:pt>
                <c:pt idx="15">
                  <c:v>1.2234546524978001</c:v>
                </c:pt>
                <c:pt idx="16">
                  <c:v>1.1966283259228301</c:v>
                </c:pt>
                <c:pt idx="17">
                  <c:v>1.1700733078693899</c:v>
                </c:pt>
                <c:pt idx="18">
                  <c:v>1.13313524599025</c:v>
                </c:pt>
                <c:pt idx="19">
                  <c:v>1.0690597444621399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table_from_danny!$Y$42</c:f>
              <c:strCache>
                <c:ptCount val="1"/>
                <c:pt idx="0">
                  <c:v>1860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table_from_danny!$Z$42:$AS$42</c:f>
              <c:numCache>
                <c:formatCode>0.00</c:formatCode>
                <c:ptCount val="20"/>
                <c:pt idx="0">
                  <c:v>1.13036257212993</c:v>
                </c:pt>
                <c:pt idx="1">
                  <c:v>1.0033909653451001</c:v>
                </c:pt>
                <c:pt idx="2">
                  <c:v>0.92976745122834104</c:v>
                </c:pt>
                <c:pt idx="3">
                  <c:v>0.90404648303583401</c:v>
                </c:pt>
                <c:pt idx="4">
                  <c:v>1.1202967329073501</c:v>
                </c:pt>
                <c:pt idx="5">
                  <c:v>0.97814459153101097</c:v>
                </c:pt>
                <c:pt idx="6">
                  <c:v>1.02137799792442</c:v>
                </c:pt>
                <c:pt idx="7">
                  <c:v>1.1092308743254899</c:v>
                </c:pt>
                <c:pt idx="8">
                  <c:v>1.2233576619231901</c:v>
                </c:pt>
                <c:pt idx="9">
                  <c:v>1.32624255523677</c:v>
                </c:pt>
                <c:pt idx="10">
                  <c:v>1.33433111852186</c:v>
                </c:pt>
                <c:pt idx="11">
                  <c:v>1.34868813293831</c:v>
                </c:pt>
                <c:pt idx="12">
                  <c:v>1.30278842518136</c:v>
                </c:pt>
                <c:pt idx="13">
                  <c:v>1.28065419717647</c:v>
                </c:pt>
                <c:pt idx="14">
                  <c:v>1.25309490153218</c:v>
                </c:pt>
                <c:pt idx="15">
                  <c:v>1.2289436124472899</c:v>
                </c:pt>
                <c:pt idx="16">
                  <c:v>1.2058251164635001</c:v>
                </c:pt>
                <c:pt idx="17">
                  <c:v>1.1716853974719701</c:v>
                </c:pt>
                <c:pt idx="18">
                  <c:v>1.1527576239737201</c:v>
                </c:pt>
                <c:pt idx="19">
                  <c:v>1.09254059946794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table_from_danny!$Y$43</c:f>
              <c:strCache>
                <c:ptCount val="1"/>
                <c:pt idx="0">
                  <c:v>1865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table_from_danny!$Z$43:$AS$43</c:f>
              <c:numCache>
                <c:formatCode>0.00</c:formatCode>
                <c:ptCount val="20"/>
                <c:pt idx="0">
                  <c:v>1.1327364533433699</c:v>
                </c:pt>
                <c:pt idx="1">
                  <c:v>1.0024950766065599</c:v>
                </c:pt>
                <c:pt idx="2">
                  <c:v>0.904686536159656</c:v>
                </c:pt>
                <c:pt idx="3">
                  <c:v>0.90214038153873499</c:v>
                </c:pt>
                <c:pt idx="4">
                  <c:v>1.10622930168863</c:v>
                </c:pt>
                <c:pt idx="5">
                  <c:v>1.00079616951807</c:v>
                </c:pt>
                <c:pt idx="6">
                  <c:v>1.03343663072279</c:v>
                </c:pt>
                <c:pt idx="7">
                  <c:v>1.13018462616375</c:v>
                </c:pt>
                <c:pt idx="8">
                  <c:v>1.2472113898202</c:v>
                </c:pt>
                <c:pt idx="9">
                  <c:v>1.3517926296638201</c:v>
                </c:pt>
                <c:pt idx="10">
                  <c:v>1.34530878515263</c:v>
                </c:pt>
                <c:pt idx="11">
                  <c:v>1.3558681221156901</c:v>
                </c:pt>
                <c:pt idx="12">
                  <c:v>1.3477107493745999</c:v>
                </c:pt>
                <c:pt idx="13">
                  <c:v>1.31921788683277</c:v>
                </c:pt>
                <c:pt idx="14">
                  <c:v>1.2762545901678199</c:v>
                </c:pt>
                <c:pt idx="15">
                  <c:v>1.26658592176939</c:v>
                </c:pt>
                <c:pt idx="16">
                  <c:v>1.2123224185491699</c:v>
                </c:pt>
                <c:pt idx="17">
                  <c:v>1.20121867439212</c:v>
                </c:pt>
                <c:pt idx="18">
                  <c:v>1.16047533730763</c:v>
                </c:pt>
                <c:pt idx="19">
                  <c:v>1.11515017227544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table_from_danny!$Y$44</c:f>
              <c:strCache>
                <c:ptCount val="1"/>
                <c:pt idx="0">
                  <c:v>1870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table_from_danny!$Z$44:$AS$44</c:f>
              <c:numCache>
                <c:formatCode>0.00</c:formatCode>
                <c:ptCount val="20"/>
                <c:pt idx="0">
                  <c:v>1.14880121819787</c:v>
                </c:pt>
                <c:pt idx="1">
                  <c:v>1.0132175608646501</c:v>
                </c:pt>
                <c:pt idx="2">
                  <c:v>0.90543455616248503</c:v>
                </c:pt>
                <c:pt idx="3">
                  <c:v>0.95439987061280795</c:v>
                </c:pt>
                <c:pt idx="4">
                  <c:v>1.1699263803236299</c:v>
                </c:pt>
                <c:pt idx="5">
                  <c:v>1.0381131271159101</c:v>
                </c:pt>
                <c:pt idx="6">
                  <c:v>1.0616432774582301</c:v>
                </c:pt>
                <c:pt idx="7">
                  <c:v>1.1692899568305699</c:v>
                </c:pt>
                <c:pt idx="8">
                  <c:v>1.27068739616703</c:v>
                </c:pt>
                <c:pt idx="9">
                  <c:v>1.4803878390704699</c:v>
                </c:pt>
                <c:pt idx="10">
                  <c:v>1.3128997296653799</c:v>
                </c:pt>
                <c:pt idx="11">
                  <c:v>1.3567244750690799</c:v>
                </c:pt>
                <c:pt idx="12">
                  <c:v>1.3374718723769401</c:v>
                </c:pt>
                <c:pt idx="13">
                  <c:v>1.3297614201497601</c:v>
                </c:pt>
                <c:pt idx="14">
                  <c:v>1.30323475064026</c:v>
                </c:pt>
                <c:pt idx="15">
                  <c:v>1.2542742028643701</c:v>
                </c:pt>
                <c:pt idx="16">
                  <c:v>1.24199184596764</c:v>
                </c:pt>
                <c:pt idx="17">
                  <c:v>1.2103882607392999</c:v>
                </c:pt>
                <c:pt idx="18">
                  <c:v>1.1620764729247299</c:v>
                </c:pt>
                <c:pt idx="19">
                  <c:v>1.10692577098034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table_from_danny!$Y$45</c:f>
              <c:strCache>
                <c:ptCount val="1"/>
                <c:pt idx="0">
                  <c:v>1875</c:v>
                </c:pt>
              </c:strCache>
            </c:strRef>
          </c:tx>
          <c:spPr>
            <a:ln w="254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table_from_danny!$Z$45:$AS$45</c:f>
              <c:numCache>
                <c:formatCode>0.00</c:formatCode>
                <c:ptCount val="20"/>
                <c:pt idx="0">
                  <c:v>1.13211878766455</c:v>
                </c:pt>
                <c:pt idx="1">
                  <c:v>0.96693811406810604</c:v>
                </c:pt>
                <c:pt idx="2">
                  <c:v>0.87081922288634805</c:v>
                </c:pt>
                <c:pt idx="3">
                  <c:v>0.91556995810164499</c:v>
                </c:pt>
                <c:pt idx="4">
                  <c:v>1.1461028873405501</c:v>
                </c:pt>
                <c:pt idx="5">
                  <c:v>1.03447666071827</c:v>
                </c:pt>
                <c:pt idx="6">
                  <c:v>1.0795187207596799</c:v>
                </c:pt>
                <c:pt idx="7">
                  <c:v>1.24279031401142</c:v>
                </c:pt>
                <c:pt idx="8">
                  <c:v>1.6423025700753</c:v>
                </c:pt>
                <c:pt idx="9">
                  <c:v>1.30141024298926</c:v>
                </c:pt>
                <c:pt idx="10">
                  <c:v>1.3574460731087601</c:v>
                </c:pt>
                <c:pt idx="11">
                  <c:v>1.4056594978511501</c:v>
                </c:pt>
                <c:pt idx="12">
                  <c:v>1.40679375496639</c:v>
                </c:pt>
                <c:pt idx="13">
                  <c:v>1.4028387954469901</c:v>
                </c:pt>
                <c:pt idx="14">
                  <c:v>1.3189823364834601</c:v>
                </c:pt>
                <c:pt idx="15">
                  <c:v>1.2916399195791199</c:v>
                </c:pt>
                <c:pt idx="16">
                  <c:v>1.25298301850163</c:v>
                </c:pt>
                <c:pt idx="17">
                  <c:v>1.21191932822139</c:v>
                </c:pt>
                <c:pt idx="18">
                  <c:v>1.18945575256276</c:v>
                </c:pt>
                <c:pt idx="19">
                  <c:v>1.1167894706095201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table_from_danny!$Y$46</c:f>
              <c:strCache>
                <c:ptCount val="1"/>
                <c:pt idx="0">
                  <c:v>1880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table_from_danny!$Z$46:$AS$46</c:f>
              <c:numCache>
                <c:formatCode>0.00</c:formatCode>
                <c:ptCount val="20"/>
                <c:pt idx="0">
                  <c:v>1.1373657360207601</c:v>
                </c:pt>
                <c:pt idx="1">
                  <c:v>0.95769560624504402</c:v>
                </c:pt>
                <c:pt idx="2">
                  <c:v>0.88068187607719395</c:v>
                </c:pt>
                <c:pt idx="3">
                  <c:v>0.94679475276815706</c:v>
                </c:pt>
                <c:pt idx="4">
                  <c:v>1.12634866269819</c:v>
                </c:pt>
                <c:pt idx="5">
                  <c:v>1.02773512875919</c:v>
                </c:pt>
                <c:pt idx="6">
                  <c:v>1.2536887165492701</c:v>
                </c:pt>
                <c:pt idx="7">
                  <c:v>2.0210930508607698</c:v>
                </c:pt>
                <c:pt idx="8">
                  <c:v>1.24278116344377</c:v>
                </c:pt>
                <c:pt idx="9">
                  <c:v>1.3532356426879599</c:v>
                </c:pt>
                <c:pt idx="10">
                  <c:v>1.39910391515556</c:v>
                </c:pt>
                <c:pt idx="11">
                  <c:v>1.47167402293587</c:v>
                </c:pt>
                <c:pt idx="12">
                  <c:v>1.4944320485407501</c:v>
                </c:pt>
                <c:pt idx="13">
                  <c:v>1.4434292593014799</c:v>
                </c:pt>
                <c:pt idx="14">
                  <c:v>1.38810126980015</c:v>
                </c:pt>
                <c:pt idx="15">
                  <c:v>1.3176806965221901</c:v>
                </c:pt>
                <c:pt idx="16">
                  <c:v>1.26907159568426</c:v>
                </c:pt>
                <c:pt idx="17">
                  <c:v>1.2265128003344901</c:v>
                </c:pt>
                <c:pt idx="18">
                  <c:v>1.1805682029076201</c:v>
                </c:pt>
                <c:pt idx="19">
                  <c:v>1.13366878675795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table_from_danny!$Y$47</c:f>
              <c:strCache>
                <c:ptCount val="1"/>
                <c:pt idx="0">
                  <c:v>1885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table_from_danny!$Z$47:$AS$47</c:f>
              <c:numCache>
                <c:formatCode>0.00</c:formatCode>
                <c:ptCount val="20"/>
                <c:pt idx="0">
                  <c:v>1.1428122682152799</c:v>
                </c:pt>
                <c:pt idx="1">
                  <c:v>0.95548144404812596</c:v>
                </c:pt>
                <c:pt idx="2">
                  <c:v>0.88875383554121101</c:v>
                </c:pt>
                <c:pt idx="3">
                  <c:v>0.955990262000321</c:v>
                </c:pt>
                <c:pt idx="4">
                  <c:v>1.08912309687729</c:v>
                </c:pt>
                <c:pt idx="5">
                  <c:v>1.34156002180989</c:v>
                </c:pt>
                <c:pt idx="6">
                  <c:v>2.5641965836002201</c:v>
                </c:pt>
                <c:pt idx="7">
                  <c:v>1.1664532989630201</c:v>
                </c:pt>
                <c:pt idx="8">
                  <c:v>1.3259479514868</c:v>
                </c:pt>
                <c:pt idx="9">
                  <c:v>1.3976330992703601</c:v>
                </c:pt>
                <c:pt idx="10">
                  <c:v>1.48880205308213</c:v>
                </c:pt>
                <c:pt idx="11">
                  <c:v>1.5989435145376301</c:v>
                </c:pt>
                <c:pt idx="12">
                  <c:v>1.6009283541673101</c:v>
                </c:pt>
                <c:pt idx="13">
                  <c:v>1.57924059178315</c:v>
                </c:pt>
                <c:pt idx="14">
                  <c:v>1.47534797854654</c:v>
                </c:pt>
                <c:pt idx="15">
                  <c:v>1.39356125553454</c:v>
                </c:pt>
                <c:pt idx="16">
                  <c:v>1.3106027820828701</c:v>
                </c:pt>
                <c:pt idx="17">
                  <c:v>1.2363281298654001</c:v>
                </c:pt>
                <c:pt idx="18">
                  <c:v>1.1925092231394001</c:v>
                </c:pt>
                <c:pt idx="19">
                  <c:v>1.15168385875362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table_from_danny!$Y$48</c:f>
              <c:strCache>
                <c:ptCount val="1"/>
                <c:pt idx="0">
                  <c:v>1890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table_from_danny!$Z$48:$AS$48</c:f>
              <c:numCache>
                <c:formatCode>0.00</c:formatCode>
                <c:ptCount val="20"/>
                <c:pt idx="0">
                  <c:v>1.1450450636812</c:v>
                </c:pt>
                <c:pt idx="1">
                  <c:v>0.96212916590356701</c:v>
                </c:pt>
                <c:pt idx="2">
                  <c:v>0.85933954761165599</c:v>
                </c:pt>
                <c:pt idx="3">
                  <c:v>0.98315741154288905</c:v>
                </c:pt>
                <c:pt idx="4">
                  <c:v>1.4769881830828999</c:v>
                </c:pt>
                <c:pt idx="5">
                  <c:v>3.4719102654226002</c:v>
                </c:pt>
                <c:pt idx="6">
                  <c:v>1.0816177526544799</c:v>
                </c:pt>
                <c:pt idx="7">
                  <c:v>1.1889192446552299</c:v>
                </c:pt>
                <c:pt idx="8">
                  <c:v>1.3274746286110299</c:v>
                </c:pt>
                <c:pt idx="9">
                  <c:v>1.4532340472590699</c:v>
                </c:pt>
                <c:pt idx="10">
                  <c:v>1.5740032202871299</c:v>
                </c:pt>
                <c:pt idx="11">
                  <c:v>1.64360914205366</c:v>
                </c:pt>
                <c:pt idx="12">
                  <c:v>1.6754523919347499</c:v>
                </c:pt>
                <c:pt idx="13">
                  <c:v>1.6532228862387699</c:v>
                </c:pt>
                <c:pt idx="14">
                  <c:v>1.56397484360256</c:v>
                </c:pt>
                <c:pt idx="15">
                  <c:v>1.4596754532049201</c:v>
                </c:pt>
                <c:pt idx="16">
                  <c:v>1.34657839107302</c:v>
                </c:pt>
                <c:pt idx="17">
                  <c:v>1.2686552203449799</c:v>
                </c:pt>
                <c:pt idx="18">
                  <c:v>1.2030936345988299</c:v>
                </c:pt>
                <c:pt idx="19">
                  <c:v>1.14403856436992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table_from_danny!$Y$49</c:f>
              <c:strCache>
                <c:ptCount val="1"/>
                <c:pt idx="0">
                  <c:v>1895</c:v>
                </c:pt>
              </c:strCache>
            </c:strRef>
          </c:tx>
          <c:spPr>
            <a:ln w="254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table_from_danny!$Z$49:$AS$49</c:f>
              <c:numCache>
                <c:formatCode>0.00</c:formatCode>
                <c:ptCount val="20"/>
                <c:pt idx="0">
                  <c:v>1.1605095345874601</c:v>
                </c:pt>
                <c:pt idx="1">
                  <c:v>0.95274536724175196</c:v>
                </c:pt>
                <c:pt idx="2">
                  <c:v>0.87645358486619396</c:v>
                </c:pt>
                <c:pt idx="3">
                  <c:v>1.5895490421781999</c:v>
                </c:pt>
                <c:pt idx="4">
                  <c:v>4.5925624092235697</c:v>
                </c:pt>
                <c:pt idx="5">
                  <c:v>1.05030679728022</c:v>
                </c:pt>
                <c:pt idx="6">
                  <c:v>1.11153414992778</c:v>
                </c:pt>
                <c:pt idx="7">
                  <c:v>1.2387907778357199</c:v>
                </c:pt>
                <c:pt idx="8">
                  <c:v>1.43141611847118</c:v>
                </c:pt>
                <c:pt idx="9">
                  <c:v>1.5777408824966701</c:v>
                </c:pt>
                <c:pt idx="10">
                  <c:v>1.61328180579701</c:v>
                </c:pt>
                <c:pt idx="11">
                  <c:v>1.7596953699681801</c:v>
                </c:pt>
                <c:pt idx="12">
                  <c:v>1.82750980457356</c:v>
                </c:pt>
                <c:pt idx="13">
                  <c:v>1.8197889161551899</c:v>
                </c:pt>
                <c:pt idx="14">
                  <c:v>1.6836145486271401</c:v>
                </c:pt>
                <c:pt idx="15">
                  <c:v>1.5253728573469401</c:v>
                </c:pt>
                <c:pt idx="16">
                  <c:v>1.3896451818364901</c:v>
                </c:pt>
                <c:pt idx="17">
                  <c:v>1.2963819401799801</c:v>
                </c:pt>
                <c:pt idx="18">
                  <c:v>1.2254582283649</c:v>
                </c:pt>
                <c:pt idx="19">
                  <c:v>1.17238234902422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table_from_danny!$Y$50</c:f>
              <c:strCache>
                <c:ptCount val="1"/>
                <c:pt idx="0">
                  <c:v>1900</c:v>
                </c:pt>
              </c:strCache>
            </c:strRef>
          </c:tx>
          <c:spPr>
            <a:ln w="127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table_from_danny!$Z$50:$AS$50</c:f>
              <c:numCache>
                <c:formatCode>0.00</c:formatCode>
                <c:ptCount val="20"/>
                <c:pt idx="0">
                  <c:v>1.16155367786195</c:v>
                </c:pt>
                <c:pt idx="1">
                  <c:v>0.96320956140526603</c:v>
                </c:pt>
                <c:pt idx="2">
                  <c:v>0.880196962618362</c:v>
                </c:pt>
                <c:pt idx="3">
                  <c:v>1.5905289372981499</c:v>
                </c:pt>
                <c:pt idx="4">
                  <c:v>1.1980226450071501</c:v>
                </c:pt>
                <c:pt idx="5">
                  <c:v>1.0557058765820799</c:v>
                </c:pt>
                <c:pt idx="6">
                  <c:v>1.15448911645213</c:v>
                </c:pt>
                <c:pt idx="7">
                  <c:v>1.3680644628657099</c:v>
                </c:pt>
                <c:pt idx="8">
                  <c:v>1.5718889751790099</c:v>
                </c:pt>
                <c:pt idx="9">
                  <c:v>1.5521416975883799</c:v>
                </c:pt>
                <c:pt idx="10">
                  <c:v>1.6837433396831001</c:v>
                </c:pt>
                <c:pt idx="11">
                  <c:v>1.8856843006005199</c:v>
                </c:pt>
                <c:pt idx="12">
                  <c:v>1.90841360377456</c:v>
                </c:pt>
                <c:pt idx="13">
                  <c:v>1.8847261298711799</c:v>
                </c:pt>
                <c:pt idx="14">
                  <c:v>1.7397439170493501</c:v>
                </c:pt>
                <c:pt idx="15">
                  <c:v>1.56788481205798</c:v>
                </c:pt>
                <c:pt idx="16">
                  <c:v>1.43200136800464</c:v>
                </c:pt>
                <c:pt idx="17">
                  <c:v>1.3201000411650601</c:v>
                </c:pt>
                <c:pt idx="18">
                  <c:v>1.23586663258365</c:v>
                </c:pt>
                <c:pt idx="19">
                  <c:v>1.20729919150019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table_from_danny!$Y$51</c:f>
              <c:strCache>
                <c:ptCount val="1"/>
                <c:pt idx="0">
                  <c:v>1905</c:v>
                </c:pt>
              </c:strCache>
            </c:strRef>
          </c:tx>
          <c:spPr>
            <a:ln w="12700" cap="rnd">
              <a:solidFill>
                <a:srgbClr val="FFFF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table_from_danny!$Z$51:$AS$51</c:f>
              <c:numCache>
                <c:formatCode>0.00</c:formatCode>
                <c:ptCount val="20"/>
                <c:pt idx="0">
                  <c:v>1.15595453936569</c:v>
                </c:pt>
                <c:pt idx="1">
                  <c:v>0.98070797867367299</c:v>
                </c:pt>
                <c:pt idx="2">
                  <c:v>0.84888846965988596</c:v>
                </c:pt>
                <c:pt idx="3">
                  <c:v>0.97495652508884301</c:v>
                </c:pt>
                <c:pt idx="4">
                  <c:v>1.05765630543906</c:v>
                </c:pt>
                <c:pt idx="5">
                  <c:v>1.07406427294704</c:v>
                </c:pt>
                <c:pt idx="6">
                  <c:v>1.2536412819109199</c:v>
                </c:pt>
                <c:pt idx="7">
                  <c:v>1.61849573497744</c:v>
                </c:pt>
                <c:pt idx="8">
                  <c:v>1.46608258351108</c:v>
                </c:pt>
                <c:pt idx="9">
                  <c:v>1.5540689974461499</c:v>
                </c:pt>
                <c:pt idx="10">
                  <c:v>1.7869983798856399</c:v>
                </c:pt>
                <c:pt idx="11">
                  <c:v>2.0380628144611199</c:v>
                </c:pt>
                <c:pt idx="12">
                  <c:v>2.07848349598919</c:v>
                </c:pt>
                <c:pt idx="13">
                  <c:v>1.9935414940538601</c:v>
                </c:pt>
                <c:pt idx="14">
                  <c:v>1.8235541349070099</c:v>
                </c:pt>
                <c:pt idx="15">
                  <c:v>1.64035193449572</c:v>
                </c:pt>
                <c:pt idx="16">
                  <c:v>1.4720699511000901</c:v>
                </c:pt>
                <c:pt idx="17">
                  <c:v>1.3479161814360501</c:v>
                </c:pt>
                <c:pt idx="18">
                  <c:v>1.25719995966342</c:v>
                </c:pt>
                <c:pt idx="19">
                  <c:v>1.1912242969935201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table_from_danny!$Y$52</c:f>
              <c:strCache>
                <c:ptCount val="1"/>
                <c:pt idx="0">
                  <c:v>1910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table_from_danny!$Z$52:$AS$52</c:f>
              <c:numCache>
                <c:formatCode>0.00</c:formatCode>
                <c:ptCount val="20"/>
                <c:pt idx="0">
                  <c:v>1.14338090021488</c:v>
                </c:pt>
                <c:pt idx="1">
                  <c:v>0.94404031751175199</c:v>
                </c:pt>
                <c:pt idx="2">
                  <c:v>0.92032792686175002</c:v>
                </c:pt>
                <c:pt idx="3">
                  <c:v>0.96355909204677703</c:v>
                </c:pt>
                <c:pt idx="4">
                  <c:v>1.10453506879328</c:v>
                </c:pt>
                <c:pt idx="5">
                  <c:v>1.20829676420663</c:v>
                </c:pt>
                <c:pt idx="6">
                  <c:v>1.7414424993954201</c:v>
                </c:pt>
                <c:pt idx="7">
                  <c:v>1.3496805418995399</c:v>
                </c:pt>
                <c:pt idx="8">
                  <c:v>1.4042744059557899</c:v>
                </c:pt>
                <c:pt idx="9">
                  <c:v>1.6042658551412801</c:v>
                </c:pt>
                <c:pt idx="10">
                  <c:v>1.8363944726611401</c:v>
                </c:pt>
                <c:pt idx="11">
                  <c:v>2.0254827937615398</c:v>
                </c:pt>
                <c:pt idx="12">
                  <c:v>2.0504782600760398</c:v>
                </c:pt>
                <c:pt idx="13">
                  <c:v>1.9905281217744499</c:v>
                </c:pt>
                <c:pt idx="14">
                  <c:v>1.8205393623692101</c:v>
                </c:pt>
                <c:pt idx="15">
                  <c:v>1.63553522234966</c:v>
                </c:pt>
                <c:pt idx="16">
                  <c:v>1.4763113477438401</c:v>
                </c:pt>
                <c:pt idx="17">
                  <c:v>1.3441225647608099</c:v>
                </c:pt>
                <c:pt idx="18">
                  <c:v>1.2514481282187999</c:v>
                </c:pt>
                <c:pt idx="19">
                  <c:v>1.2090306924324301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table_from_danny!$Y$53</c:f>
              <c:strCache>
                <c:ptCount val="1"/>
                <c:pt idx="0">
                  <c:v>1915</c:v>
                </c:pt>
              </c:strCache>
            </c:strRef>
          </c:tx>
          <c:spPr>
            <a:ln w="254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table_from_danny!$Z$53:$AS$53</c:f>
              <c:numCache>
                <c:formatCode>0.00</c:formatCode>
                <c:ptCount val="20"/>
                <c:pt idx="0">
                  <c:v>1.14094063310612</c:v>
                </c:pt>
                <c:pt idx="1">
                  <c:v>1.0267412045100499</c:v>
                </c:pt>
                <c:pt idx="2">
                  <c:v>0.99817433680141598</c:v>
                </c:pt>
                <c:pt idx="3">
                  <c:v>1.0577428049895601</c:v>
                </c:pt>
                <c:pt idx="4">
                  <c:v>1.2732513317098</c:v>
                </c:pt>
                <c:pt idx="5">
                  <c:v>1.97695536180137</c:v>
                </c:pt>
                <c:pt idx="6">
                  <c:v>1.3901904985612199</c:v>
                </c:pt>
                <c:pt idx="7">
                  <c:v>1.3043893712263599</c:v>
                </c:pt>
                <c:pt idx="8">
                  <c:v>1.5183670302402801</c:v>
                </c:pt>
                <c:pt idx="9">
                  <c:v>1.7306017675513901</c:v>
                </c:pt>
                <c:pt idx="10">
                  <c:v>1.94308208874059</c:v>
                </c:pt>
                <c:pt idx="11">
                  <c:v>2.0750520947637701</c:v>
                </c:pt>
                <c:pt idx="12">
                  <c:v>2.09891676266531</c:v>
                </c:pt>
                <c:pt idx="13">
                  <c:v>1.9868411959452501</c:v>
                </c:pt>
                <c:pt idx="14">
                  <c:v>1.8171790142928199</c:v>
                </c:pt>
                <c:pt idx="15">
                  <c:v>1.6370961864289599</c:v>
                </c:pt>
                <c:pt idx="16">
                  <c:v>1.4776206548191499</c:v>
                </c:pt>
                <c:pt idx="17">
                  <c:v>1.3403699157593001</c:v>
                </c:pt>
                <c:pt idx="18">
                  <c:v>1.2614425541457199</c:v>
                </c:pt>
                <c:pt idx="19">
                  <c:v>1.2457216053037801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table_from_danny!$Y$54</c:f>
              <c:strCache>
                <c:ptCount val="1"/>
                <c:pt idx="0">
                  <c:v>1920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table_from_danny!$Z$54:$AS$54</c:f>
              <c:numCache>
                <c:formatCode>0.00</c:formatCode>
                <c:ptCount val="20"/>
                <c:pt idx="0">
                  <c:v>1.1684070011852401</c:v>
                </c:pt>
                <c:pt idx="1">
                  <c:v>1.0515753048174099</c:v>
                </c:pt>
                <c:pt idx="2">
                  <c:v>1.0667834362919799</c:v>
                </c:pt>
                <c:pt idx="3">
                  <c:v>1.2082996839736699</c:v>
                </c:pt>
                <c:pt idx="4">
                  <c:v>2.4707017805224001</c:v>
                </c:pt>
                <c:pt idx="5">
                  <c:v>1.45664342139384</c:v>
                </c:pt>
                <c:pt idx="6">
                  <c:v>1.2805170264789101</c:v>
                </c:pt>
                <c:pt idx="7">
                  <c:v>1.40236221592086</c:v>
                </c:pt>
                <c:pt idx="8">
                  <c:v>1.6159832174506901</c:v>
                </c:pt>
                <c:pt idx="9">
                  <c:v>1.7753217663719201</c:v>
                </c:pt>
                <c:pt idx="10">
                  <c:v>1.92624011759241</c:v>
                </c:pt>
                <c:pt idx="11">
                  <c:v>2.0542201043414399</c:v>
                </c:pt>
                <c:pt idx="12">
                  <c:v>2.0431373548208001</c:v>
                </c:pt>
                <c:pt idx="13">
                  <c:v>1.9362804443024599</c:v>
                </c:pt>
                <c:pt idx="14">
                  <c:v>1.7791497592600201</c:v>
                </c:pt>
                <c:pt idx="15">
                  <c:v>1.61630999366812</c:v>
                </c:pt>
                <c:pt idx="16">
                  <c:v>1.4622533823433299</c:v>
                </c:pt>
                <c:pt idx="17">
                  <c:v>1.33590978093024</c:v>
                </c:pt>
                <c:pt idx="18">
                  <c:v>1.2843385337157001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table_from_danny!$Y$55</c:f>
              <c:strCache>
                <c:ptCount val="1"/>
                <c:pt idx="0">
                  <c:v>1925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table_from_danny!$Z$55:$AS$55</c:f>
              <c:numCache>
                <c:formatCode>0.00</c:formatCode>
                <c:ptCount val="20"/>
                <c:pt idx="0">
                  <c:v>1.18447739018877</c:v>
                </c:pt>
                <c:pt idx="1">
                  <c:v>1.10355193980669</c:v>
                </c:pt>
                <c:pt idx="2">
                  <c:v>1.14549987031572</c:v>
                </c:pt>
                <c:pt idx="3">
                  <c:v>1.87794846595041</c:v>
                </c:pt>
                <c:pt idx="4">
                  <c:v>1.6202968729173299</c:v>
                </c:pt>
                <c:pt idx="5">
                  <c:v>1.3765536502448501</c:v>
                </c:pt>
                <c:pt idx="6">
                  <c:v>1.5257538012287</c:v>
                </c:pt>
                <c:pt idx="7">
                  <c:v>1.75327486958442</c:v>
                </c:pt>
                <c:pt idx="8">
                  <c:v>1.9102440611535501</c:v>
                </c:pt>
                <c:pt idx="9">
                  <c:v>1.9802190688707999</c:v>
                </c:pt>
                <c:pt idx="10">
                  <c:v>2.0885993603173398</c:v>
                </c:pt>
                <c:pt idx="11">
                  <c:v>2.1474989263058801</c:v>
                </c:pt>
                <c:pt idx="12">
                  <c:v>2.0676023068333702</c:v>
                </c:pt>
                <c:pt idx="13">
                  <c:v>1.9662121874910401</c:v>
                </c:pt>
                <c:pt idx="14">
                  <c:v>1.77296128639999</c:v>
                </c:pt>
                <c:pt idx="15">
                  <c:v>1.5804217839630199</c:v>
                </c:pt>
                <c:pt idx="16">
                  <c:v>1.4378244607597399</c:v>
                </c:pt>
                <c:pt idx="17">
                  <c:v>1.3908285943713199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table_from_danny!$Y$56</c:f>
              <c:strCache>
                <c:ptCount val="1"/>
                <c:pt idx="0">
                  <c:v>1930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table_from_danny!$Z$56:$AS$56</c:f>
              <c:numCache>
                <c:formatCode>0.00</c:formatCode>
                <c:ptCount val="20"/>
                <c:pt idx="0">
                  <c:v>1.1917567970390801</c:v>
                </c:pt>
                <c:pt idx="1">
                  <c:v>1.13442908069152</c:v>
                </c:pt>
                <c:pt idx="2">
                  <c:v>1.21725837482407</c:v>
                </c:pt>
                <c:pt idx="3">
                  <c:v>1.22775620112262</c:v>
                </c:pt>
                <c:pt idx="4">
                  <c:v>1.5208273180882801</c:v>
                </c:pt>
                <c:pt idx="5">
                  <c:v>1.6945959217775901</c:v>
                </c:pt>
                <c:pt idx="6">
                  <c:v>1.8671402714815699</c:v>
                </c:pt>
                <c:pt idx="7">
                  <c:v>2.0110891633188701</c:v>
                </c:pt>
                <c:pt idx="8">
                  <c:v>2.0821044566661402</c:v>
                </c:pt>
                <c:pt idx="9">
                  <c:v>2.17539754708885</c:v>
                </c:pt>
                <c:pt idx="10">
                  <c:v>2.21949515239519</c:v>
                </c:pt>
                <c:pt idx="11">
                  <c:v>2.1841508777587602</c:v>
                </c:pt>
                <c:pt idx="12">
                  <c:v>2.1412494039876502</c:v>
                </c:pt>
                <c:pt idx="13">
                  <c:v>1.9947690304571399</c:v>
                </c:pt>
                <c:pt idx="14">
                  <c:v>1.7844498486992899</c:v>
                </c:pt>
                <c:pt idx="15">
                  <c:v>1.5960088877644401</c:v>
                </c:pt>
                <c:pt idx="16">
                  <c:v>1.5156446188225501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table_from_danny!$Y$57</c:f>
              <c:strCache>
                <c:ptCount val="1"/>
                <c:pt idx="0">
                  <c:v>1935</c:v>
                </c:pt>
              </c:strCache>
            </c:strRef>
          </c:tx>
          <c:spPr>
            <a:ln w="254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table_from_danny!$Z$57:$AS$57</c:f>
              <c:numCache>
                <c:formatCode>0.00</c:formatCode>
                <c:ptCount val="20"/>
                <c:pt idx="0">
                  <c:v>1.2243136237418399</c:v>
                </c:pt>
                <c:pt idx="1">
                  <c:v>1.2384332123733099</c:v>
                </c:pt>
                <c:pt idx="2">
                  <c:v>1.2165143681972601</c:v>
                </c:pt>
                <c:pt idx="3">
                  <c:v>1.4909253209878599</c:v>
                </c:pt>
                <c:pt idx="4">
                  <c:v>1.95266399840898</c:v>
                </c:pt>
                <c:pt idx="5">
                  <c:v>2.0206227444615599</c:v>
                </c:pt>
                <c:pt idx="6">
                  <c:v>2.0969725858958901</c:v>
                </c:pt>
                <c:pt idx="7">
                  <c:v>2.1284522138344699</c:v>
                </c:pt>
                <c:pt idx="8">
                  <c:v>2.1485723766923299</c:v>
                </c:pt>
                <c:pt idx="9">
                  <c:v>2.2141154721129901</c:v>
                </c:pt>
                <c:pt idx="10">
                  <c:v>2.14366429763666</c:v>
                </c:pt>
                <c:pt idx="11">
                  <c:v>2.17718411693656</c:v>
                </c:pt>
                <c:pt idx="12">
                  <c:v>2.0950092971554999</c:v>
                </c:pt>
                <c:pt idx="13">
                  <c:v>1.9298047980419899</c:v>
                </c:pt>
                <c:pt idx="14">
                  <c:v>1.7552402260787701</c:v>
                </c:pt>
                <c:pt idx="15">
                  <c:v>1.65297014791259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table_from_danny!$Y$58</c:f>
              <c:strCache>
                <c:ptCount val="1"/>
                <c:pt idx="0">
                  <c:v>1940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table_from_danny!$Z$58:$AS$58</c:f>
              <c:numCache>
                <c:formatCode>0.00</c:formatCode>
                <c:ptCount val="20"/>
                <c:pt idx="0">
                  <c:v>1.21684097963903</c:v>
                </c:pt>
                <c:pt idx="1">
                  <c:v>1.25153657167938</c:v>
                </c:pt>
                <c:pt idx="2">
                  <c:v>1.34827552929082</c:v>
                </c:pt>
                <c:pt idx="3">
                  <c:v>1.9913978315037799</c:v>
                </c:pt>
                <c:pt idx="4">
                  <c:v>2.2480680240605699</c:v>
                </c:pt>
                <c:pt idx="5">
                  <c:v>2.3816351491136598</c:v>
                </c:pt>
                <c:pt idx="6">
                  <c:v>2.37588672518197</c:v>
                </c:pt>
                <c:pt idx="7">
                  <c:v>2.3975123066183901</c:v>
                </c:pt>
                <c:pt idx="8">
                  <c:v>2.3754249914284302</c:v>
                </c:pt>
                <c:pt idx="9">
                  <c:v>2.2077527374269899</c:v>
                </c:pt>
                <c:pt idx="10">
                  <c:v>2.2765573823132601</c:v>
                </c:pt>
                <c:pt idx="11">
                  <c:v>2.2076993006274099</c:v>
                </c:pt>
                <c:pt idx="12">
                  <c:v>2.1246808769410199</c:v>
                </c:pt>
                <c:pt idx="13">
                  <c:v>1.95020191765981</c:v>
                </c:pt>
                <c:pt idx="14">
                  <c:v>1.83770330345602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table_from_danny!$Y$59</c:f>
              <c:strCache>
                <c:ptCount val="1"/>
                <c:pt idx="0">
                  <c:v>1945</c:v>
                </c:pt>
              </c:strCache>
            </c:strRef>
          </c:tx>
          <c:spPr>
            <a:ln w="1270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table_from_danny!$Z$59:$AS$59</c:f>
              <c:numCache>
                <c:formatCode>0.00</c:formatCode>
                <c:ptCount val="20"/>
                <c:pt idx="0">
                  <c:v>1.1982431231083199</c:v>
                </c:pt>
                <c:pt idx="1">
                  <c:v>1.2553485085235201</c:v>
                </c:pt>
                <c:pt idx="2">
                  <c:v>1.47708282164558</c:v>
                </c:pt>
                <c:pt idx="3">
                  <c:v>2.2311589655633401</c:v>
                </c:pt>
                <c:pt idx="4">
                  <c:v>2.5219099991645901</c:v>
                </c:pt>
                <c:pt idx="5">
                  <c:v>2.3734287455467702</c:v>
                </c:pt>
                <c:pt idx="6">
                  <c:v>2.2463743621421299</c:v>
                </c:pt>
                <c:pt idx="7">
                  <c:v>2.1682992189452199</c:v>
                </c:pt>
                <c:pt idx="8">
                  <c:v>2.0899956959016301</c:v>
                </c:pt>
                <c:pt idx="9">
                  <c:v>2.1489164439898398</c:v>
                </c:pt>
                <c:pt idx="10">
                  <c:v>2.09882365677226</c:v>
                </c:pt>
                <c:pt idx="11">
                  <c:v>2.0089227048955198</c:v>
                </c:pt>
                <c:pt idx="12">
                  <c:v>1.9654112901843599</c:v>
                </c:pt>
                <c:pt idx="13">
                  <c:v>1.88069812264846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table_from_danny!$Y$60</c:f>
              <c:strCache>
                <c:ptCount val="1"/>
                <c:pt idx="0">
                  <c:v>1950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table_from_danny!$Z$60:$AS$60</c:f>
              <c:numCache>
                <c:formatCode>0.00</c:formatCode>
                <c:ptCount val="20"/>
                <c:pt idx="0">
                  <c:v>1.19628669554301</c:v>
                </c:pt>
                <c:pt idx="1">
                  <c:v>1.3565158564938899</c:v>
                </c:pt>
                <c:pt idx="2">
                  <c:v>1.58949423130725</c:v>
                </c:pt>
                <c:pt idx="3">
                  <c:v>2.44375158853392</c:v>
                </c:pt>
                <c:pt idx="4">
                  <c:v>2.8415353490476001</c:v>
                </c:pt>
                <c:pt idx="5">
                  <c:v>2.7669024819843502</c:v>
                </c:pt>
                <c:pt idx="6">
                  <c:v>2.6096923473630098</c:v>
                </c:pt>
                <c:pt idx="7">
                  <c:v>2.30045471082077</c:v>
                </c:pt>
                <c:pt idx="8">
                  <c:v>2.43684139543738</c:v>
                </c:pt>
                <c:pt idx="9">
                  <c:v>2.3175201781074901</c:v>
                </c:pt>
                <c:pt idx="10">
                  <c:v>2.2569354398712198</c:v>
                </c:pt>
                <c:pt idx="11">
                  <c:v>2.1187950692375299</c:v>
                </c:pt>
                <c:pt idx="12">
                  <c:v>2.1007031450709799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table_from_danny!$Y$61</c:f>
              <c:strCache>
                <c:ptCount val="1"/>
                <c:pt idx="0">
                  <c:v>1955</c:v>
                </c:pt>
              </c:strCache>
            </c:strRef>
          </c:tx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table_from_danny!$Z$61:$AS$61</c:f>
              <c:numCache>
                <c:formatCode>0.00</c:formatCode>
                <c:ptCount val="20"/>
                <c:pt idx="0">
                  <c:v>1.23276338003716</c:v>
                </c:pt>
                <c:pt idx="1">
                  <c:v>1.4677904295563</c:v>
                </c:pt>
                <c:pt idx="2">
                  <c:v>1.6216303382680299</c:v>
                </c:pt>
                <c:pt idx="3">
                  <c:v>2.5548217786101302</c:v>
                </c:pt>
                <c:pt idx="4">
                  <c:v>3.16077858260009</c:v>
                </c:pt>
                <c:pt idx="5">
                  <c:v>3.0130639453670498</c:v>
                </c:pt>
                <c:pt idx="6">
                  <c:v>2.6107241545653301</c:v>
                </c:pt>
                <c:pt idx="7">
                  <c:v>2.7086243570776101</c:v>
                </c:pt>
                <c:pt idx="8">
                  <c:v>2.48899314823006</c:v>
                </c:pt>
                <c:pt idx="9">
                  <c:v>2.3869354088257202</c:v>
                </c:pt>
                <c:pt idx="10">
                  <c:v>2.2421605602627301</c:v>
                </c:pt>
                <c:pt idx="11">
                  <c:v>2.1332178899990302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table_from_danny!$Y$62</c:f>
              <c:strCache>
                <c:ptCount val="1"/>
                <c:pt idx="0">
                  <c:v>1960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table_from_danny!$Z$62:$AS$62</c:f>
              <c:numCache>
                <c:formatCode>0.00</c:formatCode>
                <c:ptCount val="20"/>
                <c:pt idx="0">
                  <c:v>1.25860323080551</c:v>
                </c:pt>
                <c:pt idx="1">
                  <c:v>1.4933379605257999</c:v>
                </c:pt>
                <c:pt idx="2">
                  <c:v>1.64419133306413</c:v>
                </c:pt>
                <c:pt idx="3">
                  <c:v>2.6073785255022401</c:v>
                </c:pt>
                <c:pt idx="4">
                  <c:v>3.2340817159413202</c:v>
                </c:pt>
                <c:pt idx="5">
                  <c:v>2.9325803114736599</c:v>
                </c:pt>
                <c:pt idx="6">
                  <c:v>2.99845072599464</c:v>
                </c:pt>
                <c:pt idx="7">
                  <c:v>2.6155215381483501</c:v>
                </c:pt>
                <c:pt idx="8">
                  <c:v>2.4794511609104402</c:v>
                </c:pt>
                <c:pt idx="9">
                  <c:v>2.2400434823061</c:v>
                </c:pt>
                <c:pt idx="10">
                  <c:v>2.0928532723108102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table_from_danny!$Y$63</c:f>
              <c:strCache>
                <c:ptCount val="1"/>
                <c:pt idx="0">
                  <c:v>1965</c:v>
                </c:pt>
              </c:strCache>
            </c:strRef>
          </c:tx>
          <c:spPr>
            <a:ln w="127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table_from_danny!$Z$63:$AS$63</c:f>
              <c:numCache>
                <c:formatCode>0.00</c:formatCode>
                <c:ptCount val="20"/>
                <c:pt idx="0">
                  <c:v>1.28407869693578</c:v>
                </c:pt>
                <c:pt idx="1">
                  <c:v>1.47679351158075</c:v>
                </c:pt>
                <c:pt idx="2">
                  <c:v>1.6617170937018999</c:v>
                </c:pt>
                <c:pt idx="3">
                  <c:v>2.5958678705682301</c:v>
                </c:pt>
                <c:pt idx="4">
                  <c:v>3.1167773723041399</c:v>
                </c:pt>
                <c:pt idx="5">
                  <c:v>3.1484552757768598</c:v>
                </c:pt>
                <c:pt idx="6">
                  <c:v>2.8202543624717298</c:v>
                </c:pt>
                <c:pt idx="7">
                  <c:v>2.5024316679060599</c:v>
                </c:pt>
                <c:pt idx="8">
                  <c:v>2.2565778760927899</c:v>
                </c:pt>
                <c:pt idx="9">
                  <c:v>2.1318150326061098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table_from_danny!$Y$64</c:f>
              <c:strCache>
                <c:ptCount val="1"/>
                <c:pt idx="0">
                  <c:v>1970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table_from_danny!$Z$64:$AS$64</c:f>
              <c:numCache>
                <c:formatCode>0.00</c:formatCode>
                <c:ptCount val="20"/>
                <c:pt idx="0">
                  <c:v>1.29350609291795</c:v>
                </c:pt>
                <c:pt idx="1">
                  <c:v>1.5227067495658899</c:v>
                </c:pt>
                <c:pt idx="2">
                  <c:v>1.6377395224719999</c:v>
                </c:pt>
                <c:pt idx="3">
                  <c:v>2.4802391199920399</c:v>
                </c:pt>
                <c:pt idx="4">
                  <c:v>3.2453707302891299</c:v>
                </c:pt>
                <c:pt idx="5">
                  <c:v>3.03787322074318</c:v>
                </c:pt>
                <c:pt idx="6">
                  <c:v>2.7427020125713901</c:v>
                </c:pt>
                <c:pt idx="7">
                  <c:v>2.36501414194217</c:v>
                </c:pt>
                <c:pt idx="8">
                  <c:v>2.1841805014414701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table_from_danny!$Y$65</c:f>
              <c:strCache>
                <c:ptCount val="1"/>
                <c:pt idx="0">
                  <c:v>1975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table_from_danny!$Z$65:$AS$65</c:f>
              <c:numCache>
                <c:formatCode>0.00</c:formatCode>
                <c:ptCount val="20"/>
                <c:pt idx="0">
                  <c:v>1.2866495189782301</c:v>
                </c:pt>
                <c:pt idx="1">
                  <c:v>1.5150728889199301</c:v>
                </c:pt>
                <c:pt idx="2">
                  <c:v>1.71428651503774</c:v>
                </c:pt>
                <c:pt idx="3">
                  <c:v>2.6387672487793901</c:v>
                </c:pt>
                <c:pt idx="4">
                  <c:v>3.3272608940602302</c:v>
                </c:pt>
                <c:pt idx="5">
                  <c:v>3.1400066689362802</c:v>
                </c:pt>
                <c:pt idx="6">
                  <c:v>2.7796588086230201</c:v>
                </c:pt>
                <c:pt idx="7">
                  <c:v>2.4285610348055999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table_from_danny!$Y$66</c:f>
              <c:strCache>
                <c:ptCount val="1"/>
                <c:pt idx="0">
                  <c:v>1980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table_from_danny!$Z$66:$AS$66</c:f>
              <c:numCache>
                <c:formatCode>0.00</c:formatCode>
                <c:ptCount val="20"/>
                <c:pt idx="0">
                  <c:v>1.29016774408128</c:v>
                </c:pt>
                <c:pt idx="1">
                  <c:v>1.47379180382721</c:v>
                </c:pt>
                <c:pt idx="2">
                  <c:v>1.6541093292025999</c:v>
                </c:pt>
                <c:pt idx="3">
                  <c:v>2.3954921337933701</c:v>
                </c:pt>
                <c:pt idx="4">
                  <c:v>3.25678662813853</c:v>
                </c:pt>
                <c:pt idx="5">
                  <c:v>3.07650943263967</c:v>
                </c:pt>
                <c:pt idx="6">
                  <c:v>2.7099844579319501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table_from_danny!$Y$67</c:f>
              <c:strCache>
                <c:ptCount val="1"/>
                <c:pt idx="0">
                  <c:v>1985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table_from_danny!$Z$67:$AS$67</c:f>
              <c:numCache>
                <c:formatCode>0.00</c:formatCode>
                <c:ptCount val="20"/>
                <c:pt idx="0">
                  <c:v>1.2897920471866899</c:v>
                </c:pt>
                <c:pt idx="1">
                  <c:v>1.5062285371450399</c:v>
                </c:pt>
                <c:pt idx="2">
                  <c:v>1.60205012506518</c:v>
                </c:pt>
                <c:pt idx="3">
                  <c:v>2.3205960028942201</c:v>
                </c:pt>
                <c:pt idx="4">
                  <c:v>3.10013354115017</c:v>
                </c:pt>
                <c:pt idx="5">
                  <c:v>2.9244126066867202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table_from_danny!$Y$68</c:f>
              <c:strCache>
                <c:ptCount val="1"/>
                <c:pt idx="0">
                  <c:v>1990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table_from_danny!$Z$68:$AS$68</c:f>
              <c:numCache>
                <c:formatCode>0.00</c:formatCode>
                <c:ptCount val="20"/>
                <c:pt idx="0">
                  <c:v>1.29539111527191</c:v>
                </c:pt>
                <c:pt idx="1">
                  <c:v>1.39325339404752</c:v>
                </c:pt>
                <c:pt idx="2">
                  <c:v>1.56509977467106</c:v>
                </c:pt>
                <c:pt idx="3">
                  <c:v>2.2927961320568899</c:v>
                </c:pt>
                <c:pt idx="4">
                  <c:v>2.6906499906182901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table_from_danny!$Y$69</c:f>
              <c:strCache>
                <c:ptCount val="1"/>
                <c:pt idx="0">
                  <c:v>1995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table_from_danny!$Z$69:$AS$69</c:f>
              <c:numCache>
                <c:formatCode>0.00</c:formatCode>
                <c:ptCount val="20"/>
                <c:pt idx="0">
                  <c:v>1.26143445051624</c:v>
                </c:pt>
                <c:pt idx="1">
                  <c:v>1.3696213685485401</c:v>
                </c:pt>
                <c:pt idx="2">
                  <c:v>1.44408153589564</c:v>
                </c:pt>
                <c:pt idx="3">
                  <c:v>1.62125084114993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table_from_danny!$Y$70</c:f>
              <c:strCache>
                <c:ptCount val="1"/>
                <c:pt idx="0">
                  <c:v>2000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table_from_danny!$Z$70:$AS$70</c:f>
              <c:numCache>
                <c:formatCode>0.00</c:formatCode>
                <c:ptCount val="20"/>
                <c:pt idx="0">
                  <c:v>1.24830089713144</c:v>
                </c:pt>
                <c:pt idx="1">
                  <c:v>1.28291319250874</c:v>
                </c:pt>
                <c:pt idx="2">
                  <c:v>1.2556904250526599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table_from_danny!$Y$71</c:f>
              <c:strCache>
                <c:ptCount val="1"/>
                <c:pt idx="0">
                  <c:v>2005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table_from_danny!$Z$71:$AS$71</c:f>
              <c:numCache>
                <c:formatCode>0.00</c:formatCode>
                <c:ptCount val="20"/>
                <c:pt idx="0">
                  <c:v>1.2463832174249201</c:v>
                </c:pt>
                <c:pt idx="1">
                  <c:v>1.27049462223186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table_from_danny!$Y$72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table_from_danny!$Z$72</c:f>
              <c:numCache>
                <c:formatCode>0.00</c:formatCode>
                <c:ptCount val="1"/>
                <c:pt idx="0">
                  <c:v>1.2020417218430199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67456"/>
        <c:axId val="218467848"/>
      </c:lineChart>
      <c:catAx>
        <c:axId val="2184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7848"/>
        <c:crosses val="autoZero"/>
        <c:auto val="1"/>
        <c:lblAlgn val="ctr"/>
        <c:lblOffset val="100"/>
        <c:noMultiLvlLbl val="0"/>
      </c:catAx>
      <c:valAx>
        <c:axId val="218467848"/>
        <c:scaling>
          <c:orientation val="minMax"/>
          <c:max val="5"/>
          <c:min val="0.8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67456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266701</xdr:colOff>
      <xdr:row>0</xdr:row>
      <xdr:rowOff>119062</xdr:rowOff>
    </xdr:from>
    <xdr:to>
      <xdr:col>4</xdr:col>
      <xdr:colOff>276225</xdr:colOff>
      <xdr:row>10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400051</xdr:colOff>
      <xdr:row>0</xdr:row>
      <xdr:rowOff>123825</xdr:rowOff>
    </xdr:from>
    <xdr:to>
      <xdr:col>8</xdr:col>
      <xdr:colOff>476251</xdr:colOff>
      <xdr:row>10</xdr:row>
      <xdr:rowOff>95251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10</xdr:row>
      <xdr:rowOff>100012</xdr:rowOff>
    </xdr:from>
    <xdr:to>
      <xdr:col>16</xdr:col>
      <xdr:colOff>361950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32</xdr:row>
      <xdr:rowOff>53340</xdr:rowOff>
    </xdr:from>
    <xdr:to>
      <xdr:col>13</xdr:col>
      <xdr:colOff>15240</xdr:colOff>
      <xdr:row>46</xdr:row>
      <xdr:rowOff>175260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3290" cy="60550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24" sqref="H24"/>
    </sheetView>
  </sheetViews>
  <sheetFormatPr defaultRowHeight="14.4" x14ac:dyDescent="0.3"/>
  <cols>
    <col min="1" max="1" width="17.88671875" bestFit="1" customWidth="1"/>
    <col min="2" max="2" width="9.88671875" bestFit="1" customWidth="1"/>
    <col min="3" max="3" width="9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1751</v>
      </c>
      <c r="C2">
        <v>2002</v>
      </c>
    </row>
    <row r="3" spans="1:3" x14ac:dyDescent="0.3">
      <c r="A3" t="s">
        <v>4</v>
      </c>
      <c r="B3">
        <v>1841</v>
      </c>
      <c r="C3">
        <v>2000</v>
      </c>
    </row>
    <row r="4" spans="1:3" x14ac:dyDescent="0.3">
      <c r="A4" t="s">
        <v>5</v>
      </c>
      <c r="B4">
        <v>1846</v>
      </c>
      <c r="C4">
        <v>2002</v>
      </c>
    </row>
    <row r="5" spans="1:3" x14ac:dyDescent="0.3">
      <c r="A5" t="s">
        <v>6</v>
      </c>
      <c r="B5">
        <v>1872</v>
      </c>
      <c r="C5">
        <v>2002</v>
      </c>
    </row>
    <row r="6" spans="1:3" x14ac:dyDescent="0.3">
      <c r="A6" t="s">
        <v>7</v>
      </c>
      <c r="B6">
        <v>1876</v>
      </c>
      <c r="C6">
        <v>2001</v>
      </c>
    </row>
    <row r="7" spans="1:3" x14ac:dyDescent="0.3">
      <c r="A7" t="s">
        <v>8</v>
      </c>
      <c r="B7">
        <v>1878</v>
      </c>
      <c r="C7">
        <v>2001</v>
      </c>
    </row>
    <row r="8" spans="1:3" x14ac:dyDescent="0.3">
      <c r="A8" t="s">
        <v>9</v>
      </c>
      <c r="B8">
        <v>1899</v>
      </c>
      <c r="C8">
        <v>1996</v>
      </c>
    </row>
    <row r="9" spans="1:3" x14ac:dyDescent="0.3">
      <c r="A9" t="s">
        <v>10</v>
      </c>
      <c r="B9">
        <v>1908</v>
      </c>
      <c r="C9">
        <v>2000</v>
      </c>
    </row>
    <row r="10" spans="1:3" x14ac:dyDescent="0.3">
      <c r="A10" t="s">
        <v>11</v>
      </c>
      <c r="B10">
        <v>1921</v>
      </c>
      <c r="C10">
        <v>1997</v>
      </c>
    </row>
    <row r="11" spans="1:3" x14ac:dyDescent="0.3">
      <c r="A11" t="s">
        <v>12</v>
      </c>
      <c r="B11">
        <v>1921</v>
      </c>
      <c r="C11">
        <v>1999</v>
      </c>
    </row>
    <row r="12" spans="1:3" x14ac:dyDescent="0.3">
      <c r="A12" t="s">
        <v>13</v>
      </c>
      <c r="B12">
        <v>1947</v>
      </c>
      <c r="C12">
        <v>2001</v>
      </c>
    </row>
    <row r="13" spans="1:3" x14ac:dyDescent="0.3">
      <c r="A13" t="s">
        <v>14</v>
      </c>
      <c r="B13">
        <v>1948</v>
      </c>
      <c r="C13">
        <v>1999</v>
      </c>
    </row>
    <row r="14" spans="1:3" x14ac:dyDescent="0.3">
      <c r="A14" t="s">
        <v>15</v>
      </c>
      <c r="B14">
        <v>1948</v>
      </c>
      <c r="C14">
        <v>1999</v>
      </c>
    </row>
    <row r="15" spans="1:3" x14ac:dyDescent="0.3">
      <c r="A15" t="s">
        <v>16</v>
      </c>
      <c r="B15">
        <v>1950</v>
      </c>
      <c r="C15">
        <v>1999</v>
      </c>
    </row>
    <row r="16" spans="1:3" x14ac:dyDescent="0.3">
      <c r="A16" t="s">
        <v>17</v>
      </c>
      <c r="B16">
        <v>1950</v>
      </c>
      <c r="C16">
        <v>1999</v>
      </c>
    </row>
    <row r="17" spans="1:3" x14ac:dyDescent="0.3">
      <c r="A17" t="s">
        <v>18</v>
      </c>
      <c r="B17">
        <v>1950</v>
      </c>
      <c r="C17">
        <v>1999</v>
      </c>
    </row>
    <row r="18" spans="1:3" x14ac:dyDescent="0.3">
      <c r="A18" t="s">
        <v>19</v>
      </c>
      <c r="B18">
        <v>1956</v>
      </c>
      <c r="C18">
        <v>1999</v>
      </c>
    </row>
    <row r="19" spans="1:3" x14ac:dyDescent="0.3">
      <c r="A19" t="s">
        <v>20</v>
      </c>
      <c r="B19">
        <v>1956</v>
      </c>
      <c r="C19">
        <v>1999</v>
      </c>
    </row>
    <row r="20" spans="1:3" x14ac:dyDescent="0.3">
      <c r="A20" t="s">
        <v>22</v>
      </c>
      <c r="B20">
        <v>1959</v>
      </c>
      <c r="C20">
        <v>1999</v>
      </c>
    </row>
    <row r="21" spans="1:3" x14ac:dyDescent="0.3">
      <c r="A21" t="s">
        <v>21</v>
      </c>
      <c r="B21">
        <v>1959</v>
      </c>
      <c r="C21">
        <v>1999</v>
      </c>
    </row>
    <row r="22" spans="1:3" x14ac:dyDescent="0.3">
      <c r="A22" t="s">
        <v>23</v>
      </c>
      <c r="B22">
        <v>1960</v>
      </c>
      <c r="C22">
        <v>2001</v>
      </c>
    </row>
    <row r="23" spans="1:3" x14ac:dyDescent="0.3">
      <c r="A23" t="s">
        <v>24</v>
      </c>
      <c r="B23">
        <v>1970</v>
      </c>
      <c r="C23">
        <v>1999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19" workbookViewId="0">
      <selection activeCell="B12" sqref="B12:D12"/>
    </sheetView>
  </sheetViews>
  <sheetFormatPr defaultRowHeight="14.4" x14ac:dyDescent="0.3"/>
  <cols>
    <col min="1" max="1" width="10" bestFit="1" customWidth="1"/>
    <col min="2" max="2" width="38.44140625" customWidth="1"/>
    <col min="3" max="3" width="19.88671875" bestFit="1" customWidth="1"/>
  </cols>
  <sheetData>
    <row r="1" spans="1:4" x14ac:dyDescent="0.3">
      <c r="A1" t="s">
        <v>99</v>
      </c>
      <c r="B1" t="s">
        <v>100</v>
      </c>
      <c r="C1" t="s">
        <v>101</v>
      </c>
      <c r="D1" t="s">
        <v>135</v>
      </c>
    </row>
    <row r="2" spans="1:4" x14ac:dyDescent="0.3">
      <c r="A2" t="s">
        <v>25</v>
      </c>
      <c r="B2" t="s">
        <v>72</v>
      </c>
      <c r="C2">
        <v>0</v>
      </c>
      <c r="D2">
        <v>1</v>
      </c>
    </row>
    <row r="3" spans="1:4" x14ac:dyDescent="0.3">
      <c r="A3" t="s">
        <v>26</v>
      </c>
      <c r="B3" t="s">
        <v>14</v>
      </c>
      <c r="C3">
        <v>1</v>
      </c>
      <c r="D3">
        <v>1</v>
      </c>
    </row>
    <row r="4" spans="1:4" x14ac:dyDescent="0.3">
      <c r="A4" t="s">
        <v>27</v>
      </c>
      <c r="B4" t="s">
        <v>71</v>
      </c>
      <c r="C4">
        <v>0</v>
      </c>
      <c r="D4">
        <v>1</v>
      </c>
    </row>
    <row r="5" spans="1:4" x14ac:dyDescent="0.3">
      <c r="A5" t="s">
        <v>28</v>
      </c>
      <c r="B5" t="s">
        <v>13</v>
      </c>
      <c r="C5">
        <v>1</v>
      </c>
      <c r="D5">
        <v>1</v>
      </c>
    </row>
    <row r="6" spans="1:4" x14ac:dyDescent="0.3">
      <c r="A6" t="s">
        <v>29</v>
      </c>
      <c r="B6" t="s">
        <v>70</v>
      </c>
      <c r="C6">
        <v>0</v>
      </c>
      <c r="D6">
        <v>1</v>
      </c>
    </row>
    <row r="7" spans="1:4" x14ac:dyDescent="0.3">
      <c r="A7" t="s">
        <v>30</v>
      </c>
      <c r="B7" t="s">
        <v>11</v>
      </c>
      <c r="C7">
        <v>1</v>
      </c>
      <c r="D7">
        <v>1</v>
      </c>
    </row>
    <row r="8" spans="1:4" x14ac:dyDescent="0.3">
      <c r="A8" t="s">
        <v>31</v>
      </c>
      <c r="B8" t="s">
        <v>7</v>
      </c>
      <c r="C8">
        <v>1</v>
      </c>
      <c r="D8">
        <v>1</v>
      </c>
    </row>
    <row r="9" spans="1:4" x14ac:dyDescent="0.3">
      <c r="A9" t="s">
        <v>32</v>
      </c>
      <c r="B9" t="s">
        <v>73</v>
      </c>
      <c r="C9">
        <v>0</v>
      </c>
      <c r="D9">
        <v>1</v>
      </c>
    </row>
    <row r="10" spans="1:4" x14ac:dyDescent="0.3">
      <c r="A10" t="s">
        <v>33</v>
      </c>
      <c r="B10" t="s">
        <v>15</v>
      </c>
      <c r="C10">
        <v>1</v>
      </c>
      <c r="D10">
        <v>1</v>
      </c>
    </row>
    <row r="11" spans="1:4" x14ac:dyDescent="0.3">
      <c r="A11" t="s">
        <v>34</v>
      </c>
      <c r="B11" t="s">
        <v>19</v>
      </c>
      <c r="C11">
        <v>1</v>
      </c>
      <c r="D11">
        <v>1</v>
      </c>
    </row>
    <row r="12" spans="1:4" x14ac:dyDescent="0.3">
      <c r="A12" t="s">
        <v>35</v>
      </c>
      <c r="B12" t="s">
        <v>74</v>
      </c>
      <c r="C12">
        <v>0</v>
      </c>
      <c r="D12">
        <v>0</v>
      </c>
    </row>
    <row r="13" spans="1:4" x14ac:dyDescent="0.3">
      <c r="A13" t="s">
        <v>36</v>
      </c>
      <c r="B13" t="s">
        <v>20</v>
      </c>
      <c r="C13">
        <v>1</v>
      </c>
      <c r="D13">
        <v>1</v>
      </c>
    </row>
    <row r="14" spans="1:4" x14ac:dyDescent="0.3">
      <c r="A14" t="s">
        <v>37</v>
      </c>
      <c r="B14" t="s">
        <v>12</v>
      </c>
      <c r="C14">
        <v>1</v>
      </c>
      <c r="D14">
        <v>1</v>
      </c>
    </row>
    <row r="15" spans="1:4" x14ac:dyDescent="0.3">
      <c r="A15" t="s">
        <v>38</v>
      </c>
      <c r="B15" t="s">
        <v>10</v>
      </c>
      <c r="C15">
        <v>1</v>
      </c>
      <c r="D15">
        <v>1</v>
      </c>
    </row>
    <row r="16" spans="1:4" x14ac:dyDescent="0.3">
      <c r="A16" t="s">
        <v>39</v>
      </c>
      <c r="B16" t="s">
        <v>75</v>
      </c>
      <c r="C16">
        <v>0</v>
      </c>
      <c r="D16">
        <v>1</v>
      </c>
    </row>
    <row r="17" spans="1:4" x14ac:dyDescent="0.3">
      <c r="A17" t="s">
        <v>40</v>
      </c>
      <c r="B17" t="s">
        <v>8</v>
      </c>
      <c r="C17">
        <v>1</v>
      </c>
      <c r="D17">
        <v>1</v>
      </c>
    </row>
    <row r="18" spans="1:4" x14ac:dyDescent="0.3">
      <c r="A18" t="s">
        <v>41</v>
      </c>
      <c r="B18" t="s">
        <v>76</v>
      </c>
      <c r="C18">
        <v>0</v>
      </c>
      <c r="D18">
        <v>0</v>
      </c>
    </row>
    <row r="19" spans="1:4" x14ac:dyDescent="0.3">
      <c r="A19" t="s">
        <v>42</v>
      </c>
      <c r="B19" t="s">
        <v>77</v>
      </c>
      <c r="C19">
        <v>1</v>
      </c>
      <c r="D19">
        <v>1</v>
      </c>
    </row>
    <row r="20" spans="1:4" x14ac:dyDescent="0.3">
      <c r="A20" t="s">
        <v>43</v>
      </c>
      <c r="B20" t="s">
        <v>78</v>
      </c>
      <c r="C20">
        <v>0</v>
      </c>
      <c r="D20">
        <v>1</v>
      </c>
    </row>
    <row r="21" spans="1:4" x14ac:dyDescent="0.3">
      <c r="A21" t="s">
        <v>44</v>
      </c>
      <c r="B21" t="s">
        <v>79</v>
      </c>
      <c r="C21">
        <v>0</v>
      </c>
      <c r="D21">
        <v>0</v>
      </c>
    </row>
    <row r="22" spans="1:4" x14ac:dyDescent="0.3">
      <c r="A22" t="s">
        <v>45</v>
      </c>
      <c r="B22" t="s">
        <v>80</v>
      </c>
      <c r="C22">
        <v>0</v>
      </c>
      <c r="D22">
        <v>1</v>
      </c>
    </row>
    <row r="23" spans="1:4" x14ac:dyDescent="0.3">
      <c r="A23" t="s">
        <v>46</v>
      </c>
      <c r="B23" t="s">
        <v>81</v>
      </c>
      <c r="C23">
        <v>0</v>
      </c>
      <c r="D23">
        <v>0</v>
      </c>
    </row>
    <row r="24" spans="1:4" x14ac:dyDescent="0.3">
      <c r="A24" t="s">
        <v>47</v>
      </c>
      <c r="B24" t="s">
        <v>82</v>
      </c>
      <c r="C24">
        <v>1</v>
      </c>
      <c r="D24">
        <v>1</v>
      </c>
    </row>
    <row r="25" spans="1:4" x14ac:dyDescent="0.3">
      <c r="A25" t="s">
        <v>48</v>
      </c>
      <c r="B25" t="s">
        <v>16</v>
      </c>
      <c r="C25">
        <v>1</v>
      </c>
      <c r="D25">
        <v>1</v>
      </c>
    </row>
    <row r="26" spans="1:4" x14ac:dyDescent="0.3">
      <c r="A26" t="s">
        <v>49</v>
      </c>
      <c r="B26" t="s">
        <v>83</v>
      </c>
      <c r="C26">
        <v>0</v>
      </c>
      <c r="D26">
        <v>1</v>
      </c>
    </row>
    <row r="27" spans="1:4" x14ac:dyDescent="0.3">
      <c r="A27" t="s">
        <v>50</v>
      </c>
      <c r="B27" t="s">
        <v>84</v>
      </c>
      <c r="C27">
        <v>0</v>
      </c>
      <c r="D27">
        <v>1</v>
      </c>
    </row>
    <row r="28" spans="1:4" x14ac:dyDescent="0.3">
      <c r="A28" t="s">
        <v>51</v>
      </c>
      <c r="B28" t="s">
        <v>85</v>
      </c>
      <c r="C28">
        <v>0</v>
      </c>
      <c r="D28">
        <v>1</v>
      </c>
    </row>
    <row r="29" spans="1:4" x14ac:dyDescent="0.3">
      <c r="A29" t="s">
        <v>52</v>
      </c>
      <c r="B29" t="s">
        <v>6</v>
      </c>
      <c r="C29">
        <v>1</v>
      </c>
      <c r="D29">
        <v>1</v>
      </c>
    </row>
    <row r="30" spans="1:4" x14ac:dyDescent="0.3">
      <c r="A30" t="s">
        <v>53</v>
      </c>
      <c r="B30" t="s">
        <v>17</v>
      </c>
      <c r="C30">
        <v>1</v>
      </c>
      <c r="D30">
        <v>1</v>
      </c>
    </row>
    <row r="31" spans="1:4" x14ac:dyDescent="0.3">
      <c r="A31" t="s">
        <v>54</v>
      </c>
      <c r="B31" t="s">
        <v>86</v>
      </c>
      <c r="C31">
        <v>1</v>
      </c>
      <c r="D31">
        <v>1</v>
      </c>
    </row>
    <row r="32" spans="1:4" x14ac:dyDescent="0.3">
      <c r="A32" t="s">
        <v>55</v>
      </c>
      <c r="B32" t="s">
        <v>87</v>
      </c>
      <c r="C32">
        <v>0</v>
      </c>
      <c r="D32">
        <v>1</v>
      </c>
    </row>
    <row r="33" spans="1:4" x14ac:dyDescent="0.3">
      <c r="A33" t="s">
        <v>56</v>
      </c>
      <c r="B33" t="s">
        <v>22</v>
      </c>
      <c r="C33">
        <v>1</v>
      </c>
      <c r="D33">
        <v>1</v>
      </c>
    </row>
    <row r="34" spans="1:4" x14ac:dyDescent="0.3">
      <c r="A34" t="s">
        <v>57</v>
      </c>
      <c r="B34" t="s">
        <v>88</v>
      </c>
      <c r="C34">
        <v>1</v>
      </c>
      <c r="D34">
        <v>1</v>
      </c>
    </row>
    <row r="35" spans="1:4" x14ac:dyDescent="0.3">
      <c r="A35" t="s">
        <v>58</v>
      </c>
      <c r="B35" t="s">
        <v>5</v>
      </c>
      <c r="C35">
        <v>1</v>
      </c>
      <c r="D35">
        <v>1</v>
      </c>
    </row>
    <row r="36" spans="1:4" x14ac:dyDescent="0.3">
      <c r="A36" t="s">
        <v>59</v>
      </c>
      <c r="B36" t="s">
        <v>89</v>
      </c>
      <c r="C36">
        <v>0</v>
      </c>
      <c r="D36">
        <v>0</v>
      </c>
    </row>
    <row r="37" spans="1:4" x14ac:dyDescent="0.3">
      <c r="A37" t="s">
        <v>60</v>
      </c>
      <c r="B37" t="s">
        <v>90</v>
      </c>
      <c r="C37">
        <v>0</v>
      </c>
      <c r="D37">
        <v>0</v>
      </c>
    </row>
    <row r="38" spans="1:4" x14ac:dyDescent="0.3">
      <c r="A38" t="s">
        <v>61</v>
      </c>
      <c r="B38" t="s">
        <v>91</v>
      </c>
      <c r="C38">
        <v>0</v>
      </c>
      <c r="D38">
        <v>1</v>
      </c>
    </row>
    <row r="39" spans="1:4" x14ac:dyDescent="0.3">
      <c r="A39" t="s">
        <v>62</v>
      </c>
      <c r="B39" t="s">
        <v>92</v>
      </c>
      <c r="C39">
        <v>0</v>
      </c>
      <c r="D39">
        <v>1</v>
      </c>
    </row>
    <row r="40" spans="1:4" x14ac:dyDescent="0.3">
      <c r="A40" t="s">
        <v>63</v>
      </c>
      <c r="B40" t="s">
        <v>93</v>
      </c>
      <c r="C40">
        <v>0</v>
      </c>
      <c r="D40">
        <v>1</v>
      </c>
    </row>
    <row r="41" spans="1:4" x14ac:dyDescent="0.3">
      <c r="A41" t="s">
        <v>64</v>
      </c>
      <c r="B41" t="s">
        <v>24</v>
      </c>
      <c r="C41">
        <v>1</v>
      </c>
      <c r="D41">
        <v>1</v>
      </c>
    </row>
    <row r="42" spans="1:4" x14ac:dyDescent="0.3">
      <c r="A42" t="s">
        <v>65</v>
      </c>
      <c r="B42" t="s">
        <v>94</v>
      </c>
      <c r="C42">
        <v>0</v>
      </c>
      <c r="D42">
        <v>1</v>
      </c>
    </row>
    <row r="43" spans="1:4" x14ac:dyDescent="0.3">
      <c r="A43" t="s">
        <v>66</v>
      </c>
      <c r="B43" t="s">
        <v>95</v>
      </c>
      <c r="C43">
        <v>0</v>
      </c>
      <c r="D43">
        <v>1</v>
      </c>
    </row>
    <row r="44" spans="1:4" x14ac:dyDescent="0.3">
      <c r="A44" t="s">
        <v>67</v>
      </c>
      <c r="B44" t="s">
        <v>3</v>
      </c>
      <c r="C44">
        <v>1</v>
      </c>
      <c r="D44">
        <v>1</v>
      </c>
    </row>
    <row r="45" spans="1:4" x14ac:dyDescent="0.3">
      <c r="A45" t="s">
        <v>68</v>
      </c>
      <c r="B45" t="s">
        <v>96</v>
      </c>
      <c r="C45">
        <v>0</v>
      </c>
      <c r="D45">
        <v>1</v>
      </c>
    </row>
    <row r="46" spans="1:4" x14ac:dyDescent="0.3">
      <c r="A46" t="s">
        <v>69</v>
      </c>
      <c r="B46" t="s">
        <v>97</v>
      </c>
      <c r="C46">
        <v>0</v>
      </c>
      <c r="D46">
        <v>1</v>
      </c>
    </row>
    <row r="47" spans="1:4" x14ac:dyDescent="0.3">
      <c r="A47" t="s">
        <v>21</v>
      </c>
      <c r="B47" t="s">
        <v>98</v>
      </c>
      <c r="C47">
        <v>1</v>
      </c>
      <c r="D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L46"/>
  <sheetViews>
    <sheetView topLeftCell="A25" workbookViewId="0">
      <selection activeCell="B29" sqref="B29:E44"/>
    </sheetView>
  </sheetViews>
  <sheetFormatPr defaultRowHeight="14.4" x14ac:dyDescent="0.3"/>
  <cols>
    <col min="3" max="3" width="9.33203125" customWidth="1"/>
    <col min="4" max="4" width="8.44140625" customWidth="1"/>
  </cols>
  <sheetData>
    <row r="12" spans="2:12" x14ac:dyDescent="0.3">
      <c r="B12" s="3" t="s">
        <v>102</v>
      </c>
      <c r="C12" s="3" t="s">
        <v>103</v>
      </c>
      <c r="D12" s="3" t="s">
        <v>104</v>
      </c>
      <c r="F12" s="3" t="s">
        <v>106</v>
      </c>
      <c r="G12" s="3" t="s">
        <v>103</v>
      </c>
      <c r="H12" s="3" t="s">
        <v>104</v>
      </c>
      <c r="J12" s="3" t="s">
        <v>106</v>
      </c>
      <c r="K12" s="3" t="s">
        <v>103</v>
      </c>
      <c r="L12" s="3" t="s">
        <v>104</v>
      </c>
    </row>
    <row r="13" spans="2:12" x14ac:dyDescent="0.3">
      <c r="B13">
        <v>1910</v>
      </c>
      <c r="C13">
        <v>16.530840678219299</v>
      </c>
      <c r="D13">
        <v>18.186999156924099</v>
      </c>
      <c r="F13">
        <v>1910</v>
      </c>
      <c r="G13">
        <v>16.760000000000002</v>
      </c>
      <c r="H13">
        <v>18.28</v>
      </c>
      <c r="J13">
        <v>1910</v>
      </c>
      <c r="K13" s="2">
        <f t="shared" ref="K13:K21" si="0">(G13-C13)/G13</f>
        <v>1.3672990559707793E-2</v>
      </c>
      <c r="L13" s="2">
        <f t="shared" ref="L13:L21" si="1">(H13-D13)/H13</f>
        <v>5.0875734724235445E-3</v>
      </c>
    </row>
    <row r="14" spans="2:12" x14ac:dyDescent="0.3">
      <c r="B14">
        <v>1919</v>
      </c>
      <c r="C14">
        <v>16.4160665552767</v>
      </c>
      <c r="D14">
        <v>19.250375044861499</v>
      </c>
      <c r="F14">
        <v>1919</v>
      </c>
      <c r="G14">
        <v>16.440000000000001</v>
      </c>
      <c r="H14">
        <v>18.760000000000002</v>
      </c>
      <c r="J14">
        <v>1919</v>
      </c>
      <c r="K14" s="2">
        <f t="shared" si="0"/>
        <v>1.455805640103484E-3</v>
      </c>
      <c r="L14" s="2">
        <f t="shared" si="1"/>
        <v>-2.6139394715431655E-2</v>
      </c>
    </row>
    <row r="15" spans="2:12" x14ac:dyDescent="0.3">
      <c r="B15">
        <v>1930</v>
      </c>
      <c r="C15">
        <v>12.7089573565072</v>
      </c>
      <c r="D15">
        <v>14.299975205176599</v>
      </c>
      <c r="F15">
        <v>1930</v>
      </c>
      <c r="G15">
        <v>12.44</v>
      </c>
      <c r="H15">
        <v>13.84</v>
      </c>
      <c r="J15">
        <v>1930</v>
      </c>
      <c r="K15" s="2">
        <f t="shared" si="0"/>
        <v>-2.1620366278713905E-2</v>
      </c>
      <c r="L15" s="2">
        <f t="shared" si="1"/>
        <v>-3.3235202686170466E-2</v>
      </c>
    </row>
    <row r="16" spans="2:12" x14ac:dyDescent="0.3">
      <c r="B16">
        <v>1940</v>
      </c>
      <c r="C16">
        <v>12.041070155564</v>
      </c>
      <c r="D16">
        <v>15.204139219806899</v>
      </c>
      <c r="F16">
        <v>1940</v>
      </c>
      <c r="G16">
        <v>12.65</v>
      </c>
      <c r="H16">
        <v>15.17</v>
      </c>
      <c r="J16">
        <v>1940</v>
      </c>
      <c r="K16" s="2">
        <f t="shared" si="0"/>
        <v>4.8136746595731229E-2</v>
      </c>
      <c r="L16" s="2">
        <f t="shared" si="1"/>
        <v>-2.2504429668358267E-3</v>
      </c>
    </row>
    <row r="17" spans="2:12" x14ac:dyDescent="0.3">
      <c r="B17">
        <v>1950</v>
      </c>
      <c r="C17">
        <v>9.7693320813179003</v>
      </c>
      <c r="D17">
        <v>11.541649207792799</v>
      </c>
      <c r="F17">
        <v>1950</v>
      </c>
      <c r="G17">
        <v>9.99</v>
      </c>
      <c r="H17">
        <v>11.25</v>
      </c>
      <c r="J17">
        <v>1950</v>
      </c>
      <c r="K17" s="2">
        <f t="shared" si="0"/>
        <v>2.2088880748958949E-2</v>
      </c>
      <c r="L17" s="2">
        <f t="shared" si="1"/>
        <v>-2.5924374026026618E-2</v>
      </c>
    </row>
    <row r="18" spans="2:12" x14ac:dyDescent="0.3">
      <c r="B18">
        <v>1960</v>
      </c>
      <c r="C18">
        <v>8.3861047078749493</v>
      </c>
      <c r="D18">
        <v>10.1963419296317</v>
      </c>
      <c r="F18">
        <v>1960</v>
      </c>
      <c r="G18">
        <v>8.6300000000000008</v>
      </c>
      <c r="H18">
        <v>10.59</v>
      </c>
      <c r="J18">
        <v>1960</v>
      </c>
      <c r="K18" s="2">
        <f t="shared" si="0"/>
        <v>2.8261331648325776E-2</v>
      </c>
      <c r="L18" s="2">
        <f t="shared" si="1"/>
        <v>3.7172622319952775E-2</v>
      </c>
    </row>
    <row r="19" spans="2:12" x14ac:dyDescent="0.3">
      <c r="B19">
        <v>1970</v>
      </c>
      <c r="C19">
        <v>8.6385498766281206</v>
      </c>
      <c r="D19">
        <v>10.3187082942557</v>
      </c>
      <c r="F19">
        <v>1970</v>
      </c>
      <c r="G19">
        <v>8.56</v>
      </c>
      <c r="H19">
        <v>10.33</v>
      </c>
      <c r="J19">
        <v>1970</v>
      </c>
      <c r="K19" s="2">
        <f t="shared" si="0"/>
        <v>-9.1763874565560823E-3</v>
      </c>
      <c r="L19" s="2">
        <f t="shared" si="1"/>
        <v>1.0930983295547214E-3</v>
      </c>
    </row>
    <row r="20" spans="2:12" x14ac:dyDescent="0.3">
      <c r="B20">
        <v>1980</v>
      </c>
      <c r="C20">
        <v>8.9224892202615997</v>
      </c>
      <c r="D20">
        <v>10.333083469843899</v>
      </c>
      <c r="F20">
        <v>1980</v>
      </c>
      <c r="G20">
        <v>8.81</v>
      </c>
      <c r="H20">
        <v>10.18</v>
      </c>
      <c r="J20">
        <v>1980</v>
      </c>
      <c r="K20" s="2">
        <f t="shared" si="0"/>
        <v>-1.2768356442860299E-2</v>
      </c>
      <c r="L20" s="2">
        <f t="shared" si="1"/>
        <v>-1.5037668943408588E-2</v>
      </c>
    </row>
    <row r="21" spans="2:12" x14ac:dyDescent="0.3">
      <c r="B21">
        <v>1990</v>
      </c>
      <c r="C21">
        <v>9.1296634166191293</v>
      </c>
      <c r="D21">
        <v>10.0185862429168</v>
      </c>
      <c r="F21">
        <v>1990</v>
      </c>
      <c r="G21">
        <v>9.01</v>
      </c>
      <c r="H21">
        <v>9.83</v>
      </c>
      <c r="J21">
        <v>1990</v>
      </c>
      <c r="K21" s="2">
        <f t="shared" si="0"/>
        <v>-1.3281178315108713E-2</v>
      </c>
      <c r="L21" s="2">
        <f t="shared" si="1"/>
        <v>-1.9184765301810822E-2</v>
      </c>
    </row>
    <row r="22" spans="2:12" x14ac:dyDescent="0.3">
      <c r="B22">
        <v>2000</v>
      </c>
      <c r="C22">
        <v>9.5363245990637804</v>
      </c>
      <c r="D22">
        <v>10.4924533703634</v>
      </c>
    </row>
    <row r="23" spans="2:12" x14ac:dyDescent="0.3">
      <c r="B23">
        <v>2010</v>
      </c>
      <c r="C23">
        <v>9.2907352459542398</v>
      </c>
      <c r="D23">
        <v>10.144072006656801</v>
      </c>
    </row>
    <row r="25" spans="2:12" x14ac:dyDescent="0.3">
      <c r="B25" s="25" t="s">
        <v>105</v>
      </c>
      <c r="F25" s="25" t="s">
        <v>107</v>
      </c>
      <c r="J25" s="25" t="s">
        <v>108</v>
      </c>
    </row>
    <row r="29" spans="2:12" x14ac:dyDescent="0.3">
      <c r="B29" s="3" t="s">
        <v>102</v>
      </c>
      <c r="C29" s="3" t="s">
        <v>103</v>
      </c>
      <c r="D29" s="3" t="s">
        <v>104</v>
      </c>
      <c r="E29" s="3" t="s">
        <v>146</v>
      </c>
      <c r="F29" s="3"/>
      <c r="G29" s="3"/>
      <c r="H29" s="3"/>
    </row>
    <row r="30" spans="2:12" x14ac:dyDescent="0.3">
      <c r="B30">
        <v>1860</v>
      </c>
      <c r="C30" s="1">
        <v>20.833000259296501</v>
      </c>
      <c r="D30" s="1">
        <v>21.7510077052364</v>
      </c>
      <c r="G30" s="26"/>
      <c r="H30" s="26"/>
    </row>
    <row r="31" spans="2:12" x14ac:dyDescent="0.3">
      <c r="B31">
        <v>1870</v>
      </c>
      <c r="C31" s="1">
        <v>23.986976443828599</v>
      </c>
      <c r="D31" s="1">
        <v>26.524825524219001</v>
      </c>
      <c r="G31" s="26"/>
      <c r="H31" s="26"/>
      <c r="J31" t="s">
        <v>102</v>
      </c>
      <c r="K31" t="s">
        <v>103</v>
      </c>
      <c r="L31" t="s">
        <v>104</v>
      </c>
    </row>
    <row r="32" spans="2:12" x14ac:dyDescent="0.3">
      <c r="B32">
        <v>1890</v>
      </c>
      <c r="C32" s="1">
        <v>21.404831894546099</v>
      </c>
      <c r="D32" s="1">
        <v>23.1007321139925</v>
      </c>
      <c r="G32" s="26"/>
      <c r="H32" s="26"/>
    </row>
    <row r="33" spans="2:8" x14ac:dyDescent="0.3">
      <c r="B33">
        <v>1900</v>
      </c>
      <c r="C33" s="1">
        <v>19.9302788929812</v>
      </c>
      <c r="D33" s="1">
        <v>21.740250984404899</v>
      </c>
      <c r="G33" s="26"/>
      <c r="H33" s="26"/>
    </row>
    <row r="34" spans="2:8" x14ac:dyDescent="0.3">
      <c r="B34">
        <v>1910</v>
      </c>
      <c r="C34" s="1">
        <v>16.530840678219299</v>
      </c>
      <c r="D34" s="1">
        <v>18.186999156924099</v>
      </c>
      <c r="G34" s="26"/>
      <c r="H34" s="26"/>
    </row>
    <row r="35" spans="2:8" x14ac:dyDescent="0.3">
      <c r="B35">
        <v>1919</v>
      </c>
      <c r="C35" s="1">
        <v>16.4160665552767</v>
      </c>
      <c r="D35" s="1">
        <v>19.250375044861499</v>
      </c>
      <c r="G35" s="26"/>
      <c r="H35" s="26"/>
    </row>
    <row r="36" spans="2:8" x14ac:dyDescent="0.3">
      <c r="B36">
        <v>1930</v>
      </c>
      <c r="C36" s="1">
        <v>12.7089573565072</v>
      </c>
      <c r="D36" s="1">
        <v>14.299975205176599</v>
      </c>
      <c r="G36" s="26"/>
      <c r="H36" s="26"/>
    </row>
    <row r="37" spans="2:8" x14ac:dyDescent="0.3">
      <c r="B37">
        <v>1940</v>
      </c>
      <c r="C37" s="1">
        <v>12.041070155564</v>
      </c>
      <c r="D37" s="1">
        <v>15.204139219806899</v>
      </c>
      <c r="G37" s="26"/>
      <c r="H37" s="26"/>
    </row>
    <row r="38" spans="2:8" x14ac:dyDescent="0.3">
      <c r="B38">
        <v>1950</v>
      </c>
      <c r="C38" s="1">
        <v>9.7693320813179003</v>
      </c>
      <c r="D38" s="1">
        <v>11.541649207792799</v>
      </c>
      <c r="G38" s="26"/>
      <c r="H38" s="26"/>
    </row>
    <row r="39" spans="2:8" x14ac:dyDescent="0.3">
      <c r="B39">
        <v>1960</v>
      </c>
      <c r="C39" s="1">
        <v>8.3861047078749493</v>
      </c>
      <c r="D39" s="1">
        <v>10.1963419296317</v>
      </c>
      <c r="G39" s="26"/>
      <c r="H39" s="26"/>
    </row>
    <row r="40" spans="2:8" x14ac:dyDescent="0.3">
      <c r="B40">
        <v>1970</v>
      </c>
      <c r="C40" s="1">
        <v>8.6385498766281206</v>
      </c>
      <c r="D40" s="1">
        <v>10.3187082942557</v>
      </c>
      <c r="G40" s="26"/>
      <c r="H40" s="26"/>
    </row>
    <row r="41" spans="2:8" x14ac:dyDescent="0.3">
      <c r="B41">
        <v>1980</v>
      </c>
      <c r="C41" s="1">
        <v>8.9224892202615997</v>
      </c>
      <c r="D41" s="1">
        <v>10.333083469843899</v>
      </c>
    </row>
    <row r="42" spans="2:8" x14ac:dyDescent="0.3">
      <c r="B42">
        <v>1990</v>
      </c>
      <c r="C42" s="1">
        <v>9.1296634166191293</v>
      </c>
      <c r="D42" s="1">
        <v>10.0185862429168</v>
      </c>
      <c r="F42" s="25"/>
    </row>
    <row r="43" spans="2:8" x14ac:dyDescent="0.3">
      <c r="B43">
        <v>2000</v>
      </c>
      <c r="C43" s="1">
        <v>9.5363245990637804</v>
      </c>
      <c r="D43" s="1">
        <v>10.4924533703634</v>
      </c>
    </row>
    <row r="44" spans="2:8" x14ac:dyDescent="0.3">
      <c r="B44">
        <v>2010</v>
      </c>
      <c r="C44" s="1">
        <v>9.2907352459542398</v>
      </c>
      <c r="D44" s="1">
        <v>10.144072006656801</v>
      </c>
    </row>
    <row r="46" spans="2:8" x14ac:dyDescent="0.3">
      <c r="B46" s="3" t="s">
        <v>147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showGridLines="0" workbookViewId="0">
      <selection activeCell="F1" sqref="F1:J46"/>
    </sheetView>
  </sheetViews>
  <sheetFormatPr defaultRowHeight="14.4" x14ac:dyDescent="0.3"/>
  <cols>
    <col min="1" max="1" width="9.5546875" customWidth="1"/>
    <col min="2" max="2" width="8.5546875" customWidth="1"/>
    <col min="3" max="3" width="9" customWidth="1"/>
    <col min="4" max="5" width="8.88671875" customWidth="1"/>
    <col min="6" max="6" width="33.109375" customWidth="1"/>
    <col min="7" max="7" width="12.6640625" customWidth="1"/>
    <col min="8" max="8" width="11" customWidth="1"/>
  </cols>
  <sheetData>
    <row r="1" spans="1:15" ht="30.6" x14ac:dyDescent="0.3">
      <c r="A1" t="s">
        <v>136</v>
      </c>
      <c r="B1" t="s">
        <v>137</v>
      </c>
      <c r="C1" t="s">
        <v>138</v>
      </c>
      <c r="D1" t="s">
        <v>139</v>
      </c>
      <c r="F1" s="28" t="s">
        <v>140</v>
      </c>
      <c r="G1" s="28" t="s">
        <v>142</v>
      </c>
      <c r="H1" s="28" t="s">
        <v>141</v>
      </c>
      <c r="L1" t="s">
        <v>136</v>
      </c>
      <c r="M1" t="s">
        <v>137</v>
      </c>
      <c r="N1" t="s">
        <v>138</v>
      </c>
      <c r="O1" t="s">
        <v>139</v>
      </c>
    </row>
    <row r="2" spans="1:15" x14ac:dyDescent="0.3">
      <c r="A2" t="s">
        <v>67</v>
      </c>
      <c r="B2">
        <v>1751</v>
      </c>
      <c r="C2">
        <v>2011</v>
      </c>
      <c r="D2">
        <v>9.34056</v>
      </c>
      <c r="F2" t="str">
        <f>CONCATENATE(VLOOKUP(A2,code_to_country_lookup!$A$2:$B$48, 2), " (",A2, ")")</f>
        <v>Sweden (SWE)</v>
      </c>
      <c r="G2" s="34" t="str">
        <f>CONCATENATE(B2, "-",C2)</f>
        <v>1751-2011</v>
      </c>
      <c r="H2" s="27">
        <f>D2</f>
        <v>9.34056</v>
      </c>
      <c r="K2">
        <v>1</v>
      </c>
      <c r="L2" t="s">
        <v>67</v>
      </c>
      <c r="M2">
        <v>1751</v>
      </c>
      <c r="N2">
        <v>2011</v>
      </c>
      <c r="O2">
        <v>9.34056</v>
      </c>
    </row>
    <row r="3" spans="1:15" x14ac:dyDescent="0.3">
      <c r="A3" t="s">
        <v>42</v>
      </c>
      <c r="B3">
        <v>1816</v>
      </c>
      <c r="C3">
        <v>2012</v>
      </c>
      <c r="D3">
        <v>62.787999079999999</v>
      </c>
      <c r="F3" t="str">
        <f>CONCATENATE(VLOOKUP(A3,code_to_country_lookup!$A$2:$B$48, 2), " (",A3, ")")</f>
        <v>France (Total) (FRATNP)</v>
      </c>
      <c r="G3" s="34" t="str">
        <f t="shared" ref="G3:G39" si="0">CONCATENATE(B3, "-",C3)</f>
        <v>1816-2012</v>
      </c>
      <c r="H3" s="27">
        <f t="shared" ref="H3:H39" si="1">D3</f>
        <v>62.787999079999999</v>
      </c>
      <c r="K3">
        <v>2</v>
      </c>
      <c r="L3" t="s">
        <v>42</v>
      </c>
      <c r="M3">
        <v>1816</v>
      </c>
      <c r="N3">
        <v>2012</v>
      </c>
      <c r="O3">
        <v>62.787999079999999</v>
      </c>
    </row>
    <row r="4" spans="1:15" x14ac:dyDescent="0.3">
      <c r="A4" t="s">
        <v>37</v>
      </c>
      <c r="B4">
        <v>1835</v>
      </c>
      <c r="C4">
        <v>2011</v>
      </c>
      <c r="D4">
        <v>5.5347270000000002</v>
      </c>
      <c r="F4" t="str">
        <f>CONCATENATE(VLOOKUP(A4,code_to_country_lookup!$A$2:$B$48, 2), " (",A4, ")")</f>
        <v>Denmark (DNK)</v>
      </c>
      <c r="G4" s="34" t="str">
        <f t="shared" si="0"/>
        <v>1835-2011</v>
      </c>
      <c r="H4" s="27">
        <f t="shared" si="1"/>
        <v>5.5347270000000002</v>
      </c>
      <c r="K4">
        <v>3</v>
      </c>
      <c r="L4" t="s">
        <v>37</v>
      </c>
      <c r="M4">
        <v>1835</v>
      </c>
      <c r="N4">
        <v>2011</v>
      </c>
      <c r="O4">
        <v>5.5347270000000002</v>
      </c>
    </row>
    <row r="5" spans="1:15" x14ac:dyDescent="0.3">
      <c r="A5" t="s">
        <v>50</v>
      </c>
      <c r="B5">
        <v>1838</v>
      </c>
      <c r="C5">
        <v>2010</v>
      </c>
      <c r="D5">
        <v>0.31762899999999999</v>
      </c>
      <c r="F5" t="str">
        <f>CONCATENATE(VLOOKUP(A5,code_to_country_lookup!$A$2:$B$48, 2), " (",A5, ")")</f>
        <v>Iceland (ISL)</v>
      </c>
      <c r="G5" s="34" t="str">
        <f t="shared" si="0"/>
        <v>1838-2010</v>
      </c>
      <c r="H5" s="27">
        <f t="shared" si="1"/>
        <v>0.31762899999999999</v>
      </c>
      <c r="K5">
        <v>4</v>
      </c>
      <c r="L5" t="s">
        <v>50</v>
      </c>
      <c r="M5">
        <v>1838</v>
      </c>
      <c r="N5">
        <v>2010</v>
      </c>
      <c r="O5">
        <v>0.31762899999999999</v>
      </c>
    </row>
    <row r="6" spans="1:15" x14ac:dyDescent="0.3">
      <c r="A6" t="s">
        <v>27</v>
      </c>
      <c r="B6">
        <v>1841</v>
      </c>
      <c r="C6">
        <v>2012</v>
      </c>
      <c r="D6">
        <v>10.839796590000001</v>
      </c>
      <c r="F6" t="str">
        <f>CONCATENATE(VLOOKUP(A6,code_to_country_lookup!$A$2:$B$48, 2), " (",A6, ")")</f>
        <v>Belgium (BEL)</v>
      </c>
      <c r="G6" s="34" t="str">
        <f t="shared" si="0"/>
        <v>1841-2012</v>
      </c>
      <c r="H6" s="27">
        <f t="shared" si="1"/>
        <v>10.839796590000001</v>
      </c>
      <c r="K6">
        <v>5</v>
      </c>
      <c r="L6" t="s">
        <v>27</v>
      </c>
      <c r="M6">
        <v>1841</v>
      </c>
      <c r="N6">
        <v>2012</v>
      </c>
      <c r="O6">
        <v>10.839796590000001</v>
      </c>
    </row>
    <row r="7" spans="1:15" x14ac:dyDescent="0.3">
      <c r="A7" t="s">
        <v>47</v>
      </c>
      <c r="B7">
        <v>1841</v>
      </c>
      <c r="C7">
        <v>2011</v>
      </c>
      <c r="D7">
        <v>55.462116289999997</v>
      </c>
      <c r="F7" t="str">
        <f>CONCATENATE(VLOOKUP(A7,code_to_country_lookup!$A$2:$B$48, 2), " (",A7, ")")</f>
        <v>England and Wales (Total) (GBRTENW)</v>
      </c>
      <c r="G7" s="34" t="str">
        <f t="shared" si="0"/>
        <v>1841-2011</v>
      </c>
      <c r="H7" s="27">
        <f t="shared" si="1"/>
        <v>55.462116289999997</v>
      </c>
      <c r="K7">
        <v>6</v>
      </c>
      <c r="L7" t="s">
        <v>47</v>
      </c>
      <c r="M7">
        <v>1841</v>
      </c>
      <c r="N7">
        <v>2011</v>
      </c>
      <c r="O7">
        <v>55.462116289999997</v>
      </c>
    </row>
    <row r="8" spans="1:15" x14ac:dyDescent="0.3">
      <c r="A8" t="s">
        <v>58</v>
      </c>
      <c r="B8">
        <v>1846</v>
      </c>
      <c r="C8">
        <v>2009</v>
      </c>
      <c r="D8">
        <v>4.7992210000000002</v>
      </c>
      <c r="F8" t="str">
        <f>CONCATENATE(VLOOKUP(A8,code_to_country_lookup!$A$2:$B$48, 2), " (",A8, ")")</f>
        <v>Norway (NOR)</v>
      </c>
      <c r="G8" s="3" t="str">
        <f t="shared" si="0"/>
        <v>1846-2009</v>
      </c>
      <c r="H8" s="27">
        <f t="shared" si="1"/>
        <v>4.7992210000000002</v>
      </c>
      <c r="K8">
        <v>7</v>
      </c>
      <c r="L8" t="s">
        <v>58</v>
      </c>
      <c r="M8">
        <v>1846</v>
      </c>
      <c r="N8">
        <v>2009</v>
      </c>
      <c r="O8">
        <v>4.7992210000000002</v>
      </c>
    </row>
    <row r="9" spans="1:15" x14ac:dyDescent="0.3">
      <c r="A9" t="s">
        <v>57</v>
      </c>
      <c r="B9">
        <v>1850</v>
      </c>
      <c r="C9">
        <v>2009</v>
      </c>
      <c r="D9">
        <v>16.485653259999999</v>
      </c>
      <c r="F9" t="str">
        <f>CONCATENATE(VLOOKUP(A9,code_to_country_lookup!$A$2:$B$48, 2), " (",A9, ")")</f>
        <v>Netherlands (NLD)</v>
      </c>
      <c r="G9" s="3" t="str">
        <f t="shared" si="0"/>
        <v>1850-2009</v>
      </c>
      <c r="H9" s="27">
        <f t="shared" si="1"/>
        <v>16.485653259999999</v>
      </c>
      <c r="K9">
        <v>8</v>
      </c>
      <c r="L9" t="s">
        <v>57</v>
      </c>
      <c r="M9">
        <v>1850</v>
      </c>
      <c r="N9">
        <v>2009</v>
      </c>
      <c r="O9">
        <v>16.485653259999999</v>
      </c>
    </row>
    <row r="10" spans="1:15" x14ac:dyDescent="0.3">
      <c r="A10" t="s">
        <v>45</v>
      </c>
      <c r="B10">
        <v>1855</v>
      </c>
      <c r="C10">
        <v>2011</v>
      </c>
      <c r="D10">
        <v>5.2082446400000002</v>
      </c>
      <c r="F10" t="str">
        <f>CONCATENATE(VLOOKUP(A10,code_to_country_lookup!$A$2:$B$48, 2), " (",A10, ")")</f>
        <v>Scotland (GBR_SCO)</v>
      </c>
      <c r="G10" s="34" t="str">
        <f t="shared" si="0"/>
        <v>1855-2011</v>
      </c>
      <c r="H10" s="27">
        <f t="shared" si="1"/>
        <v>5.2082446400000002</v>
      </c>
      <c r="K10">
        <v>9</v>
      </c>
      <c r="L10" t="s">
        <v>45</v>
      </c>
      <c r="M10">
        <v>1855</v>
      </c>
      <c r="N10">
        <v>2011</v>
      </c>
      <c r="O10">
        <v>5.2082446400000002</v>
      </c>
    </row>
    <row r="11" spans="1:15" x14ac:dyDescent="0.3">
      <c r="A11" t="s">
        <v>52</v>
      </c>
      <c r="B11">
        <v>1872</v>
      </c>
      <c r="C11">
        <v>2009</v>
      </c>
      <c r="D11">
        <v>60.044584579999999</v>
      </c>
      <c r="F11" t="str">
        <f>CONCATENATE(VLOOKUP(A11,code_to_country_lookup!$A$2:$B$48, 2), " (",A11, ")")</f>
        <v>Italy (ITA)</v>
      </c>
      <c r="G11" s="3" t="str">
        <f t="shared" si="0"/>
        <v>1872-2009</v>
      </c>
      <c r="H11" s="27">
        <f t="shared" si="1"/>
        <v>60.044584579999999</v>
      </c>
      <c r="K11">
        <v>10</v>
      </c>
      <c r="L11" t="s">
        <v>52</v>
      </c>
      <c r="M11">
        <v>1872</v>
      </c>
      <c r="N11">
        <v>2009</v>
      </c>
      <c r="O11">
        <v>60.044584579999999</v>
      </c>
    </row>
    <row r="12" spans="1:15" x14ac:dyDescent="0.3">
      <c r="A12" t="s">
        <v>31</v>
      </c>
      <c r="B12">
        <v>1876</v>
      </c>
      <c r="C12">
        <v>2011</v>
      </c>
      <c r="D12">
        <v>7.7791158999999999</v>
      </c>
      <c r="F12" t="str">
        <f>CONCATENATE(VLOOKUP(A12,code_to_country_lookup!$A$2:$B$48, 2), " (",A12, ")")</f>
        <v>Switzerland (CHE)</v>
      </c>
      <c r="G12" s="34" t="str">
        <f t="shared" si="0"/>
        <v>1876-2011</v>
      </c>
      <c r="H12" s="27">
        <f t="shared" si="1"/>
        <v>7.7791158999999999</v>
      </c>
      <c r="K12">
        <v>11</v>
      </c>
      <c r="L12" t="s">
        <v>31</v>
      </c>
      <c r="M12">
        <v>1876</v>
      </c>
      <c r="N12">
        <v>2011</v>
      </c>
      <c r="O12">
        <v>7.7791158999999999</v>
      </c>
    </row>
    <row r="13" spans="1:15" x14ac:dyDescent="0.3">
      <c r="A13" t="s">
        <v>40</v>
      </c>
      <c r="B13">
        <v>1878</v>
      </c>
      <c r="C13">
        <v>2009</v>
      </c>
      <c r="D13">
        <v>5.3263160000000003</v>
      </c>
      <c r="F13" t="str">
        <f>CONCATENATE(VLOOKUP(A13,code_to_country_lookup!$A$2:$B$48, 2), " (",A13, ")")</f>
        <v>Finland (FIN)</v>
      </c>
      <c r="G13" s="3" t="str">
        <f t="shared" si="0"/>
        <v>1878-2009</v>
      </c>
      <c r="H13" s="27">
        <f t="shared" si="1"/>
        <v>5.3263160000000003</v>
      </c>
      <c r="K13">
        <v>12</v>
      </c>
      <c r="L13" t="s">
        <v>40</v>
      </c>
      <c r="M13">
        <v>1878</v>
      </c>
      <c r="N13">
        <v>2009</v>
      </c>
      <c r="O13">
        <v>5.3263160000000003</v>
      </c>
    </row>
    <row r="14" spans="1:15" x14ac:dyDescent="0.3">
      <c r="A14" t="s">
        <v>38</v>
      </c>
      <c r="B14">
        <v>1908</v>
      </c>
      <c r="C14">
        <v>2012</v>
      </c>
      <c r="D14">
        <v>46.497062880000001</v>
      </c>
      <c r="F14" t="str">
        <f>CONCATENATE(VLOOKUP(A14,code_to_country_lookup!$A$2:$B$48, 2), " (",A14, ")")</f>
        <v>Spain (ESP)</v>
      </c>
      <c r="G14" s="34" t="str">
        <f t="shared" si="0"/>
        <v>1908-2012</v>
      </c>
      <c r="H14" s="27">
        <f t="shared" si="1"/>
        <v>46.497062880000001</v>
      </c>
      <c r="K14">
        <v>13</v>
      </c>
      <c r="L14" t="s">
        <v>38</v>
      </c>
      <c r="M14">
        <v>1908</v>
      </c>
      <c r="N14">
        <v>2012</v>
      </c>
      <c r="O14">
        <v>46.497062880000001</v>
      </c>
    </row>
    <row r="15" spans="1:15" x14ac:dyDescent="0.3">
      <c r="A15" t="s">
        <v>25</v>
      </c>
      <c r="B15">
        <v>1921</v>
      </c>
      <c r="C15">
        <v>2009</v>
      </c>
      <c r="D15">
        <v>21.734029759999999</v>
      </c>
      <c r="F15" t="str">
        <f>CONCATENATE(VLOOKUP(A15,code_to_country_lookup!$A$2:$B$48, 2), " (",A15, ")")</f>
        <v>Australia (AUS)</v>
      </c>
      <c r="G15" s="3" t="str">
        <f t="shared" si="0"/>
        <v>1921-2009</v>
      </c>
      <c r="H15" s="27">
        <f t="shared" si="1"/>
        <v>21.734029759999999</v>
      </c>
      <c r="K15">
        <v>14</v>
      </c>
      <c r="L15" t="s">
        <v>25</v>
      </c>
      <c r="M15">
        <v>1921</v>
      </c>
      <c r="N15">
        <v>2009</v>
      </c>
      <c r="O15">
        <v>21.734029759999999</v>
      </c>
    </row>
    <row r="16" spans="1:15" x14ac:dyDescent="0.3">
      <c r="A16" t="s">
        <v>30</v>
      </c>
      <c r="B16">
        <v>1921</v>
      </c>
      <c r="C16">
        <v>2009</v>
      </c>
      <c r="D16">
        <v>33.523878189999998</v>
      </c>
      <c r="F16" t="str">
        <f>CONCATENATE(VLOOKUP(A16,code_to_country_lookup!$A$2:$B$48, 2), " (",A16, ")")</f>
        <v>Canada (CAN)</v>
      </c>
      <c r="G16" s="3" t="str">
        <f t="shared" si="0"/>
        <v>1921-2009</v>
      </c>
      <c r="H16" s="27">
        <f t="shared" si="1"/>
        <v>33.523878189999998</v>
      </c>
      <c r="K16">
        <v>15</v>
      </c>
      <c r="L16" t="s">
        <v>30</v>
      </c>
      <c r="M16">
        <v>1921</v>
      </c>
      <c r="N16">
        <v>2009</v>
      </c>
      <c r="O16">
        <v>33.523878189999998</v>
      </c>
    </row>
    <row r="17" spans="1:15" x14ac:dyDescent="0.3">
      <c r="A17" t="s">
        <v>43</v>
      </c>
      <c r="B17">
        <v>1922</v>
      </c>
      <c r="C17">
        <v>2011</v>
      </c>
      <c r="D17">
        <v>1.7938830699999999</v>
      </c>
      <c r="F17" t="str">
        <f>CONCATENATE(VLOOKUP(A17,code_to_country_lookup!$A$2:$B$48, 2), " (",A17, ")")</f>
        <v>Northern Ireland (GBR_NIR)</v>
      </c>
      <c r="G17" s="34" t="str">
        <f t="shared" si="0"/>
        <v>1922-2011</v>
      </c>
      <c r="H17" s="27">
        <f t="shared" si="1"/>
        <v>1.7938830699999999</v>
      </c>
      <c r="K17">
        <v>16</v>
      </c>
      <c r="L17" t="s">
        <v>43</v>
      </c>
      <c r="M17">
        <v>1922</v>
      </c>
      <c r="N17">
        <v>2011</v>
      </c>
      <c r="O17">
        <v>1.7938830699999999</v>
      </c>
    </row>
    <row r="18" spans="1:15" x14ac:dyDescent="0.3">
      <c r="A18" t="s">
        <v>21</v>
      </c>
      <c r="B18">
        <v>1933</v>
      </c>
      <c r="C18">
        <v>2010</v>
      </c>
      <c r="D18">
        <v>308.05903899999998</v>
      </c>
      <c r="F18" t="str">
        <f>CONCATENATE(VLOOKUP(A18,code_to_country_lookup!$A$2:$B$48, 2), " (",A18, ")")</f>
        <v>The United States of America (USA)</v>
      </c>
      <c r="G18" s="34" t="str">
        <f t="shared" si="0"/>
        <v>1933-2010</v>
      </c>
      <c r="H18" s="27">
        <f t="shared" si="1"/>
        <v>308.05903899999998</v>
      </c>
      <c r="K18">
        <v>17</v>
      </c>
      <c r="L18" t="s">
        <v>21</v>
      </c>
      <c r="M18">
        <v>1933</v>
      </c>
      <c r="N18">
        <v>2010</v>
      </c>
      <c r="O18">
        <v>308.05903899999998</v>
      </c>
    </row>
    <row r="19" spans="1:15" x14ac:dyDescent="0.3">
      <c r="A19" t="s">
        <v>63</v>
      </c>
      <c r="B19">
        <v>1940</v>
      </c>
      <c r="C19">
        <v>2012</v>
      </c>
      <c r="D19">
        <v>10.58315535</v>
      </c>
      <c r="F19" t="str">
        <f>CONCATENATE(VLOOKUP(A19,code_to_country_lookup!$A$2:$B$48, 2), " (",A19, ")")</f>
        <v>Portugal (PRT)</v>
      </c>
      <c r="G19" s="34" t="str">
        <f t="shared" si="0"/>
        <v>1940-2012</v>
      </c>
      <c r="H19" s="27">
        <f t="shared" si="1"/>
        <v>10.58315535</v>
      </c>
      <c r="K19">
        <v>18</v>
      </c>
      <c r="L19" t="s">
        <v>63</v>
      </c>
      <c r="M19">
        <v>1940</v>
      </c>
      <c r="N19">
        <v>2012</v>
      </c>
      <c r="O19">
        <v>10.58315535</v>
      </c>
    </row>
    <row r="20" spans="1:15" x14ac:dyDescent="0.3">
      <c r="A20" t="s">
        <v>26</v>
      </c>
      <c r="B20">
        <v>1947</v>
      </c>
      <c r="C20">
        <v>2010</v>
      </c>
      <c r="D20">
        <v>8.3752390200000004</v>
      </c>
      <c r="F20" t="str">
        <f>CONCATENATE(VLOOKUP(A20,code_to_country_lookup!$A$2:$B$48, 2), " (",A20, ")")</f>
        <v>Austria (AUT)</v>
      </c>
      <c r="G20" s="34" t="str">
        <f t="shared" si="0"/>
        <v>1947-2010</v>
      </c>
      <c r="H20" s="27">
        <f t="shared" si="1"/>
        <v>8.3752390200000004</v>
      </c>
      <c r="K20">
        <v>19</v>
      </c>
      <c r="L20" t="s">
        <v>26</v>
      </c>
      <c r="M20">
        <v>1947</v>
      </c>
      <c r="N20">
        <v>2010</v>
      </c>
      <c r="O20">
        <v>8.3752390200000004</v>
      </c>
    </row>
    <row r="21" spans="1:15" x14ac:dyDescent="0.3">
      <c r="A21" t="s">
        <v>28</v>
      </c>
      <c r="B21">
        <v>1947</v>
      </c>
      <c r="C21">
        <v>2010</v>
      </c>
      <c r="D21">
        <v>7.4320250400000001</v>
      </c>
      <c r="F21" t="str">
        <f>CONCATENATE(VLOOKUP(A21,code_to_country_lookup!$A$2:$B$48, 2), " (",A21, ")")</f>
        <v>Bulgaria (BGR)</v>
      </c>
      <c r="G21" s="34" t="str">
        <f t="shared" si="0"/>
        <v>1947-2010</v>
      </c>
      <c r="H21" s="27">
        <f t="shared" si="1"/>
        <v>7.4320250400000001</v>
      </c>
      <c r="K21">
        <v>20</v>
      </c>
      <c r="L21" t="s">
        <v>28</v>
      </c>
      <c r="M21">
        <v>1947</v>
      </c>
      <c r="N21">
        <v>2010</v>
      </c>
      <c r="O21">
        <v>7.4320250400000001</v>
      </c>
    </row>
    <row r="22" spans="1:15" x14ac:dyDescent="0.3">
      <c r="A22" t="s">
        <v>53</v>
      </c>
      <c r="B22">
        <v>1947</v>
      </c>
      <c r="C22">
        <v>2012</v>
      </c>
      <c r="D22">
        <v>126.42568561</v>
      </c>
      <c r="F22" t="str">
        <f>CONCATENATE(VLOOKUP(A22,code_to_country_lookup!$A$2:$B$48, 2), " (",A22, ")")</f>
        <v>Japan (JPN)</v>
      </c>
      <c r="G22" s="34" t="str">
        <f t="shared" si="0"/>
        <v>1947-2012</v>
      </c>
      <c r="H22" s="27">
        <f t="shared" si="1"/>
        <v>126.42568561</v>
      </c>
      <c r="K22">
        <v>21</v>
      </c>
      <c r="L22" t="s">
        <v>53</v>
      </c>
      <c r="M22">
        <v>1947</v>
      </c>
      <c r="N22">
        <v>2012</v>
      </c>
      <c r="O22">
        <v>126.42568561</v>
      </c>
    </row>
    <row r="23" spans="1:15" x14ac:dyDescent="0.3">
      <c r="A23" t="s">
        <v>61</v>
      </c>
      <c r="B23">
        <v>1948</v>
      </c>
      <c r="C23">
        <v>2008</v>
      </c>
      <c r="D23">
        <v>4.2489456900000002</v>
      </c>
      <c r="F23" t="str">
        <f>CONCATENATE(VLOOKUP(A23,code_to_country_lookup!$A$2:$B$48, 2), " (",A23, ")")</f>
        <v>New Zealand (NZL_NP)</v>
      </c>
      <c r="G23" s="3" t="str">
        <f t="shared" si="0"/>
        <v>1948-2008</v>
      </c>
      <c r="H23" s="27">
        <f t="shared" si="1"/>
        <v>4.2489456900000002</v>
      </c>
      <c r="K23">
        <v>22</v>
      </c>
      <c r="L23" t="s">
        <v>61</v>
      </c>
      <c r="M23">
        <v>1948</v>
      </c>
      <c r="N23">
        <v>2008</v>
      </c>
      <c r="O23">
        <v>4.2489456900000002</v>
      </c>
    </row>
    <row r="24" spans="1:15" x14ac:dyDescent="0.3">
      <c r="A24" t="s">
        <v>33</v>
      </c>
      <c r="B24">
        <v>1950</v>
      </c>
      <c r="C24">
        <v>2011</v>
      </c>
      <c r="D24">
        <v>10.44211071</v>
      </c>
      <c r="F24" t="str">
        <f>CONCATENATE(VLOOKUP(A24,code_to_country_lookup!$A$2:$B$48, 2), " (",A24, ")")</f>
        <v>Czech Republic (CZE)</v>
      </c>
      <c r="G24" s="34" t="str">
        <f t="shared" si="0"/>
        <v>1950-2011</v>
      </c>
      <c r="H24" s="27">
        <f t="shared" si="1"/>
        <v>10.44211071</v>
      </c>
      <c r="K24">
        <v>23</v>
      </c>
      <c r="L24" t="s">
        <v>33</v>
      </c>
      <c r="M24">
        <v>1950</v>
      </c>
      <c r="N24">
        <v>2011</v>
      </c>
      <c r="O24">
        <v>10.44211071</v>
      </c>
    </row>
    <row r="25" spans="1:15" x14ac:dyDescent="0.3">
      <c r="A25" t="s">
        <v>48</v>
      </c>
      <c r="B25">
        <v>1950</v>
      </c>
      <c r="C25">
        <v>2009</v>
      </c>
      <c r="D25">
        <v>10.03082964</v>
      </c>
      <c r="F25" t="str">
        <f>CONCATENATE(VLOOKUP(A25,code_to_country_lookup!$A$2:$B$48, 2), " (",A25, ")")</f>
        <v>Hungary (HUN)</v>
      </c>
      <c r="G25" s="3" t="str">
        <f t="shared" si="0"/>
        <v>1950-2009</v>
      </c>
      <c r="H25" s="27">
        <f t="shared" si="1"/>
        <v>10.03082964</v>
      </c>
      <c r="K25">
        <v>24</v>
      </c>
      <c r="L25" t="s">
        <v>48</v>
      </c>
      <c r="M25">
        <v>1950</v>
      </c>
      <c r="N25">
        <v>2009</v>
      </c>
      <c r="O25">
        <v>10.03082964</v>
      </c>
    </row>
    <row r="26" spans="1:15" x14ac:dyDescent="0.3">
      <c r="A26" t="s">
        <v>49</v>
      </c>
      <c r="B26">
        <v>1950</v>
      </c>
      <c r="C26">
        <v>2009</v>
      </c>
      <c r="D26">
        <v>4.4489512800000002</v>
      </c>
      <c r="F26" t="str">
        <f>CONCATENATE(VLOOKUP(A26,code_to_country_lookup!$A$2:$B$48, 2), " (",A26, ")")</f>
        <v>Ireland (IRL)</v>
      </c>
      <c r="G26" s="3" t="str">
        <f t="shared" si="0"/>
        <v>1950-2009</v>
      </c>
      <c r="H26" s="27">
        <f t="shared" si="1"/>
        <v>4.4489512800000002</v>
      </c>
      <c r="K26">
        <v>25</v>
      </c>
      <c r="L26" t="s">
        <v>49</v>
      </c>
      <c r="M26">
        <v>1950</v>
      </c>
      <c r="N26">
        <v>2009</v>
      </c>
      <c r="O26">
        <v>4.4489512800000002</v>
      </c>
    </row>
    <row r="27" spans="1:15" x14ac:dyDescent="0.3">
      <c r="A27" t="s">
        <v>65</v>
      </c>
      <c r="B27">
        <v>1950</v>
      </c>
      <c r="C27">
        <v>2009</v>
      </c>
      <c r="D27">
        <v>5.4123400000000004</v>
      </c>
      <c r="F27" t="str">
        <f>CONCATENATE(VLOOKUP(A27,code_to_country_lookup!$A$2:$B$48, 2), " (",A27, ")")</f>
        <v>Slovakia (SVK)</v>
      </c>
      <c r="G27" s="3" t="str">
        <f t="shared" si="0"/>
        <v>1950-2009</v>
      </c>
      <c r="H27" s="27">
        <f t="shared" si="1"/>
        <v>5.4123400000000004</v>
      </c>
      <c r="K27">
        <v>26</v>
      </c>
      <c r="L27" t="s">
        <v>65</v>
      </c>
      <c r="M27">
        <v>1950</v>
      </c>
      <c r="N27">
        <v>2009</v>
      </c>
      <c r="O27">
        <v>5.4123400000000004</v>
      </c>
    </row>
    <row r="28" spans="1:15" ht="16.2" x14ac:dyDescent="0.3">
      <c r="A28" t="s">
        <v>34</v>
      </c>
      <c r="B28">
        <v>1956</v>
      </c>
      <c r="C28">
        <v>2011</v>
      </c>
      <c r="D28">
        <v>14.25015015</v>
      </c>
      <c r="F28" t="s">
        <v>143</v>
      </c>
      <c r="G28" s="34" t="str">
        <f t="shared" si="0"/>
        <v>1956-2011</v>
      </c>
      <c r="H28" s="27">
        <f t="shared" si="1"/>
        <v>14.25015015</v>
      </c>
      <c r="K28">
        <v>27</v>
      </c>
      <c r="L28" t="s">
        <v>34</v>
      </c>
      <c r="M28">
        <v>1956</v>
      </c>
      <c r="N28">
        <v>2011</v>
      </c>
      <c r="O28">
        <v>14.25015015</v>
      </c>
    </row>
    <row r="29" spans="1:15" ht="16.2" x14ac:dyDescent="0.3">
      <c r="A29" t="s">
        <v>36</v>
      </c>
      <c r="B29">
        <v>1956</v>
      </c>
      <c r="C29">
        <v>2011</v>
      </c>
      <c r="D29">
        <v>67.498751400000003</v>
      </c>
      <c r="F29" t="s">
        <v>144</v>
      </c>
      <c r="G29" s="34" t="str">
        <f t="shared" si="0"/>
        <v>1956-2011</v>
      </c>
      <c r="H29" s="27">
        <f t="shared" si="1"/>
        <v>67.498751400000003</v>
      </c>
      <c r="K29">
        <v>28</v>
      </c>
      <c r="L29" t="s">
        <v>36</v>
      </c>
      <c r="M29">
        <v>1956</v>
      </c>
      <c r="N29">
        <v>2011</v>
      </c>
      <c r="O29">
        <v>67.498751400000003</v>
      </c>
    </row>
    <row r="30" spans="1:15" x14ac:dyDescent="0.3">
      <c r="A30" t="s">
        <v>62</v>
      </c>
      <c r="B30">
        <v>1958</v>
      </c>
      <c r="C30">
        <v>2009</v>
      </c>
      <c r="D30">
        <v>38.135872079999999</v>
      </c>
      <c r="F30" t="str">
        <f>CONCATENATE(VLOOKUP(A30,code_to_country_lookup!$A$2:$B$48, 2), " (",A30, ")")</f>
        <v>Poland (POL)</v>
      </c>
      <c r="G30" s="3" t="str">
        <f t="shared" si="0"/>
        <v>1958-2009</v>
      </c>
      <c r="H30" s="27">
        <f t="shared" si="1"/>
        <v>38.135872079999999</v>
      </c>
      <c r="K30">
        <v>29</v>
      </c>
      <c r="L30" t="s">
        <v>62</v>
      </c>
      <c r="M30">
        <v>1958</v>
      </c>
      <c r="N30">
        <v>2009</v>
      </c>
      <c r="O30">
        <v>38.135872079999999</v>
      </c>
    </row>
    <row r="31" spans="1:15" x14ac:dyDescent="0.3">
      <c r="A31" t="s">
        <v>29</v>
      </c>
      <c r="B31">
        <v>1959</v>
      </c>
      <c r="C31">
        <v>2012</v>
      </c>
      <c r="D31">
        <v>9.5018800399999996</v>
      </c>
      <c r="F31" t="str">
        <f>CONCATENATE(VLOOKUP(A31,code_to_country_lookup!$A$2:$B$48, 2), " (",A31, ")")</f>
        <v>Belarus (BLR)</v>
      </c>
      <c r="G31" s="34" t="str">
        <f t="shared" si="0"/>
        <v>1959-2012</v>
      </c>
      <c r="H31" s="27">
        <f t="shared" si="1"/>
        <v>9.5018800399999996</v>
      </c>
      <c r="K31">
        <v>30</v>
      </c>
      <c r="L31" t="s">
        <v>29</v>
      </c>
      <c r="M31">
        <v>1959</v>
      </c>
      <c r="N31">
        <v>2012</v>
      </c>
      <c r="O31">
        <v>9.5018800399999996</v>
      </c>
    </row>
    <row r="32" spans="1:15" x14ac:dyDescent="0.3">
      <c r="A32" t="s">
        <v>39</v>
      </c>
      <c r="B32">
        <v>1959</v>
      </c>
      <c r="C32">
        <v>2011</v>
      </c>
      <c r="D32">
        <v>1.3401768599999999</v>
      </c>
      <c r="F32" t="str">
        <f>CONCATENATE(VLOOKUP(A32,code_to_country_lookup!$A$2:$B$48, 2), " (",A32, ")")</f>
        <v>Estonia (EST)</v>
      </c>
      <c r="G32" s="34" t="str">
        <f t="shared" si="0"/>
        <v>1959-2011</v>
      </c>
      <c r="H32" s="27">
        <f t="shared" si="1"/>
        <v>1.3401768599999999</v>
      </c>
      <c r="K32">
        <v>31</v>
      </c>
      <c r="L32" t="s">
        <v>39</v>
      </c>
      <c r="M32">
        <v>1959</v>
      </c>
      <c r="N32">
        <v>2011</v>
      </c>
      <c r="O32">
        <v>1.3401768599999999</v>
      </c>
    </row>
    <row r="33" spans="1:15" x14ac:dyDescent="0.3">
      <c r="A33" t="s">
        <v>54</v>
      </c>
      <c r="B33">
        <v>1959</v>
      </c>
      <c r="C33">
        <v>2011</v>
      </c>
      <c r="D33">
        <v>3.1419409900000002</v>
      </c>
      <c r="F33" t="str">
        <f>CONCATENATE(VLOOKUP(A33,code_to_country_lookup!$A$2:$B$48, 2), " (",A33, ")")</f>
        <v>Lithuania (LTU)</v>
      </c>
      <c r="G33" s="34" t="str">
        <f t="shared" si="0"/>
        <v>1959-2011</v>
      </c>
      <c r="H33" s="27">
        <f t="shared" si="1"/>
        <v>3.1419409900000002</v>
      </c>
      <c r="K33">
        <v>32</v>
      </c>
      <c r="L33" t="s">
        <v>54</v>
      </c>
      <c r="M33">
        <v>1959</v>
      </c>
      <c r="N33">
        <v>2011</v>
      </c>
      <c r="O33">
        <v>3.1419409900000002</v>
      </c>
    </row>
    <row r="34" spans="1:15" x14ac:dyDescent="0.3">
      <c r="A34" t="s">
        <v>56</v>
      </c>
      <c r="B34">
        <v>1959</v>
      </c>
      <c r="C34">
        <v>2011</v>
      </c>
      <c r="D34">
        <v>2.1199440699999998</v>
      </c>
      <c r="F34" t="str">
        <f>CONCATENATE(VLOOKUP(A34,code_to_country_lookup!$A$2:$B$48, 2), " (",A34, ")")</f>
        <v>Latvia (LVA)</v>
      </c>
      <c r="G34" s="34" t="str">
        <f t="shared" si="0"/>
        <v>1959-2011</v>
      </c>
      <c r="H34" s="27">
        <f t="shared" si="1"/>
        <v>2.1199440699999998</v>
      </c>
      <c r="K34">
        <v>33</v>
      </c>
      <c r="L34" t="s">
        <v>56</v>
      </c>
      <c r="M34">
        <v>1959</v>
      </c>
      <c r="N34">
        <v>2011</v>
      </c>
      <c r="O34">
        <v>2.1199440699999998</v>
      </c>
    </row>
    <row r="35" spans="1:15" x14ac:dyDescent="0.3">
      <c r="A35" t="s">
        <v>64</v>
      </c>
      <c r="B35">
        <v>1959</v>
      </c>
      <c r="C35">
        <v>2010</v>
      </c>
      <c r="D35">
        <v>141.94375633999999</v>
      </c>
      <c r="F35" t="str">
        <f>CONCATENATE(VLOOKUP(A35,code_to_country_lookup!$A$2:$B$48, 2), " (",A35, ")")</f>
        <v>Russia (RUS)</v>
      </c>
      <c r="G35" s="34" t="str">
        <f t="shared" si="0"/>
        <v>1959-2010</v>
      </c>
      <c r="H35" s="27">
        <f t="shared" si="1"/>
        <v>141.94375633999999</v>
      </c>
      <c r="K35">
        <v>34</v>
      </c>
      <c r="L35" t="s">
        <v>64</v>
      </c>
      <c r="M35">
        <v>1959</v>
      </c>
      <c r="N35">
        <v>2010</v>
      </c>
      <c r="O35">
        <v>141.94375633999999</v>
      </c>
    </row>
    <row r="36" spans="1:15" x14ac:dyDescent="0.3">
      <c r="A36" t="s">
        <v>69</v>
      </c>
      <c r="B36">
        <v>1959</v>
      </c>
      <c r="C36">
        <v>2009</v>
      </c>
      <c r="D36">
        <v>45.950207519999999</v>
      </c>
      <c r="F36" t="str">
        <f>CONCATENATE(VLOOKUP(A36,code_to_country_lookup!$A$2:$B$48, 2), " (",A36, ")")</f>
        <v>Ukraine (UKR)</v>
      </c>
      <c r="G36" s="3" t="str">
        <f t="shared" si="0"/>
        <v>1959-2009</v>
      </c>
      <c r="H36" s="27">
        <f t="shared" si="1"/>
        <v>45.950207519999999</v>
      </c>
      <c r="K36">
        <v>35</v>
      </c>
      <c r="L36" t="s">
        <v>69</v>
      </c>
      <c r="M36">
        <v>1959</v>
      </c>
      <c r="N36">
        <v>2009</v>
      </c>
      <c r="O36">
        <v>45.950207519999999</v>
      </c>
    </row>
    <row r="37" spans="1:15" x14ac:dyDescent="0.3">
      <c r="A37" t="s">
        <v>55</v>
      </c>
      <c r="B37">
        <v>1960</v>
      </c>
      <c r="C37">
        <v>2009</v>
      </c>
      <c r="D37">
        <v>0.49345099999999997</v>
      </c>
      <c r="F37" t="str">
        <f>CONCATENATE(VLOOKUP(A37,code_to_country_lookup!$A$2:$B$48, 2), " (",A37, ")")</f>
        <v>Luxembourg (LUX)</v>
      </c>
      <c r="G37" s="3" t="str">
        <f t="shared" si="0"/>
        <v>1960-2009</v>
      </c>
      <c r="H37" s="27">
        <f t="shared" si="1"/>
        <v>0.49345099999999997</v>
      </c>
      <c r="K37">
        <v>36</v>
      </c>
      <c r="L37" t="s">
        <v>55</v>
      </c>
      <c r="M37">
        <v>1960</v>
      </c>
      <c r="N37">
        <v>2009</v>
      </c>
      <c r="O37">
        <v>0.49345099999999997</v>
      </c>
    </row>
    <row r="38" spans="1:15" x14ac:dyDescent="0.3">
      <c r="A38" t="s">
        <v>68</v>
      </c>
      <c r="B38">
        <v>1970</v>
      </c>
      <c r="C38">
        <v>2010</v>
      </c>
      <c r="D38">
        <v>23.11919928</v>
      </c>
      <c r="F38" t="str">
        <f>CONCATENATE(VLOOKUP(A38,code_to_country_lookup!$A$2:$B$48, 2), " (",A38, ")")</f>
        <v>Taiwan (TWN)</v>
      </c>
      <c r="G38" s="34" t="str">
        <f t="shared" si="0"/>
        <v>1970-2010</v>
      </c>
      <c r="H38" s="27">
        <f t="shared" si="1"/>
        <v>23.11919928</v>
      </c>
      <c r="K38">
        <v>37</v>
      </c>
      <c r="L38" t="s">
        <v>68</v>
      </c>
      <c r="M38">
        <v>1970</v>
      </c>
      <c r="N38">
        <v>2010</v>
      </c>
      <c r="O38">
        <v>23.11919928</v>
      </c>
    </row>
    <row r="39" spans="1:15" x14ac:dyDescent="0.3">
      <c r="A39" t="s">
        <v>51</v>
      </c>
      <c r="B39">
        <v>1983</v>
      </c>
      <c r="C39">
        <v>2009</v>
      </c>
      <c r="D39">
        <v>7.4193167999999998</v>
      </c>
      <c r="F39" t="str">
        <f>CONCATENATE(VLOOKUP(A39,code_to_country_lookup!$A$2:$B$48, 2), " (",A39, ")")</f>
        <v>Israel (ISR)</v>
      </c>
      <c r="G39" s="3" t="str">
        <f t="shared" si="0"/>
        <v>1983-2009</v>
      </c>
      <c r="H39" s="27">
        <f t="shared" si="1"/>
        <v>7.4193167999999998</v>
      </c>
      <c r="K39">
        <v>38</v>
      </c>
      <c r="L39" t="s">
        <v>51</v>
      </c>
      <c r="M39">
        <v>1983</v>
      </c>
      <c r="N39">
        <v>2009</v>
      </c>
      <c r="O39">
        <v>7.4193167999999998</v>
      </c>
    </row>
    <row r="40" spans="1:15" x14ac:dyDescent="0.3">
      <c r="A40" t="s">
        <v>66</v>
      </c>
      <c r="B40">
        <v>1983</v>
      </c>
      <c r="C40">
        <v>2009</v>
      </c>
      <c r="D40">
        <v>2.0323550799999999</v>
      </c>
      <c r="F40" t="str">
        <f>CONCATENATE(VLOOKUP(A40,code_to_country_lookup!$A$2:$B$48, 2), " (",A40, ")")</f>
        <v>Slovenia (SVN)</v>
      </c>
      <c r="G40" s="3" t="str">
        <f t="shared" ref="G40:G41" si="2">CONCATENATE(B40, "-",C40)</f>
        <v>1983-2009</v>
      </c>
      <c r="H40" s="27">
        <f t="shared" ref="H40:H41" si="3">D40</f>
        <v>2.0323550799999999</v>
      </c>
      <c r="K40">
        <v>39</v>
      </c>
      <c r="L40" t="s">
        <v>66</v>
      </c>
      <c r="M40">
        <v>1983</v>
      </c>
      <c r="N40">
        <v>2009</v>
      </c>
      <c r="O40">
        <v>2.0323550799999999</v>
      </c>
    </row>
    <row r="41" spans="1:15" x14ac:dyDescent="0.3">
      <c r="A41" t="s">
        <v>32</v>
      </c>
      <c r="B41">
        <v>1992</v>
      </c>
      <c r="C41">
        <v>2005</v>
      </c>
      <c r="D41">
        <v>15.51934717</v>
      </c>
      <c r="F41" t="str">
        <f>CONCATENATE(VLOOKUP(A41,code_to_country_lookup!$A$2:$B$48, 2), " (",A41, ")")</f>
        <v>Chile (CHL)</v>
      </c>
      <c r="G41" s="3" t="str">
        <f t="shared" si="2"/>
        <v>1992-2005</v>
      </c>
      <c r="H41" s="27">
        <f t="shared" si="3"/>
        <v>15.51934717</v>
      </c>
      <c r="K41">
        <v>40</v>
      </c>
      <c r="L41" t="s">
        <v>32</v>
      </c>
      <c r="M41">
        <v>1992</v>
      </c>
      <c r="N41">
        <v>2005</v>
      </c>
      <c r="O41">
        <v>15.51934717</v>
      </c>
    </row>
    <row r="44" spans="1:15" x14ac:dyDescent="0.3">
      <c r="F44" s="29" t="s">
        <v>145</v>
      </c>
      <c r="G44" s="29"/>
      <c r="H44" s="29"/>
      <c r="I44" s="29"/>
      <c r="J44" s="29"/>
    </row>
    <row r="45" spans="1:15" x14ac:dyDescent="0.3">
      <c r="F45" s="29"/>
      <c r="G45" s="29"/>
      <c r="H45" s="29"/>
      <c r="I45" s="29"/>
      <c r="J45" s="29"/>
    </row>
    <row r="46" spans="1:15" x14ac:dyDescent="0.3">
      <c r="F46" s="33"/>
      <c r="G46" s="33"/>
      <c r="H46" s="33"/>
      <c r="I46" s="33"/>
      <c r="J46" s="33"/>
    </row>
    <row r="50" spans="8:8" x14ac:dyDescent="0.3">
      <c r="H50" s="27">
        <f>SUM(H3:H41)</f>
        <v>1206.0589273599994</v>
      </c>
    </row>
  </sheetData>
  <mergeCells count="1">
    <mergeCell ref="F44:J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114"/>
  <sheetViews>
    <sheetView topLeftCell="A25" zoomScale="70" zoomScaleNormal="70" workbookViewId="0">
      <selection activeCell="AH21" sqref="AH21"/>
    </sheetView>
  </sheetViews>
  <sheetFormatPr defaultRowHeight="14.4" x14ac:dyDescent="0.3"/>
  <cols>
    <col min="1" max="1" width="6.5546875" customWidth="1"/>
    <col min="2" max="21" width="4.6640625" customWidth="1"/>
    <col min="22" max="22" width="4" customWidth="1"/>
    <col min="23" max="23" width="3.33203125" customWidth="1"/>
    <col min="24" max="24" width="3.44140625" customWidth="1"/>
    <col min="25" max="25" width="6.88671875" customWidth="1"/>
    <col min="26" max="45" width="4.88671875" customWidth="1"/>
  </cols>
  <sheetData>
    <row r="2" spans="1:68" ht="15" customHeight="1" x14ac:dyDescent="0.3">
      <c r="A2" s="30" t="s">
        <v>127</v>
      </c>
      <c r="B2" s="32" t="s">
        <v>128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Y2" s="30" t="s">
        <v>127</v>
      </c>
      <c r="Z2" s="32" t="s">
        <v>128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V2" s="30" t="s">
        <v>127</v>
      </c>
      <c r="AW2" s="32" t="s">
        <v>128</v>
      </c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</row>
    <row r="3" spans="1:68" ht="28.8" x14ac:dyDescent="0.3">
      <c r="A3" s="31"/>
      <c r="B3" s="21" t="s">
        <v>129</v>
      </c>
      <c r="C3" s="21" t="s">
        <v>130</v>
      </c>
      <c r="D3" s="21" t="s">
        <v>109</v>
      </c>
      <c r="E3" s="21" t="s">
        <v>110</v>
      </c>
      <c r="F3" s="21" t="s">
        <v>111</v>
      </c>
      <c r="G3" s="21" t="s">
        <v>112</v>
      </c>
      <c r="H3" s="21" t="s">
        <v>113</v>
      </c>
      <c r="I3" s="21" t="s">
        <v>114</v>
      </c>
      <c r="J3" s="21" t="s">
        <v>115</v>
      </c>
      <c r="K3" s="21" t="s">
        <v>116</v>
      </c>
      <c r="L3" s="21" t="s">
        <v>117</v>
      </c>
      <c r="M3" s="21" t="s">
        <v>118</v>
      </c>
      <c r="N3" s="21" t="s">
        <v>119</v>
      </c>
      <c r="O3" s="21" t="s">
        <v>120</v>
      </c>
      <c r="P3" s="21" t="s">
        <v>121</v>
      </c>
      <c r="Q3" s="21" t="s">
        <v>122</v>
      </c>
      <c r="R3" s="21" t="s">
        <v>123</v>
      </c>
      <c r="S3" s="21" t="s">
        <v>124</v>
      </c>
      <c r="T3" s="21" t="s">
        <v>125</v>
      </c>
      <c r="U3" s="21" t="s">
        <v>126</v>
      </c>
      <c r="Y3" s="31"/>
      <c r="Z3" s="21" t="s">
        <v>129</v>
      </c>
      <c r="AA3" s="21" t="s">
        <v>130</v>
      </c>
      <c r="AB3" s="21" t="s">
        <v>109</v>
      </c>
      <c r="AC3" s="21" t="s">
        <v>110</v>
      </c>
      <c r="AD3" s="21" t="s">
        <v>111</v>
      </c>
      <c r="AE3" s="21" t="s">
        <v>112</v>
      </c>
      <c r="AF3" s="21" t="s">
        <v>113</v>
      </c>
      <c r="AG3" s="21" t="s">
        <v>114</v>
      </c>
      <c r="AH3" s="21" t="s">
        <v>115</v>
      </c>
      <c r="AI3" s="21" t="s">
        <v>116</v>
      </c>
      <c r="AJ3" s="21" t="s">
        <v>117</v>
      </c>
      <c r="AK3" s="21" t="s">
        <v>118</v>
      </c>
      <c r="AL3" s="21" t="s">
        <v>119</v>
      </c>
      <c r="AM3" s="21" t="s">
        <v>120</v>
      </c>
      <c r="AN3" s="21" t="s">
        <v>121</v>
      </c>
      <c r="AO3" s="21" t="s">
        <v>122</v>
      </c>
      <c r="AP3" s="21" t="s">
        <v>123</v>
      </c>
      <c r="AQ3" s="21" t="s">
        <v>124</v>
      </c>
      <c r="AR3" s="21" t="s">
        <v>125</v>
      </c>
      <c r="AS3" s="21" t="s">
        <v>126</v>
      </c>
      <c r="AV3" s="31"/>
      <c r="AW3" s="21" t="s">
        <v>129</v>
      </c>
      <c r="AX3" s="21" t="s">
        <v>130</v>
      </c>
      <c r="AY3" s="21" t="s">
        <v>109</v>
      </c>
      <c r="AZ3" s="21" t="s">
        <v>110</v>
      </c>
      <c r="BA3" s="21" t="s">
        <v>111</v>
      </c>
      <c r="BB3" s="21" t="s">
        <v>112</v>
      </c>
      <c r="BC3" s="21" t="s">
        <v>113</v>
      </c>
      <c r="BD3" s="21" t="s">
        <v>114</v>
      </c>
      <c r="BE3" s="21" t="s">
        <v>115</v>
      </c>
      <c r="BF3" s="21" t="s">
        <v>116</v>
      </c>
      <c r="BG3" s="21" t="s">
        <v>117</v>
      </c>
      <c r="BH3" s="21" t="s">
        <v>118</v>
      </c>
      <c r="BI3" s="21" t="s">
        <v>119</v>
      </c>
      <c r="BJ3" s="21" t="s">
        <v>120</v>
      </c>
      <c r="BK3" s="21" t="s">
        <v>121</v>
      </c>
      <c r="BL3" s="21" t="s">
        <v>122</v>
      </c>
      <c r="BM3" s="21" t="s">
        <v>123</v>
      </c>
      <c r="BN3" s="21" t="s">
        <v>124</v>
      </c>
      <c r="BO3" s="21" t="s">
        <v>125</v>
      </c>
      <c r="BP3" s="21" t="s">
        <v>126</v>
      </c>
    </row>
    <row r="4" spans="1:68" x14ac:dyDescent="0.3">
      <c r="A4" s="13">
        <v>1850</v>
      </c>
      <c r="B4" s="5">
        <v>1.05</v>
      </c>
      <c r="C4" s="5">
        <v>1</v>
      </c>
      <c r="D4" s="5">
        <v>0.97</v>
      </c>
      <c r="E4" s="5">
        <v>0.96</v>
      </c>
      <c r="F4" s="5">
        <v>1.1200000000000001</v>
      </c>
      <c r="G4" s="5">
        <v>0.97</v>
      </c>
      <c r="H4" s="5">
        <v>0.93</v>
      </c>
      <c r="I4" s="5">
        <v>0.96</v>
      </c>
      <c r="J4" s="5">
        <v>1.1000000000000001</v>
      </c>
      <c r="K4" s="5">
        <v>1.24</v>
      </c>
      <c r="L4" s="5">
        <v>1.3</v>
      </c>
      <c r="M4" s="5">
        <v>1.32</v>
      </c>
      <c r="N4" s="5">
        <v>1.25</v>
      </c>
      <c r="O4" s="5">
        <v>1.22</v>
      </c>
      <c r="P4" s="5">
        <v>1.17</v>
      </c>
      <c r="Q4" s="5">
        <v>1.19</v>
      </c>
      <c r="R4" s="5">
        <v>1.18</v>
      </c>
      <c r="S4" s="5">
        <v>1.19</v>
      </c>
      <c r="T4" s="5">
        <v>1.1499999999999999</v>
      </c>
      <c r="U4" s="5">
        <v>1.08</v>
      </c>
      <c r="Y4" s="13">
        <v>1850</v>
      </c>
      <c r="Z4" s="5">
        <v>1.1355536228629</v>
      </c>
      <c r="AA4" s="5">
        <v>0.98438605457471595</v>
      </c>
      <c r="AB4" s="5">
        <v>0.883726821326555</v>
      </c>
      <c r="AC4" s="5">
        <v>0.93772568912282195</v>
      </c>
      <c r="AD4" s="5">
        <v>1.42202751746207</v>
      </c>
      <c r="AE4" s="5">
        <v>0.969874375115792</v>
      </c>
      <c r="AF4" s="5">
        <v>0.96373212090786198</v>
      </c>
      <c r="AG4" s="5">
        <v>1.0137587376944801</v>
      </c>
      <c r="AH4" s="5">
        <v>1.15144870296081</v>
      </c>
      <c r="AI4" s="5">
        <v>1.2743809501491501</v>
      </c>
      <c r="AJ4" s="5">
        <v>1.3069022012973901</v>
      </c>
      <c r="AK4" s="5">
        <v>1.30654740170363</v>
      </c>
      <c r="AL4" s="5">
        <v>1.23169189171629</v>
      </c>
      <c r="AM4" s="5">
        <v>1.21007369619702</v>
      </c>
      <c r="AN4" s="5">
        <v>1.15799228930901</v>
      </c>
      <c r="AO4" s="5">
        <v>1.16490218406309</v>
      </c>
      <c r="AP4" s="5">
        <v>1.1597200224689601</v>
      </c>
      <c r="AQ4" s="5">
        <v>1.15566395551648</v>
      </c>
      <c r="AR4" s="5">
        <v>1.1104955793990301</v>
      </c>
      <c r="AS4" s="5">
        <v>1.05503161506874</v>
      </c>
      <c r="AV4" s="13">
        <v>1850</v>
      </c>
      <c r="AW4" s="24">
        <f t="shared" ref="AW4:AW14" si="0">(Z4-B4)/B4</f>
        <v>8.1479640821809432E-2</v>
      </c>
      <c r="AX4" s="24">
        <f t="shared" ref="AX4:AX14" si="1">(AA4-C4)/C4</f>
        <v>-1.5613945425284048E-2</v>
      </c>
      <c r="AY4" s="24">
        <f t="shared" ref="AY4:AY14" si="2">(AB4-D4)/D4</f>
        <v>-8.8941421312829866E-2</v>
      </c>
      <c r="AZ4" s="24">
        <f t="shared" ref="AZ4:AZ14" si="3">(AC4-E4)/E4</f>
        <v>-2.3202407163727103E-2</v>
      </c>
      <c r="BA4" s="24">
        <f t="shared" ref="BA4:BA14" si="4">(AD4-F4)/F4</f>
        <v>0.26966742630541951</v>
      </c>
      <c r="BB4" s="24">
        <f t="shared" ref="BB4:BB14" si="5">(AE4-G4)/G4</f>
        <v>-1.2951018990512935E-4</v>
      </c>
      <c r="BC4" s="24">
        <f t="shared" ref="BC4:BC14" si="6">(AF4-H4)/H4</f>
        <v>3.627109775038917E-2</v>
      </c>
      <c r="BD4" s="24">
        <f t="shared" ref="BD4:BD14" si="7">(AG4-I4)/I4</f>
        <v>5.5998685098416816E-2</v>
      </c>
      <c r="BE4" s="24">
        <f t="shared" ref="BE4:BE14" si="8">(AH4-J4)/J4</f>
        <v>4.6771548146190854E-2</v>
      </c>
      <c r="BF4" s="24">
        <f t="shared" ref="BF4:BF14" si="9">(AI4-K4)/K4</f>
        <v>2.7726572700927501E-2</v>
      </c>
      <c r="BG4" s="24">
        <f t="shared" ref="BG4:BG14" si="10">(AJ4-L4)/L4</f>
        <v>5.3093856133769645E-3</v>
      </c>
      <c r="BH4" s="24">
        <f t="shared" ref="BH4:BH14" si="11">(AK4-M4)/M4</f>
        <v>-1.0191362345734865E-2</v>
      </c>
      <c r="BI4" s="24">
        <f t="shared" ref="BI4:BI14" si="12">(AL4-N4)/N4</f>
        <v>-1.4646486626967992E-2</v>
      </c>
      <c r="BJ4" s="24">
        <f t="shared" ref="BJ4:BJ14" si="13">(AM4-O4)/O4</f>
        <v>-8.1363145926065458E-3</v>
      </c>
      <c r="BK4" s="24">
        <f t="shared" ref="BK4:BK14" si="14">(AN4-P4)/P4</f>
        <v>-1.026300059058969E-2</v>
      </c>
      <c r="BL4" s="24">
        <f t="shared" ref="BL4:BL14" si="15">(AO4-Q4)/Q4</f>
        <v>-2.1090601627655432E-2</v>
      </c>
      <c r="BM4" s="24">
        <f t="shared" ref="BM4:BM14" si="16">(AP4-R4)/R4</f>
        <v>-1.7186421636474433E-2</v>
      </c>
      <c r="BN4" s="24">
        <f t="shared" ref="BN4:BN14" si="17">(AQ4-S4)/S4</f>
        <v>-2.8853818893714203E-2</v>
      </c>
      <c r="BO4" s="24">
        <f t="shared" ref="BO4:BO14" si="18">(AR4-T4)/T4</f>
        <v>-3.4351670087799838E-2</v>
      </c>
      <c r="BP4" s="24">
        <f t="shared" ref="BP4:BP14" si="19">(AS4-U4)/U4</f>
        <v>-2.3118874936351924E-2</v>
      </c>
    </row>
    <row r="5" spans="1:68" x14ac:dyDescent="0.3">
      <c r="A5" s="13">
        <v>1855</v>
      </c>
      <c r="B5" s="5">
        <v>1.04</v>
      </c>
      <c r="C5" s="5">
        <v>1.02</v>
      </c>
      <c r="D5" s="5">
        <v>1.01</v>
      </c>
      <c r="E5" s="5">
        <v>0.95</v>
      </c>
      <c r="F5" s="5">
        <v>1.1100000000000001</v>
      </c>
      <c r="G5" s="5">
        <v>0.94</v>
      </c>
      <c r="H5" s="5">
        <v>0.91</v>
      </c>
      <c r="I5" s="5">
        <v>0.99</v>
      </c>
      <c r="J5" s="5">
        <v>1.1200000000000001</v>
      </c>
      <c r="K5" s="5">
        <v>1.3</v>
      </c>
      <c r="L5" s="5">
        <v>1.33</v>
      </c>
      <c r="M5" s="5">
        <v>1.34</v>
      </c>
      <c r="N5" s="5">
        <v>1.26</v>
      </c>
      <c r="O5" s="5">
        <v>1.23</v>
      </c>
      <c r="P5" s="5">
        <v>1.19</v>
      </c>
      <c r="Q5" s="5">
        <v>1.2</v>
      </c>
      <c r="R5" s="5">
        <v>1.2</v>
      </c>
      <c r="S5" s="5">
        <v>1.18</v>
      </c>
      <c r="T5" s="5">
        <v>1.17</v>
      </c>
      <c r="U5" s="5">
        <v>1.1000000000000001</v>
      </c>
      <c r="Y5" s="13">
        <v>1855</v>
      </c>
      <c r="Z5" s="5">
        <v>1.14918868195681</v>
      </c>
      <c r="AA5" s="5">
        <v>0.977480832660787</v>
      </c>
      <c r="AB5" s="5">
        <v>0.92456236807115699</v>
      </c>
      <c r="AC5" s="5">
        <v>0.88829333140746602</v>
      </c>
      <c r="AD5" s="5">
        <v>1.14076786152069</v>
      </c>
      <c r="AE5" s="5">
        <v>0.98559227591410203</v>
      </c>
      <c r="AF5" s="5">
        <v>0.97116968387304803</v>
      </c>
      <c r="AG5" s="5">
        <v>1.0737089151922199</v>
      </c>
      <c r="AH5" s="5">
        <v>1.17954176818303</v>
      </c>
      <c r="AI5" s="5">
        <v>1.3053812566208201</v>
      </c>
      <c r="AJ5" s="5">
        <v>1.32677348030387</v>
      </c>
      <c r="AK5" s="5">
        <v>1.3487077828384699</v>
      </c>
      <c r="AL5" s="5">
        <v>1.2635934854678801</v>
      </c>
      <c r="AM5" s="5">
        <v>1.2306806222366999</v>
      </c>
      <c r="AN5" s="5">
        <v>1.1957159287061701</v>
      </c>
      <c r="AO5" s="5">
        <v>1.1908543763508199</v>
      </c>
      <c r="AP5" s="5">
        <v>1.17624685939296</v>
      </c>
      <c r="AQ5" s="5">
        <v>1.1520424285722899</v>
      </c>
      <c r="AR5" s="5">
        <v>1.12944074221298</v>
      </c>
      <c r="AS5" s="5">
        <v>1.0635344051317299</v>
      </c>
      <c r="AV5" s="13">
        <v>1855</v>
      </c>
      <c r="AW5" s="24">
        <f t="shared" si="0"/>
        <v>0.10498911726616343</v>
      </c>
      <c r="AX5" s="24">
        <f t="shared" si="1"/>
        <v>-4.1685458175699033E-2</v>
      </c>
      <c r="AY5" s="24">
        <f t="shared" si="2"/>
        <v>-8.4591714781032695E-2</v>
      </c>
      <c r="AZ5" s="24">
        <f t="shared" si="3"/>
        <v>-6.4954387992140983E-2</v>
      </c>
      <c r="BA5" s="24">
        <f t="shared" si="4"/>
        <v>2.771879416278368E-2</v>
      </c>
      <c r="BB5" s="24">
        <f t="shared" si="5"/>
        <v>4.8502421185214986E-2</v>
      </c>
      <c r="BC5" s="24">
        <f t="shared" si="6"/>
        <v>6.7219432827525266E-2</v>
      </c>
      <c r="BD5" s="24">
        <f t="shared" si="7"/>
        <v>8.455445979012112E-2</v>
      </c>
      <c r="BE5" s="24">
        <f t="shared" si="8"/>
        <v>5.3162293020562426E-2</v>
      </c>
      <c r="BF5" s="24">
        <f t="shared" si="9"/>
        <v>4.1394281698615438E-3</v>
      </c>
      <c r="BG5" s="24">
        <f t="shared" si="10"/>
        <v>-2.425954658744422E-3</v>
      </c>
      <c r="BH5" s="24">
        <f t="shared" si="11"/>
        <v>6.4983454018431681E-3</v>
      </c>
      <c r="BI5" s="24">
        <f t="shared" si="12"/>
        <v>2.8519725935556152E-3</v>
      </c>
      <c r="BJ5" s="24">
        <f t="shared" si="13"/>
        <v>5.5335141195118453E-4</v>
      </c>
      <c r="BK5" s="24">
        <f t="shared" si="14"/>
        <v>4.8033014337563896E-3</v>
      </c>
      <c r="BL5" s="24">
        <f t="shared" si="15"/>
        <v>-7.6213530409833625E-3</v>
      </c>
      <c r="BM5" s="24">
        <f t="shared" si="16"/>
        <v>-1.9794283839199938E-2</v>
      </c>
      <c r="BN5" s="24">
        <f t="shared" si="17"/>
        <v>-2.3692857142127162E-2</v>
      </c>
      <c r="BO5" s="24">
        <f t="shared" si="18"/>
        <v>-3.4666032296598259E-2</v>
      </c>
      <c r="BP5" s="24">
        <f t="shared" si="19"/>
        <v>-3.3150540789336512E-2</v>
      </c>
    </row>
    <row r="6" spans="1:68" x14ac:dyDescent="0.3">
      <c r="A6" s="13">
        <v>1860</v>
      </c>
      <c r="B6" s="5">
        <v>1.05</v>
      </c>
      <c r="C6" s="5">
        <v>1.06</v>
      </c>
      <c r="D6" s="5">
        <v>0.96</v>
      </c>
      <c r="E6" s="5">
        <v>0.93</v>
      </c>
      <c r="F6" s="5">
        <v>1.07</v>
      </c>
      <c r="G6" s="5">
        <v>0.92</v>
      </c>
      <c r="H6" s="5">
        <v>0.94</v>
      </c>
      <c r="I6" s="5">
        <v>1.03</v>
      </c>
      <c r="J6" s="5">
        <v>1.2</v>
      </c>
      <c r="K6" s="5">
        <v>1.33</v>
      </c>
      <c r="L6" s="5">
        <v>1.33</v>
      </c>
      <c r="M6" s="5">
        <v>1.33</v>
      </c>
      <c r="N6" s="5">
        <v>1.28</v>
      </c>
      <c r="O6" s="5">
        <v>1.28</v>
      </c>
      <c r="P6" s="5">
        <v>1.23</v>
      </c>
      <c r="Q6" s="5">
        <v>1.23</v>
      </c>
      <c r="R6" s="5">
        <v>1.21</v>
      </c>
      <c r="S6" s="5">
        <v>1.18</v>
      </c>
      <c r="T6" s="5">
        <v>1.1599999999999999</v>
      </c>
      <c r="U6" s="5">
        <v>1.08</v>
      </c>
      <c r="Y6" s="13">
        <v>1860</v>
      </c>
      <c r="Z6" s="5">
        <v>1.12900838378108</v>
      </c>
      <c r="AA6" s="5">
        <v>1.0069762532685</v>
      </c>
      <c r="AB6" s="5">
        <v>0.92650320998268998</v>
      </c>
      <c r="AC6" s="5">
        <v>0.90464280004585296</v>
      </c>
      <c r="AD6" s="5">
        <v>1.1141379993036</v>
      </c>
      <c r="AE6" s="5">
        <v>0.95484358197018304</v>
      </c>
      <c r="AF6" s="5">
        <v>0.98696178223745801</v>
      </c>
      <c r="AG6" s="5">
        <v>1.07399650127461</v>
      </c>
      <c r="AH6" s="5">
        <v>1.19611574187378</v>
      </c>
      <c r="AI6" s="5">
        <v>1.3197058205110399</v>
      </c>
      <c r="AJ6" s="5">
        <v>1.31320691548761</v>
      </c>
      <c r="AK6" s="5">
        <v>1.3295529122645999</v>
      </c>
      <c r="AL6" s="5">
        <v>1.2725127906479301</v>
      </c>
      <c r="AM6" s="5">
        <v>1.2490995896421</v>
      </c>
      <c r="AN6" s="5">
        <v>1.21271171595337</v>
      </c>
      <c r="AO6" s="5">
        <v>1.1899194535588999</v>
      </c>
      <c r="AP6" s="5">
        <v>1.18259709033234</v>
      </c>
      <c r="AQ6" s="5">
        <v>1.15333915267954</v>
      </c>
      <c r="AR6" s="5">
        <v>1.14202347167683</v>
      </c>
      <c r="AS6" s="5">
        <v>1.0870234580839</v>
      </c>
      <c r="AV6" s="13">
        <v>1860</v>
      </c>
      <c r="AW6" s="24">
        <f t="shared" si="0"/>
        <v>7.5246079791504758E-2</v>
      </c>
      <c r="AX6" s="24">
        <f t="shared" si="1"/>
        <v>-5.0022402576886803E-2</v>
      </c>
      <c r="AY6" s="24">
        <f t="shared" si="2"/>
        <v>-3.4892489601364568E-2</v>
      </c>
      <c r="AZ6" s="24">
        <f t="shared" si="3"/>
        <v>-2.72658064023087E-2</v>
      </c>
      <c r="BA6" s="24">
        <f t="shared" si="4"/>
        <v>4.1250466638878464E-2</v>
      </c>
      <c r="BB6" s="24">
        <f t="shared" si="5"/>
        <v>3.787345866324239E-2</v>
      </c>
      <c r="BC6" s="24">
        <f t="shared" si="6"/>
        <v>4.9959342805806453E-2</v>
      </c>
      <c r="BD6" s="24">
        <f t="shared" si="7"/>
        <v>4.2715049781174727E-2</v>
      </c>
      <c r="BE6" s="24">
        <f t="shared" si="8"/>
        <v>-3.2368817718499607E-3</v>
      </c>
      <c r="BF6" s="24">
        <f t="shared" si="9"/>
        <v>-7.7399845781655372E-3</v>
      </c>
      <c r="BG6" s="24">
        <f t="shared" si="10"/>
        <v>-1.2626379332624085E-2</v>
      </c>
      <c r="BH6" s="24">
        <f t="shared" si="11"/>
        <v>-3.3615619203018223E-4</v>
      </c>
      <c r="BI6" s="24">
        <f t="shared" si="12"/>
        <v>-5.8493823063046277E-3</v>
      </c>
      <c r="BJ6" s="24">
        <f t="shared" si="13"/>
        <v>-2.41409455921094E-2</v>
      </c>
      <c r="BK6" s="24">
        <f t="shared" si="14"/>
        <v>-1.4055515485065012E-2</v>
      </c>
      <c r="BL6" s="24">
        <f t="shared" si="15"/>
        <v>-3.258581011471548E-2</v>
      </c>
      <c r="BM6" s="24">
        <f t="shared" si="16"/>
        <v>-2.2647032783190094E-2</v>
      </c>
      <c r="BN6" s="24">
        <f t="shared" si="17"/>
        <v>-2.2593938407169428E-2</v>
      </c>
      <c r="BO6" s="24">
        <f t="shared" si="18"/>
        <v>-1.5497007175146443E-2</v>
      </c>
      <c r="BP6" s="24">
        <f t="shared" si="19"/>
        <v>6.5032019295369675E-3</v>
      </c>
    </row>
    <row r="7" spans="1:68" x14ac:dyDescent="0.3">
      <c r="A7" s="13">
        <v>1865</v>
      </c>
      <c r="B7" s="5">
        <v>1.04</v>
      </c>
      <c r="C7" s="5">
        <v>1.02</v>
      </c>
      <c r="D7" s="5">
        <v>0.93</v>
      </c>
      <c r="E7" s="5">
        <v>0.91</v>
      </c>
      <c r="F7" s="5">
        <v>1.04</v>
      </c>
      <c r="G7" s="5">
        <v>0.96</v>
      </c>
      <c r="H7" s="5">
        <v>0.98</v>
      </c>
      <c r="I7" s="5">
        <v>1.1000000000000001</v>
      </c>
      <c r="J7" s="5">
        <v>1.22</v>
      </c>
      <c r="K7" s="5">
        <v>1.34</v>
      </c>
      <c r="L7" s="5">
        <v>1.32</v>
      </c>
      <c r="M7" s="5">
        <v>1.35</v>
      </c>
      <c r="N7" s="5">
        <v>1.32</v>
      </c>
      <c r="O7" s="5">
        <v>1.3</v>
      </c>
      <c r="P7" s="5">
        <v>1.27</v>
      </c>
      <c r="Q7" s="5">
        <v>1.26</v>
      </c>
      <c r="R7" s="5">
        <v>1.19</v>
      </c>
      <c r="S7" s="5">
        <v>1.19</v>
      </c>
      <c r="T7" s="5">
        <v>1.1499999999999999</v>
      </c>
      <c r="U7" s="5">
        <v>1.0900000000000001</v>
      </c>
      <c r="Y7" s="13">
        <v>1865</v>
      </c>
      <c r="Z7" s="5">
        <v>1.13554412004536</v>
      </c>
      <c r="AA7" s="5">
        <v>0.99374350157060498</v>
      </c>
      <c r="AB7" s="5">
        <v>0.90222611182517498</v>
      </c>
      <c r="AC7" s="5">
        <v>0.90056361334716795</v>
      </c>
      <c r="AD7" s="5">
        <v>1.10139613632588</v>
      </c>
      <c r="AE7" s="5">
        <v>0.98265756146512895</v>
      </c>
      <c r="AF7" s="5">
        <v>1.00285516139736</v>
      </c>
      <c r="AG7" s="5">
        <v>1.09530234542932</v>
      </c>
      <c r="AH7" s="5">
        <v>1.2235188742401899</v>
      </c>
      <c r="AI7" s="5">
        <v>1.3370496189204899</v>
      </c>
      <c r="AJ7" s="5">
        <v>1.32932333388744</v>
      </c>
      <c r="AK7" s="5">
        <v>1.3502329871877401</v>
      </c>
      <c r="AL7" s="5">
        <v>1.33127424451674</v>
      </c>
      <c r="AM7" s="5">
        <v>1.28494769838154</v>
      </c>
      <c r="AN7" s="5">
        <v>1.2402370473356401</v>
      </c>
      <c r="AO7" s="5">
        <v>1.22710978183532</v>
      </c>
      <c r="AP7" s="5">
        <v>1.18664288270935</v>
      </c>
      <c r="AQ7" s="5">
        <v>1.18134649091836</v>
      </c>
      <c r="AR7" s="5">
        <v>1.1441114656612601</v>
      </c>
      <c r="AS7" s="5">
        <v>1.10283001745595</v>
      </c>
      <c r="AV7" s="13">
        <v>1865</v>
      </c>
      <c r="AW7" s="24">
        <f t="shared" si="0"/>
        <v>9.1869346197461482E-2</v>
      </c>
      <c r="AX7" s="24">
        <f t="shared" si="1"/>
        <v>-2.5741665126857879E-2</v>
      </c>
      <c r="AY7" s="24">
        <f t="shared" si="2"/>
        <v>-2.9864395886908673E-2</v>
      </c>
      <c r="AZ7" s="24">
        <f t="shared" si="3"/>
        <v>-1.0369655662452841E-2</v>
      </c>
      <c r="BA7" s="24">
        <f t="shared" si="4"/>
        <v>5.9034746467192235E-2</v>
      </c>
      <c r="BB7" s="24">
        <f t="shared" si="5"/>
        <v>2.3601626526176027E-2</v>
      </c>
      <c r="BC7" s="24">
        <f t="shared" si="6"/>
        <v>2.3321593262612236E-2</v>
      </c>
      <c r="BD7" s="24">
        <f t="shared" si="7"/>
        <v>-4.2705950642545941E-3</v>
      </c>
      <c r="BE7" s="24">
        <f t="shared" si="8"/>
        <v>2.8843231476966629E-3</v>
      </c>
      <c r="BF7" s="24">
        <f t="shared" si="9"/>
        <v>-2.2017769250075956E-3</v>
      </c>
      <c r="BG7" s="24">
        <f t="shared" si="10"/>
        <v>7.0631317329090063E-3</v>
      </c>
      <c r="BH7" s="24">
        <f t="shared" si="11"/>
        <v>1.7258310202963558E-4</v>
      </c>
      <c r="BI7" s="24">
        <f t="shared" si="12"/>
        <v>8.5410943308636151E-3</v>
      </c>
      <c r="BJ7" s="24">
        <f t="shared" si="13"/>
        <v>-1.1578693552661577E-2</v>
      </c>
      <c r="BK7" s="24">
        <f t="shared" si="14"/>
        <v>-2.343539579870859E-2</v>
      </c>
      <c r="BL7" s="24">
        <f t="shared" si="15"/>
        <v>-2.6103347749746004E-2</v>
      </c>
      <c r="BM7" s="24">
        <f t="shared" si="16"/>
        <v>-2.8211069669327004E-3</v>
      </c>
      <c r="BN7" s="24">
        <f t="shared" si="17"/>
        <v>-7.2718563711260311E-3</v>
      </c>
      <c r="BO7" s="24">
        <f t="shared" si="18"/>
        <v>-5.1204646423824484E-3</v>
      </c>
      <c r="BP7" s="24">
        <f t="shared" si="19"/>
        <v>1.1770658216467812E-2</v>
      </c>
    </row>
    <row r="8" spans="1:68" x14ac:dyDescent="0.3">
      <c r="A8" s="14">
        <v>1870</v>
      </c>
      <c r="B8" s="6">
        <v>1.05</v>
      </c>
      <c r="C8" s="6">
        <v>1</v>
      </c>
      <c r="D8" s="6">
        <v>0.91</v>
      </c>
      <c r="E8" s="6">
        <v>0.89</v>
      </c>
      <c r="F8" s="6">
        <v>1.0900000000000001</v>
      </c>
      <c r="G8" s="6">
        <v>0.99</v>
      </c>
      <c r="H8" s="6">
        <v>1.03</v>
      </c>
      <c r="I8" s="6">
        <v>1.1299999999999999</v>
      </c>
      <c r="J8" s="6">
        <v>1.29</v>
      </c>
      <c r="K8" s="6">
        <v>1.41</v>
      </c>
      <c r="L8" s="6">
        <v>1.32</v>
      </c>
      <c r="M8" s="6">
        <v>1.39</v>
      </c>
      <c r="N8" s="6">
        <v>1.35</v>
      </c>
      <c r="O8" s="6">
        <v>1.34</v>
      </c>
      <c r="P8" s="6">
        <v>1.31</v>
      </c>
      <c r="Q8" s="6">
        <v>1.24</v>
      </c>
      <c r="R8" s="6">
        <v>1.22</v>
      </c>
      <c r="S8" s="6">
        <v>1.19</v>
      </c>
      <c r="T8" s="6">
        <v>1.1499999999999999</v>
      </c>
      <c r="U8" s="6">
        <v>1.0900000000000001</v>
      </c>
      <c r="Y8" s="14">
        <v>1870</v>
      </c>
      <c r="Z8" s="6">
        <v>1.1374820792304401</v>
      </c>
      <c r="AA8" s="6">
        <v>1.00842638981178</v>
      </c>
      <c r="AB8" s="6">
        <v>0.89497071977412901</v>
      </c>
      <c r="AC8" s="6">
        <v>0.93426764343662105</v>
      </c>
      <c r="AD8" s="6">
        <v>1.15722622073625</v>
      </c>
      <c r="AE8" s="6">
        <v>1.02071936512404</v>
      </c>
      <c r="AF8" s="6">
        <v>1.03389651085975</v>
      </c>
      <c r="AG8" s="6">
        <v>1.1345862071528401</v>
      </c>
      <c r="AH8" s="6">
        <v>1.2484788674047</v>
      </c>
      <c r="AI8" s="6">
        <v>1.4135135999605</v>
      </c>
      <c r="AJ8" s="6">
        <v>1.3093806173637099</v>
      </c>
      <c r="AK8" s="6">
        <v>1.3511030777002699</v>
      </c>
      <c r="AL8" s="6">
        <v>1.3186482671894699</v>
      </c>
      <c r="AM8" s="6">
        <v>1.30158523883276</v>
      </c>
      <c r="AN8" s="6">
        <v>1.27113123706014</v>
      </c>
      <c r="AO8" s="6">
        <v>1.2265080310091101</v>
      </c>
      <c r="AP8" s="6">
        <v>1.22173159962911</v>
      </c>
      <c r="AQ8" s="6">
        <v>1.1925329216010401</v>
      </c>
      <c r="AR8" s="6">
        <v>1.1530799137918999</v>
      </c>
      <c r="AS8" s="6">
        <v>1.0925751621500801</v>
      </c>
      <c r="AV8" s="14">
        <v>1870</v>
      </c>
      <c r="AW8" s="24">
        <f t="shared" si="0"/>
        <v>8.3316265933752423E-2</v>
      </c>
      <c r="AX8" s="24">
        <f t="shared" si="1"/>
        <v>8.4263898117800107E-3</v>
      </c>
      <c r="AY8" s="24">
        <f t="shared" si="2"/>
        <v>-1.6515692555902222E-2</v>
      </c>
      <c r="AZ8" s="24">
        <f t="shared" si="3"/>
        <v>4.9738925209686563E-2</v>
      </c>
      <c r="BA8" s="24">
        <f t="shared" si="4"/>
        <v>6.1675431868119218E-2</v>
      </c>
      <c r="BB8" s="24">
        <f t="shared" si="5"/>
        <v>3.1029661741454599E-2</v>
      </c>
      <c r="BC8" s="24">
        <f t="shared" si="6"/>
        <v>3.7830202521844246E-3</v>
      </c>
      <c r="BD8" s="24">
        <f t="shared" si="7"/>
        <v>4.0585904007435347E-3</v>
      </c>
      <c r="BE8" s="24">
        <f t="shared" si="8"/>
        <v>-3.2186924492480611E-2</v>
      </c>
      <c r="BF8" s="24">
        <f t="shared" si="9"/>
        <v>2.4919148656028702E-3</v>
      </c>
      <c r="BG8" s="24">
        <f t="shared" si="10"/>
        <v>-8.0449868456743505E-3</v>
      </c>
      <c r="BH8" s="24">
        <f t="shared" si="11"/>
        <v>-2.7983397337935229E-2</v>
      </c>
      <c r="BI8" s="24">
        <f t="shared" si="12"/>
        <v>-2.3223505785577896E-2</v>
      </c>
      <c r="BJ8" s="24">
        <f t="shared" si="13"/>
        <v>-2.8667732214358262E-2</v>
      </c>
      <c r="BK8" s="24">
        <f t="shared" si="14"/>
        <v>-2.9670811404473342E-2</v>
      </c>
      <c r="BL8" s="24">
        <f t="shared" si="15"/>
        <v>-1.0880620153943461E-2</v>
      </c>
      <c r="BM8" s="24">
        <f t="shared" si="16"/>
        <v>1.4193439582869426E-3</v>
      </c>
      <c r="BN8" s="24">
        <f t="shared" si="17"/>
        <v>2.1285055470925446E-3</v>
      </c>
      <c r="BO8" s="24">
        <f t="shared" si="18"/>
        <v>2.6781859059999825E-3</v>
      </c>
      <c r="BP8" s="24">
        <f t="shared" si="19"/>
        <v>2.3625340826422233E-3</v>
      </c>
    </row>
    <row r="9" spans="1:68" x14ac:dyDescent="0.3">
      <c r="A9" s="14">
        <v>1875</v>
      </c>
      <c r="B9" s="6">
        <v>1.05</v>
      </c>
      <c r="C9" s="6">
        <v>0.97</v>
      </c>
      <c r="D9" s="6">
        <v>0.89</v>
      </c>
      <c r="E9" s="6">
        <v>0.91</v>
      </c>
      <c r="F9" s="6">
        <v>1.1100000000000001</v>
      </c>
      <c r="G9" s="6">
        <v>1.02</v>
      </c>
      <c r="H9" s="6">
        <v>1.04</v>
      </c>
      <c r="I9" s="6">
        <v>1.26</v>
      </c>
      <c r="J9" s="6">
        <v>1.5</v>
      </c>
      <c r="K9" s="6">
        <v>1.3</v>
      </c>
      <c r="L9" s="6">
        <v>1.37</v>
      </c>
      <c r="M9" s="6">
        <v>1.42</v>
      </c>
      <c r="N9" s="6">
        <v>1.42</v>
      </c>
      <c r="O9" s="6">
        <v>1.4</v>
      </c>
      <c r="P9" s="6">
        <v>1.29</v>
      </c>
      <c r="Q9" s="6">
        <v>1.27</v>
      </c>
      <c r="R9" s="6">
        <v>1.23</v>
      </c>
      <c r="S9" s="6">
        <v>1.2</v>
      </c>
      <c r="T9" s="6">
        <v>1.17</v>
      </c>
      <c r="U9" s="6">
        <v>1.1200000000000001</v>
      </c>
      <c r="Y9" s="14">
        <v>1875</v>
      </c>
      <c r="Z9" s="6">
        <v>1.1213522200935899</v>
      </c>
      <c r="AA9" s="6">
        <v>0.96517421533063297</v>
      </c>
      <c r="AB9" s="6">
        <v>0.86770739913498096</v>
      </c>
      <c r="AC9" s="6">
        <v>0.90892857528592597</v>
      </c>
      <c r="AD9" s="6">
        <v>1.13661317911842</v>
      </c>
      <c r="AE9" s="6">
        <v>1.01619456329947</v>
      </c>
      <c r="AF9" s="6">
        <v>1.0476639650603601</v>
      </c>
      <c r="AG9" s="6">
        <v>1.2483353655863001</v>
      </c>
      <c r="AH9" s="6">
        <v>1.57202672516245</v>
      </c>
      <c r="AI9" s="6">
        <v>1.2926101353102299</v>
      </c>
      <c r="AJ9" s="6">
        <v>1.3576790158297301</v>
      </c>
      <c r="AK9" s="6">
        <v>1.39725297770255</v>
      </c>
      <c r="AL9" s="6">
        <v>1.38619747037105</v>
      </c>
      <c r="AM9" s="6">
        <v>1.37645867012048</v>
      </c>
      <c r="AN9" s="6">
        <v>1.29292593637039</v>
      </c>
      <c r="AO9" s="6">
        <v>1.26405793702365</v>
      </c>
      <c r="AP9" s="6">
        <v>1.2311058108481101</v>
      </c>
      <c r="AQ9" s="6">
        <v>1.19567972895785</v>
      </c>
      <c r="AR9" s="6">
        <v>1.17716533531913</v>
      </c>
      <c r="AS9" s="6">
        <v>1.11446094253811</v>
      </c>
      <c r="AV9" s="14">
        <v>1875</v>
      </c>
      <c r="AW9" s="24">
        <f t="shared" si="0"/>
        <v>6.7954495327228456E-2</v>
      </c>
      <c r="AX9" s="24">
        <f t="shared" si="1"/>
        <v>-4.9750357416154705E-3</v>
      </c>
      <c r="AY9" s="24">
        <f t="shared" si="2"/>
        <v>-2.5047866140470845E-2</v>
      </c>
      <c r="AZ9" s="24">
        <f t="shared" si="3"/>
        <v>-1.1773897956857857E-3</v>
      </c>
      <c r="BA9" s="24">
        <f t="shared" si="4"/>
        <v>2.3975837043621506E-2</v>
      </c>
      <c r="BB9" s="24">
        <f t="shared" si="5"/>
        <v>-3.7308202946372726E-3</v>
      </c>
      <c r="BC9" s="24">
        <f t="shared" si="6"/>
        <v>7.3691971734231197E-3</v>
      </c>
      <c r="BD9" s="24">
        <f t="shared" si="7"/>
        <v>-9.2576463600792976E-3</v>
      </c>
      <c r="BE9" s="24">
        <f t="shared" si="8"/>
        <v>4.8017816774966672E-2</v>
      </c>
      <c r="BF9" s="24">
        <f t="shared" si="9"/>
        <v>-5.6845112998231521E-3</v>
      </c>
      <c r="BG9" s="24">
        <f t="shared" si="10"/>
        <v>-8.9934191023869001E-3</v>
      </c>
      <c r="BH9" s="24">
        <f t="shared" si="11"/>
        <v>-1.6019029786936593E-2</v>
      </c>
      <c r="BI9" s="24">
        <f t="shared" si="12"/>
        <v>-2.3804598330246424E-2</v>
      </c>
      <c r="BJ9" s="24">
        <f t="shared" si="13"/>
        <v>-1.681523562822854E-2</v>
      </c>
      <c r="BK9" s="24">
        <f t="shared" si="14"/>
        <v>2.2681677289844641E-3</v>
      </c>
      <c r="BL9" s="24">
        <f t="shared" si="15"/>
        <v>-4.6787897451575008E-3</v>
      </c>
      <c r="BM9" s="24">
        <f t="shared" si="16"/>
        <v>8.9903320984562811E-4</v>
      </c>
      <c r="BN9" s="24">
        <f t="shared" si="17"/>
        <v>-3.6002258684582808E-3</v>
      </c>
      <c r="BO9" s="24">
        <f t="shared" si="18"/>
        <v>6.1242182214787232E-3</v>
      </c>
      <c r="BP9" s="24">
        <f t="shared" si="19"/>
        <v>-4.9455870195447274E-3</v>
      </c>
    </row>
    <row r="10" spans="1:68" x14ac:dyDescent="0.3">
      <c r="A10" s="14">
        <v>1880</v>
      </c>
      <c r="B10" s="6">
        <v>1.04</v>
      </c>
      <c r="C10" s="6">
        <v>0.95</v>
      </c>
      <c r="D10" s="6">
        <v>0.88</v>
      </c>
      <c r="E10" s="6">
        <v>0.93</v>
      </c>
      <c r="F10" s="6">
        <v>1.1100000000000001</v>
      </c>
      <c r="G10" s="6">
        <v>1.02</v>
      </c>
      <c r="H10" s="6">
        <v>1.3</v>
      </c>
      <c r="I10" s="6">
        <v>1.82</v>
      </c>
      <c r="J10" s="6">
        <v>1.22</v>
      </c>
      <c r="K10" s="6">
        <v>1.38</v>
      </c>
      <c r="L10" s="6">
        <v>1.42</v>
      </c>
      <c r="M10" s="6">
        <v>1.51</v>
      </c>
      <c r="N10" s="6">
        <v>1.51</v>
      </c>
      <c r="O10" s="6">
        <v>1.41</v>
      </c>
      <c r="P10" s="6">
        <v>1.36</v>
      </c>
      <c r="Q10" s="6">
        <v>1.3</v>
      </c>
      <c r="R10" s="6">
        <v>1.27</v>
      </c>
      <c r="S10" s="6">
        <v>1.22</v>
      </c>
      <c r="T10" s="6">
        <v>1.17</v>
      </c>
      <c r="U10" s="6">
        <v>1.1399999999999999</v>
      </c>
      <c r="Y10" s="14">
        <v>1880</v>
      </c>
      <c r="Z10" s="6">
        <v>1.1270240224605801</v>
      </c>
      <c r="AA10" s="6">
        <v>0.95858395523034701</v>
      </c>
      <c r="AB10" s="6">
        <v>0.87439032416177997</v>
      </c>
      <c r="AC10" s="6">
        <v>0.93355580272578798</v>
      </c>
      <c r="AD10" s="6">
        <v>1.1112336914618499</v>
      </c>
      <c r="AE10" s="6">
        <v>1.0043502286291499</v>
      </c>
      <c r="AF10" s="6">
        <v>1.2960273308971599</v>
      </c>
      <c r="AG10" s="6">
        <v>2.0380039676858601</v>
      </c>
      <c r="AH10" s="6">
        <v>1.1993276007257501</v>
      </c>
      <c r="AI10" s="6">
        <v>1.3367397352077299</v>
      </c>
      <c r="AJ10" s="6">
        <v>1.38319969913128</v>
      </c>
      <c r="AK10" s="6">
        <v>1.44509408347705</v>
      </c>
      <c r="AL10" s="6">
        <v>1.46131941785796</v>
      </c>
      <c r="AM10" s="6">
        <v>1.4116102699397901</v>
      </c>
      <c r="AN10" s="6">
        <v>1.3567924725760601</v>
      </c>
      <c r="AO10" s="6">
        <v>1.28734665288295</v>
      </c>
      <c r="AP10" s="6">
        <v>1.2535369249106301</v>
      </c>
      <c r="AQ10" s="6">
        <v>1.2114299773139601</v>
      </c>
      <c r="AR10" s="6">
        <v>1.16790766666159</v>
      </c>
      <c r="AS10" s="6">
        <v>1.1370626951638301</v>
      </c>
      <c r="AV10" s="14">
        <v>1880</v>
      </c>
      <c r="AW10" s="24">
        <f t="shared" si="0"/>
        <v>8.3676944673634665E-2</v>
      </c>
      <c r="AX10" s="24">
        <f t="shared" si="1"/>
        <v>9.0357423477337388E-3</v>
      </c>
      <c r="AY10" s="24">
        <f t="shared" si="2"/>
        <v>-6.374631634340943E-3</v>
      </c>
      <c r="AZ10" s="24">
        <f t="shared" si="3"/>
        <v>3.8234437911698134E-3</v>
      </c>
      <c r="BA10" s="24">
        <f t="shared" si="4"/>
        <v>1.1114337494142498E-3</v>
      </c>
      <c r="BB10" s="24">
        <f t="shared" si="5"/>
        <v>-1.5342913108676576E-2</v>
      </c>
      <c r="BC10" s="24">
        <f t="shared" si="6"/>
        <v>-3.0558993098770072E-3</v>
      </c>
      <c r="BD10" s="24">
        <f t="shared" si="7"/>
        <v>0.11978239982739564</v>
      </c>
      <c r="BE10" s="24">
        <f t="shared" si="8"/>
        <v>-1.6944589569057301E-2</v>
      </c>
      <c r="BF10" s="24">
        <f t="shared" si="9"/>
        <v>-3.1348017965413019E-2</v>
      </c>
      <c r="BG10" s="24">
        <f t="shared" si="10"/>
        <v>-2.5915704837126678E-2</v>
      </c>
      <c r="BH10" s="24">
        <f t="shared" si="11"/>
        <v>-4.2984050677450307E-2</v>
      </c>
      <c r="BI10" s="24">
        <f t="shared" si="12"/>
        <v>-3.2238796120556266E-2</v>
      </c>
      <c r="BJ10" s="24">
        <f t="shared" si="13"/>
        <v>1.1420354182909132E-3</v>
      </c>
      <c r="BK10" s="24">
        <f t="shared" si="14"/>
        <v>-2.3584760470147332E-3</v>
      </c>
      <c r="BL10" s="24">
        <f t="shared" si="15"/>
        <v>-9.7333439361923218E-3</v>
      </c>
      <c r="BM10" s="24">
        <f t="shared" si="16"/>
        <v>-1.2963051251472402E-2</v>
      </c>
      <c r="BN10" s="24">
        <f t="shared" si="17"/>
        <v>-7.0246087590491004E-3</v>
      </c>
      <c r="BO10" s="24">
        <f t="shared" si="18"/>
        <v>-1.7883190926580928E-3</v>
      </c>
      <c r="BP10" s="24">
        <f t="shared" si="19"/>
        <v>-2.5765831896226578E-3</v>
      </c>
    </row>
    <row r="11" spans="1:68" x14ac:dyDescent="0.3">
      <c r="A11" s="14">
        <v>1885</v>
      </c>
      <c r="B11" s="6">
        <v>1.04</v>
      </c>
      <c r="C11" s="6">
        <v>0.96</v>
      </c>
      <c r="D11" s="6">
        <v>0.89</v>
      </c>
      <c r="E11" s="6">
        <v>0.94</v>
      </c>
      <c r="F11" s="6">
        <v>1.1000000000000001</v>
      </c>
      <c r="G11" s="6">
        <v>1.31</v>
      </c>
      <c r="H11" s="6">
        <v>2.2400000000000002</v>
      </c>
      <c r="I11" s="6">
        <v>1.1200000000000001</v>
      </c>
      <c r="J11" s="6">
        <v>1.3</v>
      </c>
      <c r="K11" s="6">
        <v>1.4</v>
      </c>
      <c r="L11" s="6">
        <v>1.51</v>
      </c>
      <c r="M11" s="6">
        <v>1.59</v>
      </c>
      <c r="N11" s="6">
        <v>1.53</v>
      </c>
      <c r="O11" s="6">
        <v>1.48</v>
      </c>
      <c r="P11" s="6">
        <v>1.43</v>
      </c>
      <c r="Q11" s="6">
        <v>1.38</v>
      </c>
      <c r="R11" s="6">
        <v>1.31</v>
      </c>
      <c r="S11" s="6">
        <v>1.24</v>
      </c>
      <c r="T11" s="6">
        <v>1.2</v>
      </c>
      <c r="U11" s="6">
        <v>1.17</v>
      </c>
      <c r="Y11" s="14">
        <v>1885</v>
      </c>
      <c r="Z11" s="6">
        <v>1.1284415192749799</v>
      </c>
      <c r="AA11" s="6">
        <v>0.95520804758654998</v>
      </c>
      <c r="AB11" s="6">
        <v>0.882081603603316</v>
      </c>
      <c r="AC11" s="6">
        <v>0.94104090369556903</v>
      </c>
      <c r="AD11" s="6">
        <v>1.0747988957391901</v>
      </c>
      <c r="AE11" s="6">
        <v>1.46178019775055</v>
      </c>
      <c r="AF11" s="6">
        <v>2.6729178361197299</v>
      </c>
      <c r="AG11" s="6">
        <v>1.1154393473915101</v>
      </c>
      <c r="AH11" s="6">
        <v>1.2848223577624001</v>
      </c>
      <c r="AI11" s="6">
        <v>1.3802534694734301</v>
      </c>
      <c r="AJ11" s="6">
        <v>1.4661687037242701</v>
      </c>
      <c r="AK11" s="6">
        <v>1.5682873183003001</v>
      </c>
      <c r="AL11" s="6">
        <v>1.5639593500281599</v>
      </c>
      <c r="AM11" s="6">
        <v>1.53970208024816</v>
      </c>
      <c r="AN11" s="6">
        <v>1.4404993966563699</v>
      </c>
      <c r="AO11" s="6">
        <v>1.36834715545499</v>
      </c>
      <c r="AP11" s="6">
        <v>1.2937764305391699</v>
      </c>
      <c r="AQ11" s="6">
        <v>1.2226631202575799</v>
      </c>
      <c r="AR11" s="6">
        <v>1.1866004141439801</v>
      </c>
      <c r="AS11" s="6">
        <v>1.1532455713460299</v>
      </c>
      <c r="AV11" s="14">
        <v>1885</v>
      </c>
      <c r="AW11" s="24">
        <f t="shared" si="0"/>
        <v>8.5039922379788357E-2</v>
      </c>
      <c r="AX11" s="24">
        <f t="shared" si="1"/>
        <v>-4.991617097343734E-3</v>
      </c>
      <c r="AY11" s="24">
        <f t="shared" si="2"/>
        <v>-8.8970746030157446E-3</v>
      </c>
      <c r="AZ11" s="24">
        <f t="shared" si="3"/>
        <v>1.1073443569883875E-3</v>
      </c>
      <c r="BA11" s="24">
        <f t="shared" si="4"/>
        <v>-2.2910094782554558E-2</v>
      </c>
      <c r="BB11" s="24">
        <f t="shared" si="5"/>
        <v>0.11586274637446561</v>
      </c>
      <c r="BC11" s="24">
        <f t="shared" si="6"/>
        <v>0.1932668911248793</v>
      </c>
      <c r="BD11" s="24">
        <f t="shared" si="7"/>
        <v>-4.072011257580388E-3</v>
      </c>
      <c r="BE11" s="24">
        <f t="shared" si="8"/>
        <v>-1.1675109413538451E-2</v>
      </c>
      <c r="BF11" s="24">
        <f t="shared" si="9"/>
        <v>-1.4104664661835593E-2</v>
      </c>
      <c r="BG11" s="24">
        <f t="shared" si="10"/>
        <v>-2.9027348526973445E-2</v>
      </c>
      <c r="BH11" s="24">
        <f t="shared" si="11"/>
        <v>-1.3655774653899356E-2</v>
      </c>
      <c r="BI11" s="24">
        <f t="shared" si="12"/>
        <v>2.219565361317638E-2</v>
      </c>
      <c r="BJ11" s="24">
        <f t="shared" si="13"/>
        <v>4.0339243410918948E-2</v>
      </c>
      <c r="BK11" s="24">
        <f t="shared" si="14"/>
        <v>7.3422354240349711E-3</v>
      </c>
      <c r="BL11" s="24">
        <f t="shared" si="15"/>
        <v>-8.4440902500071899E-3</v>
      </c>
      <c r="BM11" s="24">
        <f t="shared" si="16"/>
        <v>-1.238440416857263E-2</v>
      </c>
      <c r="BN11" s="24">
        <f t="shared" si="17"/>
        <v>-1.3981354630983905E-2</v>
      </c>
      <c r="BO11" s="24">
        <f t="shared" si="18"/>
        <v>-1.1166321546683216E-2</v>
      </c>
      <c r="BP11" s="24">
        <f t="shared" si="19"/>
        <v>-1.4320024490572679E-2</v>
      </c>
    </row>
    <row r="12" spans="1:68" x14ac:dyDescent="0.3">
      <c r="A12" s="15">
        <v>1890</v>
      </c>
      <c r="B12" s="7">
        <v>1.03</v>
      </c>
      <c r="C12" s="7">
        <v>0.95</v>
      </c>
      <c r="D12" s="7">
        <v>0.87</v>
      </c>
      <c r="E12" s="7">
        <v>0.94</v>
      </c>
      <c r="F12" s="7">
        <v>1.44</v>
      </c>
      <c r="G12" s="7">
        <v>2.59</v>
      </c>
      <c r="H12" s="7">
        <v>1.04</v>
      </c>
      <c r="I12" s="7">
        <v>1.18</v>
      </c>
      <c r="J12" s="7">
        <v>1.32</v>
      </c>
      <c r="K12" s="7">
        <v>1.51</v>
      </c>
      <c r="L12" s="7">
        <v>1.6</v>
      </c>
      <c r="M12" s="7">
        <v>1.59</v>
      </c>
      <c r="N12" s="7">
        <v>1.6</v>
      </c>
      <c r="O12" s="7">
        <v>1.6</v>
      </c>
      <c r="P12" s="7">
        <v>1.56</v>
      </c>
      <c r="Q12" s="7">
        <v>1.45</v>
      </c>
      <c r="R12" s="7">
        <v>1.35</v>
      </c>
      <c r="S12" s="7">
        <v>1.27</v>
      </c>
      <c r="T12" s="7">
        <v>1.22</v>
      </c>
      <c r="U12" s="7">
        <v>1.17</v>
      </c>
      <c r="Y12" s="15">
        <v>1890</v>
      </c>
      <c r="Z12" s="7">
        <v>1.12968336925184</v>
      </c>
      <c r="AA12" s="7">
        <v>0.96011883331717995</v>
      </c>
      <c r="AB12" s="7">
        <v>0.85233024176112704</v>
      </c>
      <c r="AC12" s="7">
        <v>0.96425025712713597</v>
      </c>
      <c r="AD12" s="7">
        <v>1.6374776888025599</v>
      </c>
      <c r="AE12" s="7">
        <v>3.60378223353112</v>
      </c>
      <c r="AF12" s="7">
        <v>1.03867343733461</v>
      </c>
      <c r="AG12" s="7">
        <v>1.1540258459022099</v>
      </c>
      <c r="AH12" s="7">
        <v>1.3104435175315201</v>
      </c>
      <c r="AI12" s="7">
        <v>1.4466645593365099</v>
      </c>
      <c r="AJ12" s="7">
        <v>1.5453820212493199</v>
      </c>
      <c r="AK12" s="7">
        <v>1.6153566245642199</v>
      </c>
      <c r="AL12" s="7">
        <v>1.6382480331253999</v>
      </c>
      <c r="AM12" s="7">
        <v>1.6186815250875</v>
      </c>
      <c r="AN12" s="7">
        <v>1.53993051527223</v>
      </c>
      <c r="AO12" s="7">
        <v>1.4345005912190101</v>
      </c>
      <c r="AP12" s="7">
        <v>1.3293806048786601</v>
      </c>
      <c r="AQ12" s="7">
        <v>1.25840300823111</v>
      </c>
      <c r="AR12" s="7">
        <v>1.19823370193361</v>
      </c>
      <c r="AS12" s="7">
        <v>1.14774662378583</v>
      </c>
      <c r="AV12" s="15">
        <v>1890</v>
      </c>
      <c r="AW12" s="24">
        <f t="shared" si="0"/>
        <v>9.6779970147417432E-2</v>
      </c>
      <c r="AX12" s="24">
        <f t="shared" si="1"/>
        <v>1.065140349176842E-2</v>
      </c>
      <c r="AY12" s="24">
        <f t="shared" si="2"/>
        <v>-2.0310066941233284E-2</v>
      </c>
      <c r="AZ12" s="24">
        <f t="shared" si="3"/>
        <v>2.5798145879931938E-2</v>
      </c>
      <c r="BA12" s="24">
        <f t="shared" si="4"/>
        <v>0.13713728389066668</v>
      </c>
      <c r="BB12" s="24">
        <f t="shared" si="5"/>
        <v>0.39142171178807733</v>
      </c>
      <c r="BC12" s="24">
        <f t="shared" si="6"/>
        <v>-1.2755410244134581E-3</v>
      </c>
      <c r="BD12" s="24">
        <f t="shared" si="7"/>
        <v>-2.201199499812714E-2</v>
      </c>
      <c r="BE12" s="24">
        <f t="shared" si="8"/>
        <v>-7.2397594458181473E-3</v>
      </c>
      <c r="BF12" s="24">
        <f t="shared" si="9"/>
        <v>-4.1944000439397389E-2</v>
      </c>
      <c r="BG12" s="24">
        <f t="shared" si="10"/>
        <v>-3.4136236719175123E-2</v>
      </c>
      <c r="BH12" s="24">
        <f t="shared" si="11"/>
        <v>1.5947562619006182E-2</v>
      </c>
      <c r="BI12" s="24">
        <f t="shared" si="12"/>
        <v>2.3905020703374885E-2</v>
      </c>
      <c r="BJ12" s="24">
        <f t="shared" si="13"/>
        <v>1.1675953179687421E-2</v>
      </c>
      <c r="BK12" s="24">
        <f t="shared" si="14"/>
        <v>-1.28650543126731E-2</v>
      </c>
      <c r="BL12" s="24">
        <f t="shared" si="15"/>
        <v>-1.0689247435165432E-2</v>
      </c>
      <c r="BM12" s="24">
        <f t="shared" si="16"/>
        <v>-1.5273626015807432E-2</v>
      </c>
      <c r="BN12" s="24">
        <f t="shared" si="17"/>
        <v>-9.1314895818031989E-3</v>
      </c>
      <c r="BO12" s="24">
        <f t="shared" si="18"/>
        <v>-1.7841227923270465E-2</v>
      </c>
      <c r="BP12" s="24">
        <f t="shared" si="19"/>
        <v>-1.9019979670230679E-2</v>
      </c>
    </row>
    <row r="13" spans="1:68" x14ac:dyDescent="0.3">
      <c r="A13" s="15">
        <v>1895</v>
      </c>
      <c r="B13" s="7">
        <v>1.03</v>
      </c>
      <c r="C13" s="7">
        <v>0.94</v>
      </c>
      <c r="D13" s="7">
        <v>0.87</v>
      </c>
      <c r="E13" s="7">
        <v>1.0900000000000001</v>
      </c>
      <c r="F13" s="7">
        <v>2.89</v>
      </c>
      <c r="G13" s="7">
        <v>1.02</v>
      </c>
      <c r="H13" s="7">
        <v>1.07</v>
      </c>
      <c r="I13" s="7">
        <v>1.22</v>
      </c>
      <c r="J13" s="7">
        <v>1.49</v>
      </c>
      <c r="K13" s="7">
        <v>1.64</v>
      </c>
      <c r="L13" s="7">
        <v>1.59</v>
      </c>
      <c r="M13" s="7">
        <v>1.66</v>
      </c>
      <c r="N13" s="7">
        <v>1.76</v>
      </c>
      <c r="O13" s="7">
        <v>1.78</v>
      </c>
      <c r="P13" s="7">
        <v>1.67</v>
      </c>
      <c r="Q13" s="7">
        <v>1.52</v>
      </c>
      <c r="R13" s="7">
        <v>1.39</v>
      </c>
      <c r="S13" s="7">
        <v>1.3</v>
      </c>
      <c r="T13" s="7">
        <v>1.23</v>
      </c>
      <c r="U13" s="7">
        <v>1.2</v>
      </c>
      <c r="Y13" s="15">
        <v>1895</v>
      </c>
      <c r="Z13" s="7">
        <v>1.1474738974788199</v>
      </c>
      <c r="AA13" s="7">
        <v>0.95307368799739001</v>
      </c>
      <c r="AB13" s="7">
        <v>0.86989407342819103</v>
      </c>
      <c r="AC13" s="7">
        <v>1.84944820764364</v>
      </c>
      <c r="AD13" s="7">
        <v>4.8609186865254204</v>
      </c>
      <c r="AE13" s="7">
        <v>1.02466562605392</v>
      </c>
      <c r="AF13" s="7">
        <v>1.08225587711909</v>
      </c>
      <c r="AG13" s="7">
        <v>1.22576918676166</v>
      </c>
      <c r="AH13" s="7">
        <v>1.42360594311045</v>
      </c>
      <c r="AI13" s="7">
        <v>1.57314217711726</v>
      </c>
      <c r="AJ13" s="7">
        <v>1.60154169133535</v>
      </c>
      <c r="AK13" s="7">
        <v>1.7368440308516699</v>
      </c>
      <c r="AL13" s="7">
        <v>1.802526970905</v>
      </c>
      <c r="AM13" s="7">
        <v>1.8046711516314</v>
      </c>
      <c r="AN13" s="7">
        <v>1.66422307881287</v>
      </c>
      <c r="AO13" s="7">
        <v>1.5091388926962099</v>
      </c>
      <c r="AP13" s="7">
        <v>1.37867219478953</v>
      </c>
      <c r="AQ13" s="7">
        <v>1.2876914134836499</v>
      </c>
      <c r="AR13" s="7">
        <v>1.2211572495146401</v>
      </c>
      <c r="AS13" s="7">
        <v>1.17587218106792</v>
      </c>
      <c r="AV13" s="15">
        <v>1895</v>
      </c>
      <c r="AW13" s="24">
        <f t="shared" si="0"/>
        <v>0.11405232764933967</v>
      </c>
      <c r="AX13" s="24">
        <f t="shared" si="1"/>
        <v>1.3908178720627724E-2</v>
      </c>
      <c r="AY13" s="24">
        <f t="shared" si="2"/>
        <v>-1.217546802401925E-4</v>
      </c>
      <c r="AZ13" s="24">
        <f t="shared" si="3"/>
        <v>0.69674147490242189</v>
      </c>
      <c r="BA13" s="24">
        <f t="shared" si="4"/>
        <v>0.68197878426485126</v>
      </c>
      <c r="BB13" s="24">
        <f t="shared" si="5"/>
        <v>4.5741431901176058E-3</v>
      </c>
      <c r="BC13" s="24">
        <f t="shared" si="6"/>
        <v>1.1454090765504608E-2</v>
      </c>
      <c r="BD13" s="24">
        <f t="shared" si="7"/>
        <v>4.7288416079180736E-3</v>
      </c>
      <c r="BE13" s="24">
        <f t="shared" si="8"/>
        <v>-4.455976972453022E-2</v>
      </c>
      <c r="BF13" s="24">
        <f t="shared" si="9"/>
        <v>-4.0766965172402372E-2</v>
      </c>
      <c r="BG13" s="24">
        <f t="shared" si="10"/>
        <v>7.2589253681445776E-3</v>
      </c>
      <c r="BH13" s="24">
        <f t="shared" si="11"/>
        <v>4.6291584850403626E-2</v>
      </c>
      <c r="BI13" s="24">
        <f t="shared" si="12"/>
        <v>2.4163051650568191E-2</v>
      </c>
      <c r="BJ13" s="24">
        <f t="shared" si="13"/>
        <v>1.3860197545730332E-2</v>
      </c>
      <c r="BK13" s="24">
        <f t="shared" si="14"/>
        <v>-3.4592342437903671E-3</v>
      </c>
      <c r="BL13" s="24">
        <f t="shared" si="15"/>
        <v>-7.1454653314408454E-3</v>
      </c>
      <c r="BM13" s="24">
        <f t="shared" si="16"/>
        <v>-8.1495001514172265E-3</v>
      </c>
      <c r="BN13" s="24">
        <f t="shared" si="17"/>
        <v>-9.4681434741154917E-3</v>
      </c>
      <c r="BO13" s="24">
        <f t="shared" si="18"/>
        <v>-7.1892280368779466E-3</v>
      </c>
      <c r="BP13" s="24">
        <f t="shared" si="19"/>
        <v>-2.010651577673328E-2</v>
      </c>
    </row>
    <row r="14" spans="1:68" x14ac:dyDescent="0.3">
      <c r="A14" s="15">
        <v>1900</v>
      </c>
      <c r="B14" s="7">
        <v>1.04</v>
      </c>
      <c r="C14" s="7">
        <v>0.95</v>
      </c>
      <c r="D14" s="7">
        <v>0.88</v>
      </c>
      <c r="E14" s="7">
        <v>1.33</v>
      </c>
      <c r="F14" s="7">
        <v>1.1200000000000001</v>
      </c>
      <c r="G14" s="7">
        <v>1.04</v>
      </c>
      <c r="H14" s="7">
        <v>1.1399999999999999</v>
      </c>
      <c r="I14" s="7">
        <v>1.43</v>
      </c>
      <c r="J14" s="7">
        <v>1.69</v>
      </c>
      <c r="K14" s="7">
        <v>1.57</v>
      </c>
      <c r="L14" s="7">
        <v>1.6</v>
      </c>
      <c r="M14" s="7">
        <v>1.83</v>
      </c>
      <c r="N14" s="7">
        <v>1.93</v>
      </c>
      <c r="O14" s="7">
        <v>1.89</v>
      </c>
      <c r="P14" s="7">
        <v>1.74</v>
      </c>
      <c r="Q14" s="7">
        <v>1.58</v>
      </c>
      <c r="R14" s="7">
        <v>1.43</v>
      </c>
      <c r="S14" s="7">
        <v>1.32</v>
      </c>
      <c r="T14" s="7">
        <v>1.24</v>
      </c>
      <c r="U14" s="7">
        <v>1.18</v>
      </c>
      <c r="Y14" s="15">
        <v>1900</v>
      </c>
      <c r="Z14" s="7">
        <v>1.14329047546798</v>
      </c>
      <c r="AA14" s="7">
        <v>0.96250806790899301</v>
      </c>
      <c r="AB14" s="7">
        <v>0.87219704268143505</v>
      </c>
      <c r="AC14" s="7">
        <v>1.6501214955786601</v>
      </c>
      <c r="AD14" s="7">
        <v>1.15572644567945</v>
      </c>
      <c r="AE14" s="7">
        <v>1.04050366998989</v>
      </c>
      <c r="AF14" s="7">
        <v>1.1430089380531501</v>
      </c>
      <c r="AG14" s="7">
        <v>1.3621428473394801</v>
      </c>
      <c r="AH14" s="7">
        <v>1.5695041708838899</v>
      </c>
      <c r="AI14" s="7">
        <v>1.5330017973482</v>
      </c>
      <c r="AJ14" s="7">
        <v>1.65228555202406</v>
      </c>
      <c r="AK14" s="7">
        <v>1.8552556940819001</v>
      </c>
      <c r="AL14" s="7">
        <v>1.8934521370197701</v>
      </c>
      <c r="AM14" s="7">
        <v>1.86654043221875</v>
      </c>
      <c r="AN14" s="7">
        <v>1.7217612755890099</v>
      </c>
      <c r="AO14" s="7">
        <v>1.55309297876734</v>
      </c>
      <c r="AP14" s="7">
        <v>1.4209172461808799</v>
      </c>
      <c r="AQ14" s="7">
        <v>1.3111571072683199</v>
      </c>
      <c r="AR14" s="7">
        <v>1.2331217250559701</v>
      </c>
      <c r="AS14" s="7">
        <v>1.2044287237896401</v>
      </c>
      <c r="AV14" s="15">
        <v>1900</v>
      </c>
      <c r="AW14" s="24">
        <f t="shared" si="0"/>
        <v>9.9317764873057671E-2</v>
      </c>
      <c r="AX14" s="24">
        <f t="shared" si="1"/>
        <v>1.3166387272624274E-2</v>
      </c>
      <c r="AY14" s="24">
        <f t="shared" si="2"/>
        <v>-8.8669969529147179E-3</v>
      </c>
      <c r="AZ14" s="24">
        <f t="shared" si="3"/>
        <v>0.24069285381854133</v>
      </c>
      <c r="BA14" s="24">
        <f t="shared" si="4"/>
        <v>3.1898612213794586E-2</v>
      </c>
      <c r="BB14" s="24">
        <f t="shared" si="5"/>
        <v>4.8429806720185782E-4</v>
      </c>
      <c r="BC14" s="24">
        <f t="shared" si="6"/>
        <v>2.6394193448685682E-3</v>
      </c>
      <c r="BD14" s="24">
        <f t="shared" si="7"/>
        <v>-4.7452554308055832E-2</v>
      </c>
      <c r="BE14" s="24">
        <f t="shared" si="8"/>
        <v>-7.1299307169295861E-2</v>
      </c>
      <c r="BF14" s="24">
        <f t="shared" si="9"/>
        <v>-2.3565734173121078E-2</v>
      </c>
      <c r="BG14" s="24">
        <f t="shared" si="10"/>
        <v>3.2678470015037459E-2</v>
      </c>
      <c r="BH14" s="24">
        <f t="shared" si="11"/>
        <v>1.3800925727814196E-2</v>
      </c>
      <c r="BI14" s="24">
        <f t="shared" si="12"/>
        <v>-1.893671657006727E-2</v>
      </c>
      <c r="BJ14" s="24">
        <f t="shared" si="13"/>
        <v>-1.2412469725529054E-2</v>
      </c>
      <c r="BK14" s="24">
        <f t="shared" si="14"/>
        <v>-1.0482025523557505E-2</v>
      </c>
      <c r="BL14" s="24">
        <f t="shared" si="15"/>
        <v>-1.7029760273835497E-2</v>
      </c>
      <c r="BM14" s="24">
        <f t="shared" si="16"/>
        <v>-6.3515760972867475E-3</v>
      </c>
      <c r="BN14" s="24">
        <f t="shared" si="17"/>
        <v>-6.6991611603637513E-3</v>
      </c>
      <c r="BO14" s="24">
        <f t="shared" si="18"/>
        <v>-5.5469959226047798E-3</v>
      </c>
      <c r="BP14" s="24">
        <f t="shared" si="19"/>
        <v>2.0702308296305184E-2</v>
      </c>
    </row>
    <row r="15" spans="1:68" x14ac:dyDescent="0.3">
      <c r="A15" s="15">
        <v>1905</v>
      </c>
      <c r="B15" s="7">
        <v>1.04</v>
      </c>
      <c r="C15" s="7">
        <v>0.97</v>
      </c>
      <c r="D15" s="7">
        <v>0.87</v>
      </c>
      <c r="E15" s="7">
        <v>0.96</v>
      </c>
      <c r="F15" s="7">
        <v>1.04</v>
      </c>
      <c r="G15" s="7">
        <v>1.06</v>
      </c>
      <c r="H15" s="7">
        <v>1.34</v>
      </c>
      <c r="I15" s="7">
        <v>1.72</v>
      </c>
      <c r="J15" s="7">
        <v>1.47</v>
      </c>
      <c r="K15" s="7">
        <v>1.48</v>
      </c>
      <c r="L15" s="7">
        <v>1.7</v>
      </c>
      <c r="M15" s="7">
        <v>1.96</v>
      </c>
      <c r="N15" s="7">
        <v>2.02</v>
      </c>
      <c r="O15" s="7">
        <v>1.97</v>
      </c>
      <c r="P15" s="7">
        <v>1.81</v>
      </c>
      <c r="Q15" s="7">
        <v>1.63</v>
      </c>
      <c r="R15" s="7">
        <v>1.46</v>
      </c>
      <c r="S15" s="7">
        <v>1.34</v>
      </c>
      <c r="T15" s="7">
        <v>1.23</v>
      </c>
      <c r="U15" s="7"/>
      <c r="Y15" s="15">
        <v>1905</v>
      </c>
      <c r="Z15" s="7">
        <v>1.13526097957601</v>
      </c>
      <c r="AA15" s="7">
        <v>0.97537359587331995</v>
      </c>
      <c r="AB15" s="7">
        <v>0.84169214270119197</v>
      </c>
      <c r="AC15" s="7">
        <v>0.95310555267911201</v>
      </c>
      <c r="AD15" s="7">
        <v>1.04795168102643</v>
      </c>
      <c r="AE15" s="7">
        <v>1.0677871730311299</v>
      </c>
      <c r="AF15" s="7">
        <v>1.26437947630675</v>
      </c>
      <c r="AG15" s="7">
        <v>1.66400355559044</v>
      </c>
      <c r="AH15" s="7">
        <v>1.45435222925547</v>
      </c>
      <c r="AI15" s="7">
        <v>1.5534485786773</v>
      </c>
      <c r="AJ15" s="7">
        <v>1.7730742847716701</v>
      </c>
      <c r="AK15" s="7">
        <v>2.0285883399474001</v>
      </c>
      <c r="AL15" s="7">
        <v>2.0716743637305801</v>
      </c>
      <c r="AM15" s="7">
        <v>1.98313041537888</v>
      </c>
      <c r="AN15" s="7">
        <v>1.8126227848159799</v>
      </c>
      <c r="AO15" s="7">
        <v>1.63180076384309</v>
      </c>
      <c r="AP15" s="7">
        <v>1.46845925496106</v>
      </c>
      <c r="AQ15" s="7">
        <v>1.3482969145744701</v>
      </c>
      <c r="AR15" s="7">
        <v>1.2609952978338499</v>
      </c>
      <c r="AS15" s="7">
        <v>1.21305104895548</v>
      </c>
      <c r="AV15" s="15">
        <v>1905</v>
      </c>
      <c r="AW15" s="24">
        <f t="shared" ref="AW15:BO15" si="20">(Z15-B15)/B15</f>
        <v>9.159709574616344E-2</v>
      </c>
      <c r="AX15" s="24">
        <f t="shared" si="20"/>
        <v>5.5397895601236912E-3</v>
      </c>
      <c r="AY15" s="24">
        <f t="shared" si="20"/>
        <v>-3.2537767010124168E-2</v>
      </c>
      <c r="AZ15" s="24">
        <f t="shared" si="20"/>
        <v>-7.1817159592582848E-3</v>
      </c>
      <c r="BA15" s="24">
        <f t="shared" si="20"/>
        <v>7.6458471407980354E-3</v>
      </c>
      <c r="BB15" s="24">
        <f t="shared" si="20"/>
        <v>7.346389652009299E-3</v>
      </c>
      <c r="BC15" s="24">
        <f t="shared" si="20"/>
        <v>-5.6433226636753819E-2</v>
      </c>
      <c r="BD15" s="24">
        <f t="shared" si="20"/>
        <v>-3.2556072331139524E-2</v>
      </c>
      <c r="BE15" s="24">
        <f t="shared" si="20"/>
        <v>-1.0644742003081594E-2</v>
      </c>
      <c r="BF15" s="24">
        <f t="shared" si="20"/>
        <v>4.9627418025202728E-2</v>
      </c>
      <c r="BG15" s="24">
        <f t="shared" si="20"/>
        <v>4.2984873395100064E-2</v>
      </c>
      <c r="BH15" s="24">
        <f t="shared" si="20"/>
        <v>3.4994050993571481E-2</v>
      </c>
      <c r="BI15" s="24">
        <f t="shared" si="20"/>
        <v>2.5581368183455494E-2</v>
      </c>
      <c r="BJ15" s="24">
        <f t="shared" si="20"/>
        <v>6.6651854715127131E-3</v>
      </c>
      <c r="BK15" s="24">
        <f t="shared" si="20"/>
        <v>1.4490523845192729E-3</v>
      </c>
      <c r="BL15" s="24">
        <f t="shared" si="20"/>
        <v>1.1047630939203291E-3</v>
      </c>
      <c r="BM15" s="24">
        <f t="shared" si="20"/>
        <v>5.7940102473013951E-3</v>
      </c>
      <c r="BN15" s="24">
        <f t="shared" si="20"/>
        <v>6.1917272943806086E-3</v>
      </c>
      <c r="BO15" s="24">
        <f t="shared" si="20"/>
        <v>2.5199429133211309E-2</v>
      </c>
      <c r="BP15" s="24"/>
    </row>
    <row r="16" spans="1:68" x14ac:dyDescent="0.3">
      <c r="A16" s="16">
        <v>1910</v>
      </c>
      <c r="B16" s="8">
        <v>1.04</v>
      </c>
      <c r="C16" s="8">
        <v>0.96</v>
      </c>
      <c r="D16" s="8">
        <v>0.93</v>
      </c>
      <c r="E16" s="8">
        <v>0.94</v>
      </c>
      <c r="F16" s="8">
        <v>1.0900000000000001</v>
      </c>
      <c r="G16" s="8">
        <v>1.32</v>
      </c>
      <c r="H16" s="8">
        <v>1.83</v>
      </c>
      <c r="I16" s="8">
        <v>1.33</v>
      </c>
      <c r="J16" s="8">
        <v>1.34</v>
      </c>
      <c r="K16" s="8">
        <v>1.54</v>
      </c>
      <c r="L16" s="8">
        <v>1.8</v>
      </c>
      <c r="M16" s="8">
        <v>1.98</v>
      </c>
      <c r="N16" s="8">
        <v>2.06</v>
      </c>
      <c r="O16" s="8">
        <v>1.99</v>
      </c>
      <c r="P16" s="8">
        <v>1.81</v>
      </c>
      <c r="Q16" s="8">
        <v>1.63</v>
      </c>
      <c r="R16" s="8">
        <v>1.46</v>
      </c>
      <c r="S16" s="8">
        <v>1.31</v>
      </c>
      <c r="T16" s="8"/>
      <c r="U16" s="8"/>
      <c r="Y16" s="16">
        <v>1910</v>
      </c>
      <c r="Z16" s="8">
        <v>1.12837098186393</v>
      </c>
      <c r="AA16" s="8">
        <v>0.93686843025089195</v>
      </c>
      <c r="AB16" s="8">
        <v>0.92246927624935104</v>
      </c>
      <c r="AC16" s="8">
        <v>0.940077300875651</v>
      </c>
      <c r="AD16" s="8">
        <v>1.0848237838385399</v>
      </c>
      <c r="AE16" s="8">
        <v>1.2337630069685299</v>
      </c>
      <c r="AF16" s="8">
        <v>1.8148549166650201</v>
      </c>
      <c r="AG16" s="8">
        <v>1.3423510840633699</v>
      </c>
      <c r="AH16" s="8">
        <v>1.4059882117299201</v>
      </c>
      <c r="AI16" s="8">
        <v>1.6131214592110199</v>
      </c>
      <c r="AJ16" s="8">
        <v>1.85528117240888</v>
      </c>
      <c r="AK16" s="8">
        <v>2.0308260170894901</v>
      </c>
      <c r="AL16" s="8">
        <v>2.05369137123831</v>
      </c>
      <c r="AM16" s="8">
        <v>1.99036507963097</v>
      </c>
      <c r="AN16" s="8">
        <v>1.8159097026068001</v>
      </c>
      <c r="AO16" s="8">
        <v>1.6270585423300199</v>
      </c>
      <c r="AP16" s="8">
        <v>1.4749017326651299</v>
      </c>
      <c r="AQ16" s="8">
        <v>1.3467660791824201</v>
      </c>
      <c r="AR16" s="8">
        <v>1.28309238055282</v>
      </c>
      <c r="AS16" s="8"/>
      <c r="AV16" s="16">
        <v>1910</v>
      </c>
      <c r="AW16" s="24">
        <f t="shared" ref="AW16:BN16" si="21">(Z16-B16)/B16</f>
        <v>8.4972097946086539E-2</v>
      </c>
      <c r="AX16" s="24">
        <f t="shared" si="21"/>
        <v>-2.409538515532085E-2</v>
      </c>
      <c r="AY16" s="24">
        <f t="shared" si="21"/>
        <v>-8.0975524200526932E-3</v>
      </c>
      <c r="AZ16" s="24">
        <f t="shared" si="21"/>
        <v>8.2234974096865993E-5</v>
      </c>
      <c r="BA16" s="24">
        <f t="shared" si="21"/>
        <v>-4.7488221664771868E-3</v>
      </c>
      <c r="BB16" s="24">
        <f t="shared" si="21"/>
        <v>-6.5331055326871321E-2</v>
      </c>
      <c r="BC16" s="24">
        <f t="shared" si="21"/>
        <v>-8.2760018223934379E-3</v>
      </c>
      <c r="BD16" s="24">
        <f t="shared" si="21"/>
        <v>9.286529370954753E-3</v>
      </c>
      <c r="BE16" s="24">
        <f t="shared" si="21"/>
        <v>4.9244934126805952E-2</v>
      </c>
      <c r="BF16" s="24">
        <f t="shared" si="21"/>
        <v>4.7481467020142769E-2</v>
      </c>
      <c r="BG16" s="24">
        <f t="shared" si="21"/>
        <v>3.0711762449377764E-2</v>
      </c>
      <c r="BH16" s="24">
        <f t="shared" si="21"/>
        <v>2.5669705600752567E-2</v>
      </c>
      <c r="BI16" s="24">
        <f t="shared" si="21"/>
        <v>-3.0624411464514694E-3</v>
      </c>
      <c r="BJ16" s="24">
        <f t="shared" si="21"/>
        <v>1.8345710098994415E-4</v>
      </c>
      <c r="BK16" s="24">
        <f t="shared" si="21"/>
        <v>3.2650290645303954E-3</v>
      </c>
      <c r="BL16" s="24">
        <f t="shared" si="21"/>
        <v>-1.8045752576564397E-3</v>
      </c>
      <c r="BM16" s="24">
        <f t="shared" si="21"/>
        <v>1.0206666208993118E-2</v>
      </c>
      <c r="BN16" s="24">
        <f t="shared" si="21"/>
        <v>2.8065709299557273E-2</v>
      </c>
      <c r="BO16" s="24"/>
      <c r="BP16" s="24"/>
    </row>
    <row r="17" spans="1:68" x14ac:dyDescent="0.3">
      <c r="A17" s="16">
        <v>1915</v>
      </c>
      <c r="B17" s="8">
        <v>1.03</v>
      </c>
      <c r="C17" s="8">
        <v>1.02</v>
      </c>
      <c r="D17" s="8">
        <v>0.97</v>
      </c>
      <c r="E17" s="8">
        <v>1.03</v>
      </c>
      <c r="F17" s="8">
        <v>1.4</v>
      </c>
      <c r="G17" s="8">
        <v>2.0099999999999998</v>
      </c>
      <c r="H17" s="8">
        <v>1.32</v>
      </c>
      <c r="I17" s="8">
        <v>1.22</v>
      </c>
      <c r="J17" s="8">
        <v>1.41</v>
      </c>
      <c r="K17" s="8">
        <v>1.66</v>
      </c>
      <c r="L17" s="8">
        <v>1.83</v>
      </c>
      <c r="M17" s="8">
        <v>2.0499999999999998</v>
      </c>
      <c r="N17" s="8">
        <v>2.0699999999999998</v>
      </c>
      <c r="O17" s="8">
        <v>1.96</v>
      </c>
      <c r="P17" s="8">
        <v>1.79</v>
      </c>
      <c r="Q17" s="8">
        <v>1.62</v>
      </c>
      <c r="R17" s="8">
        <v>1.45</v>
      </c>
      <c r="S17" s="8"/>
      <c r="T17" s="8"/>
      <c r="U17" s="8"/>
      <c r="Y17" s="16">
        <v>1915</v>
      </c>
      <c r="Z17" s="8">
        <v>1.1209679501360701</v>
      </c>
      <c r="AA17" s="8">
        <v>1.01722575692145</v>
      </c>
      <c r="AB17" s="8">
        <v>0.98108778059060897</v>
      </c>
      <c r="AC17" s="8">
        <v>1.06028806979455</v>
      </c>
      <c r="AD17" s="8">
        <v>1.3217983470157799</v>
      </c>
      <c r="AE17" s="8">
        <v>2.1285200997374698</v>
      </c>
      <c r="AF17" s="8">
        <v>1.4085629934477699</v>
      </c>
      <c r="AG17" s="8">
        <v>1.30989939166958</v>
      </c>
      <c r="AH17" s="8">
        <v>1.52844011662901</v>
      </c>
      <c r="AI17" s="8">
        <v>1.7453109256475601</v>
      </c>
      <c r="AJ17" s="8">
        <v>1.9527773944137301</v>
      </c>
      <c r="AK17" s="8">
        <v>2.07734113696042</v>
      </c>
      <c r="AL17" s="8">
        <v>2.1001134598103</v>
      </c>
      <c r="AM17" s="8">
        <v>1.9916394103319199</v>
      </c>
      <c r="AN17" s="8">
        <v>1.81969228638057</v>
      </c>
      <c r="AO17" s="8">
        <v>1.6384113852954501</v>
      </c>
      <c r="AP17" s="8">
        <v>1.4791698197485199</v>
      </c>
      <c r="AQ17" s="8">
        <v>1.3942895262428601</v>
      </c>
      <c r="AR17" s="8"/>
      <c r="AS17" s="8"/>
      <c r="AV17" s="16">
        <v>1915</v>
      </c>
      <c r="AW17" s="24">
        <f t="shared" ref="AW17:BM17" si="22">(Z17-B17)/B17</f>
        <v>8.8318398190359276E-2</v>
      </c>
      <c r="AX17" s="24">
        <f t="shared" si="22"/>
        <v>-2.7198461554411857E-3</v>
      </c>
      <c r="AY17" s="24">
        <f t="shared" si="22"/>
        <v>1.143070163980309E-2</v>
      </c>
      <c r="AZ17" s="24">
        <f t="shared" si="22"/>
        <v>2.9405893004417486E-2</v>
      </c>
      <c r="BA17" s="24">
        <f t="shared" si="22"/>
        <v>-5.5858323560157144E-2</v>
      </c>
      <c r="BB17" s="24">
        <f t="shared" si="22"/>
        <v>5.8965223749985092E-2</v>
      </c>
      <c r="BC17" s="24">
        <f t="shared" si="22"/>
        <v>6.7093176854371106E-2</v>
      </c>
      <c r="BD17" s="24">
        <f t="shared" si="22"/>
        <v>7.3688025958672174E-2</v>
      </c>
      <c r="BE17" s="24">
        <f t="shared" si="22"/>
        <v>8.4000082715610006E-2</v>
      </c>
      <c r="BF17" s="24">
        <f t="shared" si="22"/>
        <v>5.1392123884072383E-2</v>
      </c>
      <c r="BG17" s="24">
        <f t="shared" si="22"/>
        <v>6.7091472357229523E-2</v>
      </c>
      <c r="BH17" s="24">
        <f t="shared" si="22"/>
        <v>1.333713998069277E-2</v>
      </c>
      <c r="BI17" s="24">
        <f t="shared" si="22"/>
        <v>1.4547565125748849E-2</v>
      </c>
      <c r="BJ17" s="24">
        <f t="shared" si="22"/>
        <v>1.6142556291795902E-2</v>
      </c>
      <c r="BK17" s="24">
        <f t="shared" si="22"/>
        <v>1.6587869486351943E-2</v>
      </c>
      <c r="BL17" s="24">
        <f t="shared" si="22"/>
        <v>1.1365052651512312E-2</v>
      </c>
      <c r="BM17" s="24">
        <f t="shared" si="22"/>
        <v>2.0117117067944796E-2</v>
      </c>
      <c r="BN17" s="24"/>
      <c r="BO17" s="24"/>
      <c r="BP17" s="24"/>
    </row>
    <row r="18" spans="1:68" x14ac:dyDescent="0.3">
      <c r="A18" s="16">
        <v>1920</v>
      </c>
      <c r="B18" s="8">
        <v>1.06</v>
      </c>
      <c r="C18" s="8">
        <v>1.05</v>
      </c>
      <c r="D18" s="8">
        <v>1.02</v>
      </c>
      <c r="E18" s="8">
        <v>1.21</v>
      </c>
      <c r="F18" s="8">
        <v>2.2999999999999998</v>
      </c>
      <c r="G18" s="8">
        <v>1.35</v>
      </c>
      <c r="H18" s="8">
        <v>1.19</v>
      </c>
      <c r="I18" s="8">
        <v>1.34</v>
      </c>
      <c r="J18" s="8">
        <v>1.57</v>
      </c>
      <c r="K18" s="8">
        <v>1.72</v>
      </c>
      <c r="L18" s="8">
        <v>1.94</v>
      </c>
      <c r="M18" s="8">
        <v>2.0499999999999998</v>
      </c>
      <c r="N18" s="8">
        <v>2.0299999999999998</v>
      </c>
      <c r="O18" s="8">
        <v>1.91</v>
      </c>
      <c r="P18" s="8">
        <v>1.77</v>
      </c>
      <c r="Q18" s="8">
        <v>1.59</v>
      </c>
      <c r="R18" s="8"/>
      <c r="S18" s="8"/>
      <c r="T18" s="8"/>
      <c r="U18" s="8"/>
      <c r="Y18" s="16">
        <v>1920</v>
      </c>
      <c r="Z18" s="8">
        <v>1.14767504904674</v>
      </c>
      <c r="AA18" s="8">
        <v>1.0518930021138699</v>
      </c>
      <c r="AB18" s="8">
        <v>1.0803491792737201</v>
      </c>
      <c r="AC18" s="8">
        <v>1.2503330644826001</v>
      </c>
      <c r="AD18" s="8">
        <v>2.67186708152988</v>
      </c>
      <c r="AE18" s="8">
        <v>1.50442702291922</v>
      </c>
      <c r="AF18" s="8">
        <v>1.2813833117201201</v>
      </c>
      <c r="AG18" s="8">
        <v>1.40768350042039</v>
      </c>
      <c r="AH18" s="8">
        <v>1.6306214398762899</v>
      </c>
      <c r="AI18" s="8">
        <v>1.78501631679193</v>
      </c>
      <c r="AJ18" s="8">
        <v>1.9300888905294</v>
      </c>
      <c r="AK18" s="8">
        <v>2.0529185944962198</v>
      </c>
      <c r="AL18" s="8">
        <v>2.0403357231275301</v>
      </c>
      <c r="AM18" s="8">
        <v>1.9339435546728201</v>
      </c>
      <c r="AN18" s="8">
        <v>1.78307184543454</v>
      </c>
      <c r="AO18" s="8">
        <v>1.6201833140078701</v>
      </c>
      <c r="AP18" s="8">
        <v>1.53850562622174</v>
      </c>
      <c r="AQ18" s="8"/>
      <c r="AR18" s="8"/>
      <c r="AS18" s="8"/>
      <c r="AV18" s="16">
        <v>1920</v>
      </c>
      <c r="AW18" s="24">
        <f t="shared" ref="AW18:BL18" si="23">(Z18-B18)/B18</f>
        <v>8.2712310421452773E-2</v>
      </c>
      <c r="AX18" s="24">
        <f t="shared" si="23"/>
        <v>1.8028591560665622E-3</v>
      </c>
      <c r="AY18" s="24">
        <f t="shared" si="23"/>
        <v>5.9165862033058896E-2</v>
      </c>
      <c r="AZ18" s="24">
        <f t="shared" si="23"/>
        <v>3.3333111142644714E-2</v>
      </c>
      <c r="BA18" s="24">
        <f t="shared" si="23"/>
        <v>0.16168133979560007</v>
      </c>
      <c r="BB18" s="24">
        <f t="shared" si="23"/>
        <v>0.11439038734757033</v>
      </c>
      <c r="BC18" s="24">
        <f t="shared" si="23"/>
        <v>7.6792698924470715E-2</v>
      </c>
      <c r="BD18" s="24">
        <f t="shared" si="23"/>
        <v>5.0510074940589511E-2</v>
      </c>
      <c r="BE18" s="24">
        <f t="shared" si="23"/>
        <v>3.8612382086808832E-2</v>
      </c>
      <c r="BF18" s="24">
        <f t="shared" si="23"/>
        <v>3.780018418135464E-2</v>
      </c>
      <c r="BG18" s="24">
        <f t="shared" si="23"/>
        <v>-5.1088193147422276E-3</v>
      </c>
      <c r="BH18" s="24">
        <f t="shared" si="23"/>
        <v>1.4237046323024422E-3</v>
      </c>
      <c r="BI18" s="24">
        <f t="shared" si="23"/>
        <v>5.0914892253843764E-3</v>
      </c>
      <c r="BJ18" s="24">
        <f t="shared" si="23"/>
        <v>1.2535892498858727E-2</v>
      </c>
      <c r="BK18" s="24">
        <f t="shared" si="23"/>
        <v>7.3852234093446248E-3</v>
      </c>
      <c r="BL18" s="24">
        <f t="shared" si="23"/>
        <v>1.8983216357150941E-2</v>
      </c>
      <c r="BM18" s="24"/>
      <c r="BN18" s="24"/>
      <c r="BO18" s="24"/>
      <c r="BP18" s="24"/>
    </row>
    <row r="19" spans="1:68" x14ac:dyDescent="0.3">
      <c r="A19" s="16">
        <v>1925</v>
      </c>
      <c r="B19" s="8">
        <v>1.06</v>
      </c>
      <c r="C19" s="8">
        <v>1.08</v>
      </c>
      <c r="D19" s="8">
        <v>1.0900000000000001</v>
      </c>
      <c r="E19" s="8">
        <v>1.36</v>
      </c>
      <c r="F19" s="8">
        <v>1.42</v>
      </c>
      <c r="G19" s="8">
        <v>1.26</v>
      </c>
      <c r="H19" s="8">
        <v>1.4</v>
      </c>
      <c r="I19" s="8">
        <v>1.55</v>
      </c>
      <c r="J19" s="8">
        <v>1.69</v>
      </c>
      <c r="K19" s="8">
        <v>1.96</v>
      </c>
      <c r="L19" s="8">
        <v>2.08</v>
      </c>
      <c r="M19" s="8">
        <v>2.13</v>
      </c>
      <c r="N19" s="8">
        <v>2.0499999999999998</v>
      </c>
      <c r="O19" s="8">
        <v>1.95</v>
      </c>
      <c r="P19" s="8">
        <v>1.76</v>
      </c>
      <c r="Q19" s="8"/>
      <c r="R19" s="8"/>
      <c r="S19" s="8"/>
      <c r="T19" s="8"/>
      <c r="U19" s="8"/>
      <c r="Y19" s="16">
        <v>1925</v>
      </c>
      <c r="Z19" s="8">
        <v>1.1540502729974</v>
      </c>
      <c r="AA19" s="8">
        <v>1.11056893626574</v>
      </c>
      <c r="AB19" s="8">
        <v>1.17112068356342</v>
      </c>
      <c r="AC19" s="8">
        <v>2.07620971743926</v>
      </c>
      <c r="AD19" s="8">
        <v>1.6524275632776899</v>
      </c>
      <c r="AE19" s="8">
        <v>1.38005926960925</v>
      </c>
      <c r="AF19" s="8">
        <v>1.5190449286238601</v>
      </c>
      <c r="AG19" s="8">
        <v>1.76020417436842</v>
      </c>
      <c r="AH19" s="8">
        <v>1.93534283834023</v>
      </c>
      <c r="AI19" s="8">
        <v>2.00159436010042</v>
      </c>
      <c r="AJ19" s="8">
        <v>2.1028661555250099</v>
      </c>
      <c r="AK19" s="8">
        <v>2.15271401544556</v>
      </c>
      <c r="AL19" s="8">
        <v>2.07366824684568</v>
      </c>
      <c r="AM19" s="8">
        <v>1.9639382236343901</v>
      </c>
      <c r="AN19" s="8">
        <v>1.76876339236235</v>
      </c>
      <c r="AO19" s="8">
        <v>1.6499180419141399</v>
      </c>
      <c r="AP19" s="8"/>
      <c r="AQ19" s="8"/>
      <c r="AR19" s="8"/>
      <c r="AS19" s="8"/>
      <c r="AV19" s="16">
        <v>1925</v>
      </c>
      <c r="AW19" s="24">
        <f t="shared" ref="AW19:BK19" si="24">(Z19-B19)/B19</f>
        <v>8.8726672639056592E-2</v>
      </c>
      <c r="AX19" s="24">
        <f t="shared" si="24"/>
        <v>2.8304570616425901E-2</v>
      </c>
      <c r="AY19" s="24">
        <f t="shared" si="24"/>
        <v>7.4422645471027477E-2</v>
      </c>
      <c r="AZ19" s="24">
        <f t="shared" si="24"/>
        <v>0.52662479223474989</v>
      </c>
      <c r="BA19" s="24">
        <f t="shared" si="24"/>
        <v>0.16368138258992254</v>
      </c>
      <c r="BB19" s="24">
        <f t="shared" si="24"/>
        <v>9.528513461051584E-2</v>
      </c>
      <c r="BC19" s="24">
        <f t="shared" si="24"/>
        <v>8.5032091874185853E-2</v>
      </c>
      <c r="BD19" s="24">
        <f t="shared" si="24"/>
        <v>0.13561559636672257</v>
      </c>
      <c r="BE19" s="24">
        <f t="shared" si="24"/>
        <v>0.14517327712439651</v>
      </c>
      <c r="BF19" s="24">
        <f t="shared" si="24"/>
        <v>2.1221612296132682E-2</v>
      </c>
      <c r="BG19" s="24">
        <f t="shared" si="24"/>
        <v>1.0993344002408563E-2</v>
      </c>
      <c r="BH19" s="24">
        <f t="shared" si="24"/>
        <v>1.0663857016694867E-2</v>
      </c>
      <c r="BI19" s="24">
        <f t="shared" si="24"/>
        <v>1.1545486266185435E-2</v>
      </c>
      <c r="BJ19" s="24">
        <f t="shared" si="24"/>
        <v>7.1478069919949355E-3</v>
      </c>
      <c r="BK19" s="24">
        <f t="shared" si="24"/>
        <v>4.9792002058806932E-3</v>
      </c>
      <c r="BL19" s="24"/>
      <c r="BM19" s="24"/>
      <c r="BN19" s="24"/>
      <c r="BO19" s="24"/>
      <c r="BP19" s="24"/>
    </row>
    <row r="20" spans="1:68" x14ac:dyDescent="0.3">
      <c r="A20" s="17">
        <v>1930</v>
      </c>
      <c r="B20" s="9">
        <v>1.08</v>
      </c>
      <c r="C20" s="9">
        <v>1.1100000000000001</v>
      </c>
      <c r="D20" s="9">
        <v>1.1499999999999999</v>
      </c>
      <c r="E20" s="9">
        <v>1.24</v>
      </c>
      <c r="F20" s="9">
        <v>1.36</v>
      </c>
      <c r="G20" s="9">
        <v>1.55</v>
      </c>
      <c r="H20" s="9">
        <v>1.62</v>
      </c>
      <c r="I20" s="9">
        <v>1.68</v>
      </c>
      <c r="J20" s="9">
        <v>2.1</v>
      </c>
      <c r="K20" s="9">
        <v>2.1800000000000002</v>
      </c>
      <c r="L20" s="9">
        <v>2.23</v>
      </c>
      <c r="M20" s="9">
        <v>2.1800000000000002</v>
      </c>
      <c r="N20" s="9">
        <v>2.15</v>
      </c>
      <c r="O20" s="9">
        <v>1.99</v>
      </c>
      <c r="P20" s="9"/>
      <c r="Q20" s="9"/>
      <c r="R20" s="9"/>
      <c r="S20" s="9"/>
      <c r="T20" s="9"/>
      <c r="U20" s="9"/>
      <c r="Y20" s="17">
        <v>1930</v>
      </c>
      <c r="Z20" s="9">
        <v>1.16449753694795</v>
      </c>
      <c r="AA20" s="9">
        <v>1.13419115465128</v>
      </c>
      <c r="AB20" s="9">
        <v>1.2390435310838499</v>
      </c>
      <c r="AC20" s="9">
        <v>1.22575467458317</v>
      </c>
      <c r="AD20" s="9">
        <v>1.52703440778914</v>
      </c>
      <c r="AE20" s="9">
        <v>1.67992754003503</v>
      </c>
      <c r="AF20" s="9">
        <v>1.87729312547697</v>
      </c>
      <c r="AG20" s="9">
        <v>2.0373063900842001</v>
      </c>
      <c r="AH20" s="9">
        <v>2.1248275980727902</v>
      </c>
      <c r="AI20" s="9">
        <v>2.2044536179526202</v>
      </c>
      <c r="AJ20" s="9">
        <v>2.2445385150727102</v>
      </c>
      <c r="AK20" s="9">
        <v>2.1992501351685498</v>
      </c>
      <c r="AL20" s="9">
        <v>2.1571286437719102</v>
      </c>
      <c r="AM20" s="9">
        <v>1.9936824161309801</v>
      </c>
      <c r="AN20" s="9">
        <v>1.8823823399698201</v>
      </c>
      <c r="AO20" s="9"/>
      <c r="AP20" s="9"/>
      <c r="AQ20" s="9"/>
      <c r="AR20" s="9"/>
      <c r="AS20" s="9"/>
      <c r="AV20" s="17">
        <v>1930</v>
      </c>
      <c r="AW20" s="24">
        <f t="shared" ref="AW20:BJ20" si="25">(Z20-B20)/B20</f>
        <v>7.8238460136990665E-2</v>
      </c>
      <c r="AX20" s="24">
        <f t="shared" si="25"/>
        <v>2.1793833019171038E-2</v>
      </c>
      <c r="AY20" s="24">
        <f t="shared" si="25"/>
        <v>7.7429157464217385E-2</v>
      </c>
      <c r="AZ20" s="24">
        <f t="shared" si="25"/>
        <v>-1.1488165658733862E-2</v>
      </c>
      <c r="BA20" s="24">
        <f t="shared" si="25"/>
        <v>0.12281941749201464</v>
      </c>
      <c r="BB20" s="24">
        <f t="shared" si="25"/>
        <v>8.3824219377438669E-2</v>
      </c>
      <c r="BC20" s="24">
        <f t="shared" si="25"/>
        <v>0.15882291696109252</v>
      </c>
      <c r="BD20" s="24">
        <f t="shared" si="25"/>
        <v>0.21268237505011917</v>
      </c>
      <c r="BE20" s="24">
        <f t="shared" si="25"/>
        <v>1.1822665748947673E-2</v>
      </c>
      <c r="BF20" s="24">
        <f t="shared" si="25"/>
        <v>1.1217255941568817E-2</v>
      </c>
      <c r="BG20" s="24">
        <f t="shared" si="25"/>
        <v>6.5195134855202692E-3</v>
      </c>
      <c r="BH20" s="24">
        <f t="shared" si="25"/>
        <v>8.830337233279667E-3</v>
      </c>
      <c r="BI20" s="24">
        <f t="shared" si="25"/>
        <v>3.3156482660047669E-3</v>
      </c>
      <c r="BJ20" s="24">
        <f t="shared" si="25"/>
        <v>1.8504603673266742E-3</v>
      </c>
      <c r="BK20" s="24"/>
      <c r="BL20" s="24"/>
      <c r="BM20" s="24"/>
      <c r="BN20" s="24"/>
      <c r="BO20" s="24"/>
      <c r="BP20" s="24"/>
    </row>
    <row r="21" spans="1:68" x14ac:dyDescent="0.3">
      <c r="A21" s="17">
        <v>1935</v>
      </c>
      <c r="B21" s="9">
        <v>1.1000000000000001</v>
      </c>
      <c r="C21" s="9">
        <v>1.18</v>
      </c>
      <c r="D21" s="9">
        <v>1.22</v>
      </c>
      <c r="E21" s="9">
        <v>1.32</v>
      </c>
      <c r="F21" s="9">
        <v>1.8</v>
      </c>
      <c r="G21" s="9">
        <v>1.83</v>
      </c>
      <c r="H21" s="9">
        <v>1.77</v>
      </c>
      <c r="I21" s="9">
        <v>2.16</v>
      </c>
      <c r="J21" s="9">
        <v>2.23</v>
      </c>
      <c r="K21" s="9">
        <v>2.23</v>
      </c>
      <c r="L21" s="9">
        <v>2.16</v>
      </c>
      <c r="M21" s="9">
        <v>2.2000000000000002</v>
      </c>
      <c r="N21" s="9">
        <v>2.12</v>
      </c>
      <c r="O21" s="9"/>
      <c r="P21" s="9"/>
      <c r="Q21" s="9"/>
      <c r="R21" s="9"/>
      <c r="S21" s="9"/>
      <c r="T21" s="9"/>
      <c r="U21" s="9"/>
      <c r="Y21" s="17">
        <v>1935</v>
      </c>
      <c r="Z21" s="9">
        <v>1.20802356915953</v>
      </c>
      <c r="AA21" s="9">
        <v>1.2375613912033701</v>
      </c>
      <c r="AB21" s="9">
        <v>1.20157976450181</v>
      </c>
      <c r="AC21" s="9">
        <v>1.47941980107218</v>
      </c>
      <c r="AD21" s="9">
        <v>1.95180377961947</v>
      </c>
      <c r="AE21" s="9">
        <v>2.0282601323891298</v>
      </c>
      <c r="AF21" s="9">
        <v>2.11874972255392</v>
      </c>
      <c r="AG21" s="9">
        <v>2.1651142094909401</v>
      </c>
      <c r="AH21" s="9">
        <v>2.1706116087974898</v>
      </c>
      <c r="AI21" s="9">
        <v>2.2275289221630299</v>
      </c>
      <c r="AJ21" s="9">
        <v>2.1476442910576701</v>
      </c>
      <c r="AK21" s="9">
        <v>2.18548683639471</v>
      </c>
      <c r="AL21" s="9">
        <v>2.0903289480650198</v>
      </c>
      <c r="AM21" s="9">
        <v>1.98907432945378</v>
      </c>
      <c r="AN21" s="9"/>
      <c r="AO21" s="9"/>
      <c r="AP21" s="9"/>
      <c r="AQ21" s="9"/>
      <c r="AR21" s="9"/>
      <c r="AS21" s="9"/>
      <c r="AV21" s="17">
        <v>1935</v>
      </c>
      <c r="AW21" s="24">
        <f t="shared" ref="AW21:BI21" si="26">(Z21-B21)/B21</f>
        <v>9.820324469048175E-2</v>
      </c>
      <c r="AX21" s="24">
        <f t="shared" si="26"/>
        <v>4.8780840002856034E-2</v>
      </c>
      <c r="AY21" s="24">
        <f t="shared" si="26"/>
        <v>-1.5098553687040935E-2</v>
      </c>
      <c r="AZ21" s="24">
        <f t="shared" si="26"/>
        <v>0.12077257656983326</v>
      </c>
      <c r="BA21" s="24">
        <f t="shared" si="26"/>
        <v>8.4335433121927775E-2</v>
      </c>
      <c r="BB21" s="24">
        <f t="shared" si="26"/>
        <v>0.1083388701579944</v>
      </c>
      <c r="BC21" s="24">
        <f t="shared" si="26"/>
        <v>0.19703374155588702</v>
      </c>
      <c r="BD21" s="24">
        <f t="shared" si="26"/>
        <v>2.3676895791388849E-3</v>
      </c>
      <c r="BE21" s="24">
        <f t="shared" si="26"/>
        <v>-2.663156556166375E-2</v>
      </c>
      <c r="BF21" s="24">
        <f t="shared" si="26"/>
        <v>-1.1081066533498174E-3</v>
      </c>
      <c r="BG21" s="24">
        <f t="shared" si="26"/>
        <v>-5.7202356214491054E-3</v>
      </c>
      <c r="BH21" s="24">
        <f t="shared" si="26"/>
        <v>-6.5968925478591825E-3</v>
      </c>
      <c r="BI21" s="24">
        <f t="shared" si="26"/>
        <v>-1.3995779214613358E-2</v>
      </c>
      <c r="BJ21" s="24"/>
      <c r="BK21" s="24"/>
      <c r="BL21" s="24"/>
      <c r="BM21" s="24"/>
      <c r="BN21" s="24"/>
      <c r="BO21" s="24"/>
      <c r="BP21" s="24"/>
    </row>
    <row r="22" spans="1:68" x14ac:dyDescent="0.3">
      <c r="A22" s="17">
        <v>1940</v>
      </c>
      <c r="B22" s="9">
        <v>1.0900000000000001</v>
      </c>
      <c r="C22" s="9">
        <v>1.22</v>
      </c>
      <c r="D22" s="9">
        <v>1.22</v>
      </c>
      <c r="E22" s="9">
        <v>1.8</v>
      </c>
      <c r="F22" s="9">
        <v>2.2200000000000002</v>
      </c>
      <c r="G22" s="9">
        <v>2.0299999999999998</v>
      </c>
      <c r="H22" s="9">
        <v>2.35</v>
      </c>
      <c r="I22" s="9">
        <v>2.36</v>
      </c>
      <c r="J22" s="9">
        <v>2.3199999999999998</v>
      </c>
      <c r="K22" s="9">
        <v>2.16</v>
      </c>
      <c r="L22" s="9">
        <v>2.2599999999999998</v>
      </c>
      <c r="M22" s="9">
        <v>2.19</v>
      </c>
      <c r="N22" s="9"/>
      <c r="O22" s="9"/>
      <c r="P22" s="9"/>
      <c r="Q22" s="9"/>
      <c r="R22" s="9"/>
      <c r="S22" s="9"/>
      <c r="T22" s="9"/>
      <c r="U22" s="9"/>
      <c r="Y22" s="17">
        <v>1940</v>
      </c>
      <c r="Z22" s="9">
        <v>1.2015773689771501</v>
      </c>
      <c r="AA22" s="9">
        <v>1.23837638782426</v>
      </c>
      <c r="AB22" s="9">
        <v>1.34310703460836</v>
      </c>
      <c r="AC22" s="9">
        <v>1.9478875520285199</v>
      </c>
      <c r="AD22" s="9">
        <v>2.2738699996579199</v>
      </c>
      <c r="AE22" s="9">
        <v>2.4102322279522701</v>
      </c>
      <c r="AF22" s="9">
        <v>2.4125305530551899</v>
      </c>
      <c r="AG22" s="9">
        <v>2.4135712085545702</v>
      </c>
      <c r="AH22" s="9">
        <v>2.38289363898821</v>
      </c>
      <c r="AI22" s="9">
        <v>2.2058799930860502</v>
      </c>
      <c r="AJ22" s="9">
        <v>2.2902535657162102</v>
      </c>
      <c r="AK22" s="9">
        <v>2.2125225304270599</v>
      </c>
      <c r="AL22" s="9">
        <v>2.2186306879128699</v>
      </c>
      <c r="AM22" s="9"/>
      <c r="AN22" s="9"/>
      <c r="AO22" s="9"/>
      <c r="AP22" s="9"/>
      <c r="AQ22" s="9"/>
      <c r="AR22" s="9"/>
      <c r="AS22" s="9"/>
      <c r="AV22" s="17">
        <v>1940</v>
      </c>
      <c r="AW22" s="24">
        <f t="shared" ref="AW22:BH22" si="27">(Z22-B22)/B22</f>
        <v>0.102364558694633</v>
      </c>
      <c r="AX22" s="24">
        <f t="shared" si="27"/>
        <v>1.5062612970704908E-2</v>
      </c>
      <c r="AY22" s="24">
        <f t="shared" si="27"/>
        <v>0.10090740541668855</v>
      </c>
      <c r="AZ22" s="24">
        <f t="shared" si="27"/>
        <v>8.2159751126955491E-2</v>
      </c>
      <c r="BA22" s="24">
        <f t="shared" si="27"/>
        <v>2.4265765611675549E-2</v>
      </c>
      <c r="BB22" s="24">
        <f t="shared" si="27"/>
        <v>0.18730651623264549</v>
      </c>
      <c r="BC22" s="24">
        <f t="shared" si="27"/>
        <v>2.6608745980931846E-2</v>
      </c>
      <c r="BD22" s="24">
        <f t="shared" si="27"/>
        <v>2.2699664641767085E-2</v>
      </c>
      <c r="BE22" s="24">
        <f t="shared" si="27"/>
        <v>2.7109327150090609E-2</v>
      </c>
      <c r="BF22" s="24">
        <f t="shared" si="27"/>
        <v>2.1240737539837989E-2</v>
      </c>
      <c r="BG22" s="24">
        <f t="shared" si="27"/>
        <v>1.3386533502747969E-2</v>
      </c>
      <c r="BH22" s="24">
        <f t="shared" si="27"/>
        <v>1.0284260468977161E-2</v>
      </c>
      <c r="BI22" s="24"/>
      <c r="BJ22" s="24"/>
      <c r="BK22" s="24"/>
      <c r="BL22" s="24"/>
      <c r="BM22" s="24"/>
      <c r="BN22" s="24"/>
      <c r="BO22" s="24"/>
      <c r="BP22" s="24"/>
    </row>
    <row r="23" spans="1:68" x14ac:dyDescent="0.3">
      <c r="A23" s="17">
        <v>1945</v>
      </c>
      <c r="B23" s="9">
        <v>1.1100000000000001</v>
      </c>
      <c r="C23" s="9">
        <v>1.22</v>
      </c>
      <c r="D23" s="9">
        <v>1.42</v>
      </c>
      <c r="E23" s="9">
        <v>2.16</v>
      </c>
      <c r="F23" s="9">
        <v>2.42</v>
      </c>
      <c r="G23" s="9">
        <v>2.44</v>
      </c>
      <c r="H23" s="9">
        <v>2.3199999999999998</v>
      </c>
      <c r="I23" s="9">
        <v>2.23</v>
      </c>
      <c r="J23" s="9">
        <v>2.1</v>
      </c>
      <c r="K23" s="9">
        <v>2.19</v>
      </c>
      <c r="L23" s="9">
        <v>2.13</v>
      </c>
      <c r="M23" s="9"/>
      <c r="N23" s="9"/>
      <c r="O23" s="9"/>
      <c r="P23" s="9"/>
      <c r="Q23" s="9"/>
      <c r="R23" s="9"/>
      <c r="S23" s="9"/>
      <c r="T23" s="9"/>
      <c r="U23" s="9"/>
      <c r="Y23" s="17">
        <v>1945</v>
      </c>
      <c r="Z23" s="9">
        <v>1.1823269314876601</v>
      </c>
      <c r="AA23" s="9">
        <v>1.2350832471058</v>
      </c>
      <c r="AB23" s="9">
        <v>1.4782796406618499</v>
      </c>
      <c r="AC23" s="9">
        <v>2.2441174605449299</v>
      </c>
      <c r="AD23" s="9">
        <v>2.5554014484479999</v>
      </c>
      <c r="AE23" s="9">
        <v>2.40111727793234</v>
      </c>
      <c r="AF23" s="9">
        <v>2.2665127790453501</v>
      </c>
      <c r="AG23" s="9">
        <v>2.1867415543297599</v>
      </c>
      <c r="AH23" s="9">
        <v>2.0900640601384701</v>
      </c>
      <c r="AI23" s="9">
        <v>2.1704578467500699</v>
      </c>
      <c r="AJ23" s="9">
        <v>2.1026789805118198</v>
      </c>
      <c r="AK23" s="9">
        <v>2.0576330985142102</v>
      </c>
      <c r="AL23" s="9"/>
      <c r="AM23" s="9"/>
      <c r="AN23" s="9"/>
      <c r="AO23" s="9"/>
      <c r="AP23" s="9"/>
      <c r="AQ23" s="9"/>
      <c r="AR23" s="9"/>
      <c r="AS23" s="9"/>
      <c r="AV23" s="17">
        <v>1945</v>
      </c>
      <c r="AW23" s="24">
        <f t="shared" ref="AW23:BG23" si="28">(Z23-B23)/B23</f>
        <v>6.5159397736630625E-2</v>
      </c>
      <c r="AX23" s="24">
        <f t="shared" si="28"/>
        <v>1.2363317299836068E-2</v>
      </c>
      <c r="AY23" s="24">
        <f t="shared" si="28"/>
        <v>4.1042000466091542E-2</v>
      </c>
      <c r="AZ23" s="24">
        <f t="shared" si="28"/>
        <v>3.8943268770800808E-2</v>
      </c>
      <c r="BA23" s="24">
        <f t="shared" si="28"/>
        <v>5.5951011755371885E-2</v>
      </c>
      <c r="BB23" s="24">
        <f t="shared" si="28"/>
        <v>-1.5935541831008183E-2</v>
      </c>
      <c r="BC23" s="24">
        <f t="shared" si="28"/>
        <v>-2.3054836618383513E-2</v>
      </c>
      <c r="BD23" s="24">
        <f t="shared" si="28"/>
        <v>-1.9398406130152496E-2</v>
      </c>
      <c r="BE23" s="24">
        <f t="shared" si="28"/>
        <v>-4.7313999340618867E-3</v>
      </c>
      <c r="BF23" s="24">
        <f t="shared" si="28"/>
        <v>-8.9233576483698767E-3</v>
      </c>
      <c r="BG23" s="24">
        <f t="shared" si="28"/>
        <v>-1.2826769712760616E-2</v>
      </c>
      <c r="BH23" s="24"/>
      <c r="BI23" s="24"/>
      <c r="BJ23" s="24"/>
      <c r="BK23" s="24"/>
      <c r="BL23" s="24"/>
      <c r="BM23" s="24"/>
      <c r="BN23" s="24"/>
      <c r="BO23" s="24"/>
      <c r="BP23" s="24"/>
    </row>
    <row r="24" spans="1:68" x14ac:dyDescent="0.3">
      <c r="A24" s="18">
        <v>1950</v>
      </c>
      <c r="B24" s="10">
        <v>1.08</v>
      </c>
      <c r="C24" s="10">
        <v>1.35</v>
      </c>
      <c r="D24" s="10">
        <v>1.59</v>
      </c>
      <c r="E24" s="10">
        <v>2.34</v>
      </c>
      <c r="F24" s="10">
        <v>2.84</v>
      </c>
      <c r="G24" s="10">
        <v>2.78</v>
      </c>
      <c r="H24" s="10">
        <v>2.62</v>
      </c>
      <c r="I24" s="10">
        <v>2.3199999999999998</v>
      </c>
      <c r="J24" s="10">
        <v>2.4500000000000002</v>
      </c>
      <c r="K24" s="10">
        <v>2.31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Y24" s="18">
        <v>1950</v>
      </c>
      <c r="Z24" s="10">
        <v>1.18315281324916</v>
      </c>
      <c r="AA24" s="10">
        <v>1.3568014083808999</v>
      </c>
      <c r="AB24" s="10">
        <v>1.5906532107859599</v>
      </c>
      <c r="AC24" s="10">
        <v>2.46752865741042</v>
      </c>
      <c r="AD24" s="10">
        <v>2.8628898007082602</v>
      </c>
      <c r="AE24" s="10">
        <v>2.7979921166019701</v>
      </c>
      <c r="AF24" s="10">
        <v>2.65187144109295</v>
      </c>
      <c r="AG24" s="10">
        <v>2.3308864889531402</v>
      </c>
      <c r="AH24" s="10">
        <v>2.4906721760286401</v>
      </c>
      <c r="AI24" s="10">
        <v>2.33854127869082</v>
      </c>
      <c r="AJ24" s="10">
        <v>2.3226817182028201</v>
      </c>
      <c r="AK24" s="10"/>
      <c r="AL24" s="10"/>
      <c r="AM24" s="10"/>
      <c r="AN24" s="10"/>
      <c r="AO24" s="10"/>
      <c r="AP24" s="10"/>
      <c r="AQ24" s="10"/>
      <c r="AR24" s="10"/>
      <c r="AS24" s="10"/>
      <c r="AV24" s="18">
        <v>1950</v>
      </c>
      <c r="AW24" s="24">
        <f t="shared" ref="AW24:BF24" si="29">(Z24-B24)/B24</f>
        <v>9.5511864119592518E-2</v>
      </c>
      <c r="AX24" s="24">
        <f t="shared" si="29"/>
        <v>5.0380802821480145E-3</v>
      </c>
      <c r="AY24" s="24">
        <f t="shared" si="29"/>
        <v>4.1082439368541658E-4</v>
      </c>
      <c r="AZ24" s="24">
        <f t="shared" si="29"/>
        <v>5.4499426243769314E-2</v>
      </c>
      <c r="BA24" s="24">
        <f t="shared" si="29"/>
        <v>8.0597889817817965E-3</v>
      </c>
      <c r="BB24" s="24">
        <f t="shared" si="29"/>
        <v>6.4719843891979534E-3</v>
      </c>
      <c r="BC24" s="24">
        <f t="shared" si="29"/>
        <v>1.2164672172881651E-2</v>
      </c>
      <c r="BD24" s="24">
        <f t="shared" si="29"/>
        <v>4.6924521349742988E-3</v>
      </c>
      <c r="BE24" s="24">
        <f t="shared" si="29"/>
        <v>1.6600888174955072E-2</v>
      </c>
      <c r="BF24" s="24">
        <f t="shared" si="29"/>
        <v>1.2355531900787838E-2</v>
      </c>
      <c r="BG24" s="24"/>
      <c r="BH24" s="24"/>
      <c r="BI24" s="24"/>
      <c r="BJ24" s="24"/>
      <c r="BK24" s="24"/>
      <c r="BL24" s="24"/>
      <c r="BM24" s="24"/>
      <c r="BN24" s="24"/>
      <c r="BO24" s="24"/>
      <c r="BP24" s="24"/>
    </row>
    <row r="25" spans="1:68" x14ac:dyDescent="0.3">
      <c r="A25" s="18">
        <v>1955</v>
      </c>
      <c r="B25" s="10">
        <v>1.1499999999999999</v>
      </c>
      <c r="C25" s="10">
        <v>1.43</v>
      </c>
      <c r="D25" s="10">
        <v>1.63</v>
      </c>
      <c r="E25" s="10">
        <v>2.52</v>
      </c>
      <c r="F25" s="10">
        <v>3.13</v>
      </c>
      <c r="G25" s="10">
        <v>3.04</v>
      </c>
      <c r="H25" s="10">
        <v>2.63</v>
      </c>
      <c r="I25" s="10">
        <v>2.72</v>
      </c>
      <c r="J25" s="10">
        <v>2.48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Y25" s="18">
        <v>1955</v>
      </c>
      <c r="Z25" s="10">
        <v>1.22795241688106</v>
      </c>
      <c r="AA25" s="10">
        <v>1.46274291468495</v>
      </c>
      <c r="AB25" s="10">
        <v>1.65316233890238</v>
      </c>
      <c r="AC25" s="10">
        <v>2.6222119544578999</v>
      </c>
      <c r="AD25" s="10">
        <v>3.2076024419801898</v>
      </c>
      <c r="AE25" s="10">
        <v>3.0748853090738102</v>
      </c>
      <c r="AF25" s="10">
        <v>2.6423591897702399</v>
      </c>
      <c r="AG25" s="10">
        <v>2.7836138775823498</v>
      </c>
      <c r="AH25" s="10">
        <v>2.5082245073173701</v>
      </c>
      <c r="AI25" s="10">
        <v>2.46346269874438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V25" s="18">
        <v>1955</v>
      </c>
      <c r="AW25" s="24">
        <f t="shared" ref="AW25:BE25" si="30">(Z25-B25)/B25</f>
        <v>6.7784710331356648E-2</v>
      </c>
      <c r="AX25" s="24">
        <f t="shared" si="30"/>
        <v>2.289714313632871E-2</v>
      </c>
      <c r="AY25" s="24">
        <f t="shared" si="30"/>
        <v>1.4210023866490838E-2</v>
      </c>
      <c r="AZ25" s="24">
        <f t="shared" si="30"/>
        <v>4.0560299388055505E-2</v>
      </c>
      <c r="BA25" s="24">
        <f t="shared" si="30"/>
        <v>2.4793112453734809E-2</v>
      </c>
      <c r="BB25" s="24">
        <f t="shared" si="30"/>
        <v>1.1475430616384919E-2</v>
      </c>
      <c r="BC25" s="24">
        <f t="shared" si="30"/>
        <v>4.6993116997110177E-3</v>
      </c>
      <c r="BD25" s="24">
        <f t="shared" si="30"/>
        <v>2.338745499351088E-2</v>
      </c>
      <c r="BE25" s="24">
        <f t="shared" si="30"/>
        <v>1.1380849724746024E-2</v>
      </c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</row>
    <row r="26" spans="1:68" x14ac:dyDescent="0.3">
      <c r="A26" s="18">
        <v>1960</v>
      </c>
      <c r="B26" s="10">
        <v>1.23</v>
      </c>
      <c r="C26" s="10">
        <v>1.48</v>
      </c>
      <c r="D26" s="10">
        <v>1.66</v>
      </c>
      <c r="E26" s="10">
        <v>2.56</v>
      </c>
      <c r="F26" s="10">
        <v>3.26</v>
      </c>
      <c r="G26" s="10">
        <v>2.92</v>
      </c>
      <c r="H26" s="10">
        <v>3.04</v>
      </c>
      <c r="I26" s="10">
        <v>2.63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Y26" s="18">
        <v>1960</v>
      </c>
      <c r="Z26" s="10">
        <v>1.25729579367311</v>
      </c>
      <c r="AA26" s="10">
        <v>1.51005859681556</v>
      </c>
      <c r="AB26" s="10">
        <v>1.6441724480202999</v>
      </c>
      <c r="AC26" s="10">
        <v>2.6601010985329498</v>
      </c>
      <c r="AD26" s="10">
        <v>3.28041856649237</v>
      </c>
      <c r="AE26" s="10">
        <v>2.9642126092729</v>
      </c>
      <c r="AF26" s="10">
        <v>3.0545087004439599</v>
      </c>
      <c r="AG26" s="10">
        <v>2.6410463959516801</v>
      </c>
      <c r="AH26" s="10">
        <v>2.5669696193550098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V26" s="18">
        <v>1960</v>
      </c>
      <c r="AW26" s="24">
        <f t="shared" ref="AW26:BD26" si="31">(Z26-B26)/B26</f>
        <v>2.219170217326014E-2</v>
      </c>
      <c r="AX26" s="24">
        <f t="shared" si="31"/>
        <v>2.0309862713216217E-2</v>
      </c>
      <c r="AY26" s="24">
        <f t="shared" si="31"/>
        <v>-9.5346698672891476E-3</v>
      </c>
      <c r="AZ26" s="24">
        <f t="shared" si="31"/>
        <v>3.9101991614433514E-2</v>
      </c>
      <c r="BA26" s="24">
        <f t="shared" si="31"/>
        <v>6.2633639547147769E-3</v>
      </c>
      <c r="BB26" s="24">
        <f t="shared" si="31"/>
        <v>1.5141304545513715E-2</v>
      </c>
      <c r="BC26" s="24">
        <f t="shared" si="31"/>
        <v>4.7725988302499706E-3</v>
      </c>
      <c r="BD26" s="24">
        <f t="shared" si="31"/>
        <v>4.2001505519696659E-3</v>
      </c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</row>
    <row r="27" spans="1:68" x14ac:dyDescent="0.3">
      <c r="A27" s="18">
        <v>1965</v>
      </c>
      <c r="B27" s="10">
        <v>1.26</v>
      </c>
      <c r="C27" s="10">
        <v>1.52</v>
      </c>
      <c r="D27" s="10">
        <v>1.67</v>
      </c>
      <c r="E27" s="10">
        <v>2.52</v>
      </c>
      <c r="F27" s="10">
        <v>3.08</v>
      </c>
      <c r="G27" s="10">
        <v>3.15</v>
      </c>
      <c r="H27" s="10">
        <v>2.83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Y27" s="18">
        <v>1965</v>
      </c>
      <c r="Z27" s="10">
        <v>1.28201472218837</v>
      </c>
      <c r="AA27" s="10">
        <v>1.49477315183891</v>
      </c>
      <c r="AB27" s="10">
        <v>1.6874991149038601</v>
      </c>
      <c r="AC27" s="10">
        <v>2.6020007555603302</v>
      </c>
      <c r="AD27" s="10">
        <v>3.1235873709861401</v>
      </c>
      <c r="AE27" s="10">
        <v>3.19783812779065</v>
      </c>
      <c r="AF27" s="10">
        <v>2.8182365189324501</v>
      </c>
      <c r="AG27" s="10">
        <v>2.6276457470307402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V27" s="18">
        <v>1965</v>
      </c>
      <c r="AW27" s="24">
        <f t="shared" ref="AW27:BC27" si="32">(Z27-B27)/B27</f>
        <v>1.7472001736801565E-2</v>
      </c>
      <c r="AX27" s="24">
        <f t="shared" si="32"/>
        <v>-1.659661063229605E-2</v>
      </c>
      <c r="AY27" s="24">
        <f t="shared" si="32"/>
        <v>1.0478511918479124E-2</v>
      </c>
      <c r="AZ27" s="24">
        <f t="shared" si="32"/>
        <v>3.2539982365210378E-2</v>
      </c>
      <c r="BA27" s="24">
        <f t="shared" si="32"/>
        <v>1.4151743826668855E-2</v>
      </c>
      <c r="BB27" s="24">
        <f t="shared" si="32"/>
        <v>1.5186707235127019E-2</v>
      </c>
      <c r="BC27" s="24">
        <f t="shared" si="32"/>
        <v>-4.1567070910070621E-3</v>
      </c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</row>
    <row r="28" spans="1:68" x14ac:dyDescent="0.3">
      <c r="A28" s="19">
        <v>1970</v>
      </c>
      <c r="B28" s="11">
        <v>1.28</v>
      </c>
      <c r="C28" s="11">
        <v>1.53</v>
      </c>
      <c r="D28" s="11">
        <v>1.64</v>
      </c>
      <c r="E28" s="11">
        <v>2.42</v>
      </c>
      <c r="F28" s="11">
        <v>3.27</v>
      </c>
      <c r="G28" s="11">
        <v>3.06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Y28" s="19">
        <v>1970</v>
      </c>
      <c r="Z28" s="11">
        <v>1.2982117196031899</v>
      </c>
      <c r="AA28" s="11">
        <v>1.5262803101615301</v>
      </c>
      <c r="AB28" s="11">
        <v>1.63577506126324</v>
      </c>
      <c r="AC28" s="11">
        <v>2.4859708922174999</v>
      </c>
      <c r="AD28" s="11">
        <v>3.2780344784504298</v>
      </c>
      <c r="AE28" s="11">
        <v>3.0403053072683202</v>
      </c>
      <c r="AF28" s="11">
        <v>2.8931587779597199</v>
      </c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V28" s="19">
        <v>1970</v>
      </c>
      <c r="AW28" s="24">
        <f t="shared" ref="AW28:BB28" si="33">(Z28-B28)/B28</f>
        <v>1.4227905939992111E-2</v>
      </c>
      <c r="AX28" s="24">
        <f t="shared" si="33"/>
        <v>-2.4311698290653142E-3</v>
      </c>
      <c r="AY28" s="24">
        <f t="shared" si="33"/>
        <v>-2.5761821565609068E-3</v>
      </c>
      <c r="AZ28" s="24">
        <f t="shared" si="33"/>
        <v>2.7260699263429739E-2</v>
      </c>
      <c r="BA28" s="24">
        <f t="shared" si="33"/>
        <v>2.457027049061106E-3</v>
      </c>
      <c r="BB28" s="24">
        <f t="shared" si="33"/>
        <v>-6.4361740953202276E-3</v>
      </c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</row>
    <row r="29" spans="1:68" x14ac:dyDescent="0.3">
      <c r="A29" s="19">
        <v>1975</v>
      </c>
      <c r="B29" s="11">
        <v>1.29</v>
      </c>
      <c r="C29" s="11">
        <v>1.54</v>
      </c>
      <c r="D29" s="11">
        <v>1.69</v>
      </c>
      <c r="E29" s="11">
        <v>2.5099999999999998</v>
      </c>
      <c r="F29" s="11">
        <v>3.32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Y29" s="19">
        <v>1975</v>
      </c>
      <c r="Z29" s="11">
        <v>1.28456828965718</v>
      </c>
      <c r="AA29" s="11">
        <v>1.53519545272945</v>
      </c>
      <c r="AB29" s="11">
        <v>1.7368097471745201</v>
      </c>
      <c r="AC29" s="11">
        <v>2.6594493543365698</v>
      </c>
      <c r="AD29" s="11">
        <v>3.3506504662996401</v>
      </c>
      <c r="AE29" s="11">
        <v>3.5190360963338998</v>
      </c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V29" s="19">
        <v>1975</v>
      </c>
      <c r="AW29" s="24">
        <f>(Z29-B29)/B29</f>
        <v>-4.2106281727287472E-3</v>
      </c>
      <c r="AX29" s="24">
        <f>(AA29-C29)/C29</f>
        <v>-3.119835889967545E-3</v>
      </c>
      <c r="AY29" s="24">
        <f>(AB29-D29)/D29</f>
        <v>2.7698075251195345E-2</v>
      </c>
      <c r="AZ29" s="24">
        <f>(AC29-E29)/E29</f>
        <v>5.9541575432896433E-2</v>
      </c>
      <c r="BA29" s="24">
        <f>(AD29-F29)/F29</f>
        <v>9.2320681625422587E-3</v>
      </c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</row>
    <row r="30" spans="1:68" x14ac:dyDescent="0.3">
      <c r="A30" s="19">
        <v>1980</v>
      </c>
      <c r="B30" s="11">
        <v>1.28</v>
      </c>
      <c r="C30" s="11">
        <v>1.54</v>
      </c>
      <c r="D30" s="11">
        <v>1.67</v>
      </c>
      <c r="E30" s="11">
        <v>2.36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Y30" s="19">
        <v>1980</v>
      </c>
      <c r="Z30" s="11">
        <v>1.28863808020274</v>
      </c>
      <c r="AA30" s="11">
        <v>1.5027018352257899</v>
      </c>
      <c r="AB30" s="11">
        <v>1.6733568782149</v>
      </c>
      <c r="AC30" s="11">
        <v>2.4246422613550598</v>
      </c>
      <c r="AD30" s="11">
        <v>3.28887623826237</v>
      </c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V30" s="19">
        <v>1980</v>
      </c>
      <c r="AW30" s="24">
        <f>(Z30-B30)/B30</f>
        <v>6.748500158390569E-3</v>
      </c>
      <c r="AX30" s="24">
        <f>(AA30-C30)/C30</f>
        <v>-2.4219587515720849E-2</v>
      </c>
      <c r="AY30" s="24">
        <f>(AB30-D30)/D30</f>
        <v>2.0101067155090121E-3</v>
      </c>
      <c r="AZ30" s="24">
        <f>(AC30-E30)/E30</f>
        <v>2.7390788709771147E-2</v>
      </c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</row>
    <row r="31" spans="1:68" x14ac:dyDescent="0.3">
      <c r="A31" s="19">
        <v>1985</v>
      </c>
      <c r="B31" s="11">
        <v>1.3</v>
      </c>
      <c r="C31" s="11">
        <v>1.52</v>
      </c>
      <c r="D31" s="11">
        <v>1.61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Y31" s="19">
        <v>1985</v>
      </c>
      <c r="Z31" s="11">
        <v>1.29240596258662</v>
      </c>
      <c r="AA31" s="11">
        <v>1.5396988414572099</v>
      </c>
      <c r="AB31" s="11">
        <v>1.61382787012022</v>
      </c>
      <c r="AC31" s="11">
        <v>1.7249098054727801</v>
      </c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V31" s="19">
        <v>1985</v>
      </c>
      <c r="AW31" s="24">
        <f>(Z31-B31)/B31</f>
        <v>-5.8415672410615767E-3</v>
      </c>
      <c r="AX31" s="24">
        <f>(AA31-C31)/C31</f>
        <v>1.2959764116585462E-2</v>
      </c>
      <c r="AY31" s="24">
        <f>(AB31-D31)/D31</f>
        <v>2.3775590808819257E-3</v>
      </c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</row>
    <row r="32" spans="1:68" x14ac:dyDescent="0.3">
      <c r="A32" s="20">
        <v>1990</v>
      </c>
      <c r="B32" s="12">
        <v>1.28</v>
      </c>
      <c r="C32" s="12">
        <v>1.43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Y32" s="20">
        <v>1990</v>
      </c>
      <c r="Z32" s="12">
        <v>1.29233519328643</v>
      </c>
      <c r="AA32" s="12">
        <v>1.3990755527616601</v>
      </c>
      <c r="AB32" s="12">
        <v>1.50737904807004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V32" s="20">
        <v>1990</v>
      </c>
      <c r="AW32" s="24">
        <f>(Z32-B32)/B32</f>
        <v>9.6368697550234042E-3</v>
      </c>
      <c r="AX32" s="24">
        <f>(AA32-C32)/C32</f>
        <v>-2.162548757925865E-2</v>
      </c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</row>
    <row r="33" spans="1:68" x14ac:dyDescent="0.3">
      <c r="A33" s="20">
        <v>1995</v>
      </c>
      <c r="B33" s="12">
        <v>1.26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Y33" s="20">
        <v>1995</v>
      </c>
      <c r="Z33" s="12">
        <v>1.2643794521006499</v>
      </c>
      <c r="AA33" s="12">
        <v>1.3451834445787001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V33" s="20">
        <v>1995</v>
      </c>
      <c r="AW33" s="24">
        <f>(Z33-B33)/B33</f>
        <v>3.4757556354364592E-3</v>
      </c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</row>
    <row r="34" spans="1:68" x14ac:dyDescent="0.3">
      <c r="AV34" t="s">
        <v>133</v>
      </c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</row>
    <row r="35" spans="1:68" x14ac:dyDescent="0.3">
      <c r="A35" s="3" t="s">
        <v>132</v>
      </c>
      <c r="Y35" s="3" t="s">
        <v>131</v>
      </c>
    </row>
    <row r="37" spans="1:68" x14ac:dyDescent="0.3">
      <c r="AA37" s="22"/>
      <c r="AB37" s="23"/>
    </row>
    <row r="38" spans="1:68" x14ac:dyDescent="0.3">
      <c r="Y38" s="30" t="s">
        <v>127</v>
      </c>
      <c r="Z38" s="32" t="s">
        <v>128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V38" s="30" t="s">
        <v>127</v>
      </c>
      <c r="AW38" s="32" t="s">
        <v>128</v>
      </c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</row>
    <row r="39" spans="1:68" ht="28.8" x14ac:dyDescent="0.3">
      <c r="Y39" s="31"/>
      <c r="Z39" s="21" t="s">
        <v>129</v>
      </c>
      <c r="AA39" s="21" t="s">
        <v>130</v>
      </c>
      <c r="AB39" s="21" t="s">
        <v>109</v>
      </c>
      <c r="AC39" s="21" t="s">
        <v>110</v>
      </c>
      <c r="AD39" s="21" t="s">
        <v>111</v>
      </c>
      <c r="AE39" s="21" t="s">
        <v>112</v>
      </c>
      <c r="AF39" s="21" t="s">
        <v>113</v>
      </c>
      <c r="AG39" s="21" t="s">
        <v>114</v>
      </c>
      <c r="AH39" s="21" t="s">
        <v>115</v>
      </c>
      <c r="AI39" s="21" t="s">
        <v>116</v>
      </c>
      <c r="AJ39" s="21" t="s">
        <v>117</v>
      </c>
      <c r="AK39" s="21" t="s">
        <v>118</v>
      </c>
      <c r="AL39" s="21" t="s">
        <v>119</v>
      </c>
      <c r="AM39" s="21" t="s">
        <v>120</v>
      </c>
      <c r="AN39" s="21" t="s">
        <v>121</v>
      </c>
      <c r="AO39" s="21" t="s">
        <v>122</v>
      </c>
      <c r="AP39" s="21" t="s">
        <v>123</v>
      </c>
      <c r="AQ39" s="21" t="s">
        <v>124</v>
      </c>
      <c r="AR39" s="21" t="s">
        <v>125</v>
      </c>
      <c r="AS39" s="21" t="s">
        <v>126</v>
      </c>
      <c r="AV39" s="31"/>
      <c r="AW39" s="21" t="s">
        <v>129</v>
      </c>
      <c r="AX39" s="21" t="s">
        <v>130</v>
      </c>
      <c r="AY39" s="21" t="s">
        <v>109</v>
      </c>
      <c r="AZ39" s="21" t="s">
        <v>110</v>
      </c>
      <c r="BA39" s="21" t="s">
        <v>111</v>
      </c>
      <c r="BB39" s="21" t="s">
        <v>112</v>
      </c>
      <c r="BC39" s="21" t="s">
        <v>113</v>
      </c>
      <c r="BD39" s="21" t="s">
        <v>114</v>
      </c>
      <c r="BE39" s="21" t="s">
        <v>115</v>
      </c>
      <c r="BF39" s="21" t="s">
        <v>116</v>
      </c>
      <c r="BG39" s="21" t="s">
        <v>117</v>
      </c>
      <c r="BH39" s="21" t="s">
        <v>118</v>
      </c>
      <c r="BI39" s="21" t="s">
        <v>119</v>
      </c>
      <c r="BJ39" s="21" t="s">
        <v>120</v>
      </c>
      <c r="BK39" s="21" t="s">
        <v>121</v>
      </c>
      <c r="BL39" s="21" t="s">
        <v>122</v>
      </c>
      <c r="BM39" s="21" t="s">
        <v>123</v>
      </c>
      <c r="BN39" s="21" t="s">
        <v>124</v>
      </c>
      <c r="BO39" s="21" t="s">
        <v>125</v>
      </c>
      <c r="BP39" s="21" t="s">
        <v>126</v>
      </c>
    </row>
    <row r="40" spans="1:68" x14ac:dyDescent="0.3">
      <c r="C40" s="22"/>
      <c r="D40" s="23"/>
      <c r="Y40" s="13">
        <v>1850</v>
      </c>
      <c r="Z40" s="5">
        <v>1.1324709472571799</v>
      </c>
      <c r="AA40" s="5">
        <v>0.97836175579444495</v>
      </c>
      <c r="AB40" s="5">
        <v>0.87926512615086905</v>
      </c>
      <c r="AC40" s="5">
        <v>0.93439437193448105</v>
      </c>
      <c r="AD40" s="5">
        <v>1.4446459314603799</v>
      </c>
      <c r="AE40" s="5">
        <v>0.98576203585758804</v>
      </c>
      <c r="AF40" s="5">
        <v>0.98848804812387103</v>
      </c>
      <c r="AG40" s="5">
        <v>1.05314065177212</v>
      </c>
      <c r="AH40" s="5">
        <v>1.1858059227795299</v>
      </c>
      <c r="AI40" s="5">
        <v>1.28450954177097</v>
      </c>
      <c r="AJ40" s="5">
        <v>1.3187150389159099</v>
      </c>
      <c r="AK40" s="5">
        <v>1.3196095010287701</v>
      </c>
      <c r="AL40" s="5">
        <v>1.2643636437030401</v>
      </c>
      <c r="AM40" s="5">
        <v>1.2428432191692</v>
      </c>
      <c r="AN40" s="5">
        <v>1.1934833527286699</v>
      </c>
      <c r="AO40" s="5">
        <v>1.1928260269839399</v>
      </c>
      <c r="AP40" s="5">
        <v>1.1777860608193</v>
      </c>
      <c r="AQ40" s="5">
        <v>1.1707411568611901</v>
      </c>
      <c r="AR40" s="5">
        <v>1.1119530821385599</v>
      </c>
      <c r="AS40" s="5">
        <v>1.0459744276968801</v>
      </c>
      <c r="AV40" s="13">
        <v>1850</v>
      </c>
      <c r="AW40" s="24">
        <f>(Z40-B4)/B4</f>
        <v>7.8543759292552237E-2</v>
      </c>
      <c r="AX40" s="24">
        <f t="shared" ref="AX40:BP40" si="34">(AA40-C4)/C4</f>
        <v>-2.1638244205555046E-2</v>
      </c>
      <c r="AY40" s="24">
        <f t="shared" si="34"/>
        <v>-9.3541107060959722E-2</v>
      </c>
      <c r="AZ40" s="24">
        <f t="shared" si="34"/>
        <v>-2.6672529234915539E-2</v>
      </c>
      <c r="BA40" s="24">
        <f t="shared" si="34"/>
        <v>0.28986243880391049</v>
      </c>
      <c r="BB40" s="24">
        <f t="shared" si="34"/>
        <v>1.6249521502668108E-2</v>
      </c>
      <c r="BC40" s="24">
        <f t="shared" si="34"/>
        <v>6.2890374326742993E-2</v>
      </c>
      <c r="BD40" s="24">
        <f t="shared" si="34"/>
        <v>9.7021512262625065E-2</v>
      </c>
      <c r="BE40" s="24">
        <f t="shared" si="34"/>
        <v>7.8005384345027087E-2</v>
      </c>
      <c r="BF40" s="24">
        <f t="shared" si="34"/>
        <v>3.5894791750782258E-2</v>
      </c>
      <c r="BG40" s="24">
        <f t="shared" si="34"/>
        <v>1.4396183781469127E-2</v>
      </c>
      <c r="BH40" s="24">
        <f t="shared" si="34"/>
        <v>-2.9583255396212286E-4</v>
      </c>
      <c r="BI40" s="24">
        <f t="shared" si="34"/>
        <v>1.1490914962432087E-2</v>
      </c>
      <c r="BJ40" s="24">
        <f t="shared" si="34"/>
        <v>1.8723950138688581E-2</v>
      </c>
      <c r="BK40" s="24">
        <f t="shared" si="34"/>
        <v>2.0071241648435875E-2</v>
      </c>
      <c r="BL40" s="24">
        <f t="shared" si="34"/>
        <v>2.3748125915461905E-3</v>
      </c>
      <c r="BM40" s="24">
        <f t="shared" si="34"/>
        <v>-1.8762196446609303E-3</v>
      </c>
      <c r="BN40" s="24">
        <f t="shared" si="34"/>
        <v>-1.6183901797319225E-2</v>
      </c>
      <c r="BO40" s="24">
        <f t="shared" si="34"/>
        <v>-3.3084276401252166E-2</v>
      </c>
      <c r="BP40" s="24">
        <f t="shared" si="34"/>
        <v>-3.15051595399259E-2</v>
      </c>
    </row>
    <row r="41" spans="1:68" x14ac:dyDescent="0.3">
      <c r="Y41" s="13">
        <v>1855</v>
      </c>
      <c r="Z41" s="5">
        <v>1.1475220852278201</v>
      </c>
      <c r="AA41" s="5">
        <v>0.97741725876306695</v>
      </c>
      <c r="AB41" s="5">
        <v>0.91875414284607504</v>
      </c>
      <c r="AC41" s="5">
        <v>0.87360735797279598</v>
      </c>
      <c r="AD41" s="5">
        <v>1.1384470530243</v>
      </c>
      <c r="AE41" s="5">
        <v>0.99956180980188303</v>
      </c>
      <c r="AF41" s="5">
        <v>1.00977672875626</v>
      </c>
      <c r="AG41" s="5">
        <v>1.1200078145102501</v>
      </c>
      <c r="AH41" s="5">
        <v>1.21576742963734</v>
      </c>
      <c r="AI41" s="5">
        <v>1.3222412646389099</v>
      </c>
      <c r="AJ41" s="5">
        <v>1.3376246029421499</v>
      </c>
      <c r="AK41" s="5">
        <v>1.3629420777824499</v>
      </c>
      <c r="AL41" s="5">
        <v>1.2982705837856501</v>
      </c>
      <c r="AM41" s="5">
        <v>1.2670499920096701</v>
      </c>
      <c r="AN41" s="5">
        <v>1.22747271107073</v>
      </c>
      <c r="AO41" s="5">
        <v>1.2234546524978001</v>
      </c>
      <c r="AP41" s="5">
        <v>1.1966283259228301</v>
      </c>
      <c r="AQ41" s="5">
        <v>1.1700733078693899</v>
      </c>
      <c r="AR41" s="5">
        <v>1.13313524599025</v>
      </c>
      <c r="AS41" s="5">
        <v>1.0690597444621399</v>
      </c>
      <c r="AV41" s="13">
        <v>1855</v>
      </c>
      <c r="AW41" s="24">
        <f t="shared" ref="AW41:AW67" si="35">(Z41-B5)/B5</f>
        <v>0.10338662041136541</v>
      </c>
      <c r="AX41" s="24">
        <f t="shared" ref="AX41:AX68" si="36">(AA41-C5)/C5</f>
        <v>-4.1747785526404964E-2</v>
      </c>
      <c r="AY41" s="24">
        <f t="shared" ref="AY41:AY67" si="37">(AB41-D5)/D5</f>
        <v>-9.0342432825668284E-2</v>
      </c>
      <c r="AZ41" s="24">
        <f t="shared" ref="AZ41:AZ66" si="38">(AC41-E5)/E5</f>
        <v>-8.0413307397056821E-2</v>
      </c>
      <c r="BA41" s="24">
        <f t="shared" ref="BA41:BA65" si="39">(AD41-F5)/F5</f>
        <v>2.5627975697567522E-2</v>
      </c>
      <c r="BB41" s="24">
        <f t="shared" ref="BB41:BB64" si="40">(AE41-G5)/G5</f>
        <v>6.3363627448811785E-2</v>
      </c>
      <c r="BC41" s="24">
        <f t="shared" ref="BC41:BC63" si="41">(AF41-H5)/H5</f>
        <v>0.10964475687501096</v>
      </c>
      <c r="BD41" s="24">
        <f t="shared" ref="BD41:BD62" si="42">(AG41-I5)/I5</f>
        <v>0.13132102475782839</v>
      </c>
      <c r="BE41" s="24">
        <f t="shared" ref="BE41:BE61" si="43">(AH41-J5)/J5</f>
        <v>8.5506633604767721E-2</v>
      </c>
      <c r="BF41" s="24">
        <f t="shared" ref="BF41:BF60" si="44">(AI41-K5)/K5</f>
        <v>1.7108665106853733E-2</v>
      </c>
      <c r="BG41" s="24">
        <f t="shared" ref="BG41:BG59" si="45">(AJ41-L5)/L5</f>
        <v>5.7327841670299536E-3</v>
      </c>
      <c r="BH41" s="24">
        <f t="shared" ref="BH41:BH58" si="46">(AK41-M5)/M5</f>
        <v>1.712095356899241E-2</v>
      </c>
      <c r="BI41" s="24">
        <f t="shared" ref="BI41:BI57" si="47">(AL41-N5)/N5</f>
        <v>3.0373479194960373E-2</v>
      </c>
      <c r="BJ41" s="24">
        <f t="shared" ref="BJ41:BJ56" si="48">(AM41-O5)/O5</f>
        <v>3.0121944723309004E-2</v>
      </c>
      <c r="BK41" s="24">
        <f t="shared" ref="BK41:BK55" si="49">(AN41-P5)/P5</f>
        <v>3.1489673168680697E-2</v>
      </c>
      <c r="BL41" s="24">
        <f t="shared" ref="BL41:BL54" si="50">(AO41-Q5)/Q5</f>
        <v>1.9545543748166749E-2</v>
      </c>
      <c r="BM41" s="24">
        <f t="shared" ref="BM41:BM53" si="51">(AP41-R5)/R5</f>
        <v>-2.8097283976415608E-3</v>
      </c>
      <c r="BN41" s="24">
        <f t="shared" ref="BN41:BN52" si="52">(AQ41-S5)/S5</f>
        <v>-8.4124509581441007E-3</v>
      </c>
      <c r="BO41" s="24">
        <f t="shared" ref="BO41:BO51" si="53">(AR41-T5)/T5</f>
        <v>-3.1508336760470067E-2</v>
      </c>
      <c r="BP41" s="24">
        <f t="shared" ref="BP41:BP50" si="54">(AS41-U5)/U5</f>
        <v>-2.8127505034418337E-2</v>
      </c>
    </row>
    <row r="42" spans="1:68" x14ac:dyDescent="0.3">
      <c r="Y42" s="13">
        <v>1860</v>
      </c>
      <c r="Z42" s="5">
        <v>1.13036257212993</v>
      </c>
      <c r="AA42" s="5">
        <v>1.0033909653451001</v>
      </c>
      <c r="AB42" s="5">
        <v>0.92976745122834104</v>
      </c>
      <c r="AC42" s="5">
        <v>0.90404648303583401</v>
      </c>
      <c r="AD42" s="5">
        <v>1.1202967329073501</v>
      </c>
      <c r="AE42" s="5">
        <v>0.97814459153101097</v>
      </c>
      <c r="AF42" s="5">
        <v>1.02137799792442</v>
      </c>
      <c r="AG42" s="5">
        <v>1.1092308743254899</v>
      </c>
      <c r="AH42" s="5">
        <v>1.2233576619231901</v>
      </c>
      <c r="AI42" s="5">
        <v>1.32624255523677</v>
      </c>
      <c r="AJ42" s="5">
        <v>1.33433111852186</v>
      </c>
      <c r="AK42" s="5">
        <v>1.34868813293831</v>
      </c>
      <c r="AL42" s="5">
        <v>1.30278842518136</v>
      </c>
      <c r="AM42" s="5">
        <v>1.28065419717647</v>
      </c>
      <c r="AN42" s="5">
        <v>1.25309490153218</v>
      </c>
      <c r="AO42" s="5">
        <v>1.2289436124472899</v>
      </c>
      <c r="AP42" s="5">
        <v>1.2058251164635001</v>
      </c>
      <c r="AQ42" s="5">
        <v>1.1716853974719701</v>
      </c>
      <c r="AR42" s="5">
        <v>1.1527576239737201</v>
      </c>
      <c r="AS42" s="5">
        <v>1.09254059946794</v>
      </c>
      <c r="AV42" s="13">
        <v>1860</v>
      </c>
      <c r="AW42" s="24">
        <f t="shared" si="35"/>
        <v>7.6535782980885633E-2</v>
      </c>
      <c r="AX42" s="24">
        <f t="shared" si="36"/>
        <v>-5.3404749674433934E-2</v>
      </c>
      <c r="AY42" s="24">
        <f t="shared" si="37"/>
        <v>-3.1492238303811385E-2</v>
      </c>
      <c r="AZ42" s="24">
        <f t="shared" si="38"/>
        <v>-2.7907007488350573E-2</v>
      </c>
      <c r="BA42" s="24">
        <f t="shared" si="39"/>
        <v>4.7006292436775732E-2</v>
      </c>
      <c r="BB42" s="24">
        <f t="shared" si="40"/>
        <v>6.3200642968490137E-2</v>
      </c>
      <c r="BC42" s="24">
        <f t="shared" si="41"/>
        <v>8.6572338217468112E-2</v>
      </c>
      <c r="BD42" s="24">
        <f t="shared" si="42"/>
        <v>7.6923178956786326E-2</v>
      </c>
      <c r="BE42" s="24">
        <f t="shared" si="43"/>
        <v>1.9464718269325092E-2</v>
      </c>
      <c r="BF42" s="24">
        <f t="shared" si="44"/>
        <v>-2.8251464385188221E-3</v>
      </c>
      <c r="BG42" s="24">
        <f t="shared" si="45"/>
        <v>3.2564800916240351E-3</v>
      </c>
      <c r="BH42" s="24">
        <f t="shared" si="46"/>
        <v>1.4051227773165378E-2</v>
      </c>
      <c r="BI42" s="24">
        <f t="shared" si="47"/>
        <v>1.7803457172937444E-2</v>
      </c>
      <c r="BJ42" s="24">
        <f t="shared" si="48"/>
        <v>5.1109154411716623E-4</v>
      </c>
      <c r="BK42" s="24">
        <f t="shared" si="49"/>
        <v>1.8776342709089407E-2</v>
      </c>
      <c r="BL42" s="24">
        <f t="shared" si="50"/>
        <v>-8.5885166886999346E-4</v>
      </c>
      <c r="BM42" s="24">
        <f t="shared" si="51"/>
        <v>-3.4503169723139361E-3</v>
      </c>
      <c r="BN42" s="24">
        <f t="shared" si="52"/>
        <v>-7.0462733288388533E-3</v>
      </c>
      <c r="BO42" s="24">
        <f t="shared" si="53"/>
        <v>-6.2434276088619506E-3</v>
      </c>
      <c r="BP42" s="24">
        <f t="shared" si="54"/>
        <v>1.1611666174018471E-2</v>
      </c>
    </row>
    <row r="43" spans="1:68" x14ac:dyDescent="0.3">
      <c r="Y43" s="13">
        <v>1865</v>
      </c>
      <c r="Z43" s="5">
        <v>1.1327364533433699</v>
      </c>
      <c r="AA43" s="5">
        <v>1.0024950766065599</v>
      </c>
      <c r="AB43" s="5">
        <v>0.904686536159656</v>
      </c>
      <c r="AC43" s="5">
        <v>0.90214038153873499</v>
      </c>
      <c r="AD43" s="5">
        <v>1.10622930168863</v>
      </c>
      <c r="AE43" s="5">
        <v>1.00079616951807</v>
      </c>
      <c r="AF43" s="5">
        <v>1.03343663072279</v>
      </c>
      <c r="AG43" s="5">
        <v>1.13018462616375</v>
      </c>
      <c r="AH43" s="5">
        <v>1.2472113898202</v>
      </c>
      <c r="AI43" s="5">
        <v>1.3517926296638201</v>
      </c>
      <c r="AJ43" s="5">
        <v>1.34530878515263</v>
      </c>
      <c r="AK43" s="5">
        <v>1.3558681221156901</v>
      </c>
      <c r="AL43" s="5">
        <v>1.3477107493745999</v>
      </c>
      <c r="AM43" s="5">
        <v>1.31921788683277</v>
      </c>
      <c r="AN43" s="5">
        <v>1.2762545901678199</v>
      </c>
      <c r="AO43" s="5">
        <v>1.26658592176939</v>
      </c>
      <c r="AP43" s="5">
        <v>1.2123224185491699</v>
      </c>
      <c r="AQ43" s="5">
        <v>1.20121867439212</v>
      </c>
      <c r="AR43" s="5">
        <v>1.16047533730763</v>
      </c>
      <c r="AS43" s="5">
        <v>1.11515017227544</v>
      </c>
      <c r="AV43" s="13">
        <v>1865</v>
      </c>
      <c r="AW43" s="24">
        <f t="shared" si="35"/>
        <v>8.9169666676317191E-2</v>
      </c>
      <c r="AX43" s="24">
        <f t="shared" si="36"/>
        <v>-1.7161689601411883E-2</v>
      </c>
      <c r="AY43" s="24">
        <f t="shared" si="37"/>
        <v>-2.7218778322950592E-2</v>
      </c>
      <c r="AZ43" s="24">
        <f t="shared" si="38"/>
        <v>-8.6369433640275141E-3</v>
      </c>
      <c r="BA43" s="24">
        <f t="shared" si="39"/>
        <v>6.3682020854451876E-2</v>
      </c>
      <c r="BB43" s="24">
        <f t="shared" si="40"/>
        <v>4.2496009914656338E-2</v>
      </c>
      <c r="BC43" s="24">
        <f t="shared" si="41"/>
        <v>5.4527174206928611E-2</v>
      </c>
      <c r="BD43" s="24">
        <f t="shared" si="42"/>
        <v>2.7440569239772679E-2</v>
      </c>
      <c r="BE43" s="24">
        <f t="shared" si="43"/>
        <v>2.2304417885409832E-2</v>
      </c>
      <c r="BF43" s="24">
        <f t="shared" si="44"/>
        <v>8.8004698983731328E-3</v>
      </c>
      <c r="BG43" s="24">
        <f t="shared" si="45"/>
        <v>1.9173322085325687E-2</v>
      </c>
      <c r="BH43" s="24">
        <f t="shared" si="46"/>
        <v>4.3467571227333249E-3</v>
      </c>
      <c r="BI43" s="24">
        <f t="shared" si="47"/>
        <v>2.0992991950454416E-2</v>
      </c>
      <c r="BJ43" s="24">
        <f t="shared" si="48"/>
        <v>1.4782989871361481E-2</v>
      </c>
      <c r="BK43" s="24">
        <f t="shared" si="49"/>
        <v>4.9248741478897075E-3</v>
      </c>
      <c r="BL43" s="24">
        <f t="shared" si="50"/>
        <v>5.2269220391984051E-3</v>
      </c>
      <c r="BM43" s="24">
        <f t="shared" si="51"/>
        <v>1.8758334915268859E-2</v>
      </c>
      <c r="BN43" s="24">
        <f t="shared" si="52"/>
        <v>9.4274574723698309E-3</v>
      </c>
      <c r="BO43" s="24">
        <f t="shared" si="53"/>
        <v>9.1089889631565755E-3</v>
      </c>
      <c r="BP43" s="24">
        <f t="shared" si="54"/>
        <v>2.3073552546275154E-2</v>
      </c>
    </row>
    <row r="44" spans="1:68" x14ac:dyDescent="0.3">
      <c r="Y44" s="14">
        <v>1870</v>
      </c>
      <c r="Z44" s="6">
        <v>1.14880121819787</v>
      </c>
      <c r="AA44" s="6">
        <v>1.0132175608646501</v>
      </c>
      <c r="AB44" s="6">
        <v>0.90543455616248503</v>
      </c>
      <c r="AC44" s="6">
        <v>0.95439987061280795</v>
      </c>
      <c r="AD44" s="6">
        <v>1.1699263803236299</v>
      </c>
      <c r="AE44" s="6">
        <v>1.0381131271159101</v>
      </c>
      <c r="AF44" s="6">
        <v>1.0616432774582301</v>
      </c>
      <c r="AG44" s="6">
        <v>1.1692899568305699</v>
      </c>
      <c r="AH44" s="6">
        <v>1.27068739616703</v>
      </c>
      <c r="AI44" s="6">
        <v>1.4803878390704699</v>
      </c>
      <c r="AJ44" s="6">
        <v>1.3128997296653799</v>
      </c>
      <c r="AK44" s="6">
        <v>1.3567244750690799</v>
      </c>
      <c r="AL44" s="6">
        <v>1.3374718723769401</v>
      </c>
      <c r="AM44" s="6">
        <v>1.3297614201497601</v>
      </c>
      <c r="AN44" s="6">
        <v>1.30323475064026</v>
      </c>
      <c r="AO44" s="6">
        <v>1.2542742028643701</v>
      </c>
      <c r="AP44" s="6">
        <v>1.24199184596764</v>
      </c>
      <c r="AQ44" s="6">
        <v>1.2103882607392999</v>
      </c>
      <c r="AR44" s="6">
        <v>1.1620764729247299</v>
      </c>
      <c r="AS44" s="6">
        <v>1.10692577098034</v>
      </c>
      <c r="AV44" s="14">
        <v>1870</v>
      </c>
      <c r="AW44" s="24">
        <f t="shared" si="35"/>
        <v>9.4096398283685628E-2</v>
      </c>
      <c r="AX44" s="24">
        <f t="shared" si="36"/>
        <v>1.3217560864650091E-2</v>
      </c>
      <c r="AY44" s="24">
        <f t="shared" si="37"/>
        <v>-5.0169712500164878E-3</v>
      </c>
      <c r="AZ44" s="24">
        <f t="shared" si="38"/>
        <v>7.235940518293027E-2</v>
      </c>
      <c r="BA44" s="24">
        <f t="shared" si="39"/>
        <v>7.3326954425348492E-2</v>
      </c>
      <c r="BB44" s="24">
        <f t="shared" si="40"/>
        <v>4.8599118298899083E-2</v>
      </c>
      <c r="BC44" s="24">
        <f t="shared" si="41"/>
        <v>3.0721628600223334E-2</v>
      </c>
      <c r="BD44" s="24">
        <f t="shared" si="42"/>
        <v>3.4769873301389399E-2</v>
      </c>
      <c r="BE44" s="24">
        <f t="shared" si="43"/>
        <v>-1.4971010723232609E-2</v>
      </c>
      <c r="BF44" s="24">
        <f t="shared" si="44"/>
        <v>4.9920453241468064E-2</v>
      </c>
      <c r="BG44" s="24">
        <f t="shared" si="45"/>
        <v>-5.3789926777425218E-3</v>
      </c>
      <c r="BH44" s="24">
        <f t="shared" si="46"/>
        <v>-2.3939226569007203E-2</v>
      </c>
      <c r="BI44" s="24">
        <f t="shared" si="47"/>
        <v>-9.2800945355999941E-3</v>
      </c>
      <c r="BJ44" s="24">
        <f t="shared" si="48"/>
        <v>-7.6407312315223989E-3</v>
      </c>
      <c r="BK44" s="24">
        <f t="shared" si="49"/>
        <v>-5.1643124883512213E-3</v>
      </c>
      <c r="BL44" s="24">
        <f t="shared" si="50"/>
        <v>1.1511453922879104E-2</v>
      </c>
      <c r="BM44" s="24">
        <f t="shared" si="51"/>
        <v>1.8026103252163962E-2</v>
      </c>
      <c r="BN44" s="24">
        <f t="shared" si="52"/>
        <v>1.713299221789916E-2</v>
      </c>
      <c r="BO44" s="24">
        <f t="shared" si="53"/>
        <v>1.0501280804113061E-2</v>
      </c>
      <c r="BP44" s="24">
        <f t="shared" si="54"/>
        <v>1.5528230257192542E-2</v>
      </c>
    </row>
    <row r="45" spans="1:68" x14ac:dyDescent="0.3">
      <c r="Y45" s="14">
        <v>1875</v>
      </c>
      <c r="Z45" s="6">
        <v>1.13211878766455</v>
      </c>
      <c r="AA45" s="6">
        <v>0.96693811406810604</v>
      </c>
      <c r="AB45" s="6">
        <v>0.87081922288634805</v>
      </c>
      <c r="AC45" s="6">
        <v>0.91556995810164499</v>
      </c>
      <c r="AD45" s="6">
        <v>1.1461028873405501</v>
      </c>
      <c r="AE45" s="6">
        <v>1.03447666071827</v>
      </c>
      <c r="AF45" s="6">
        <v>1.0795187207596799</v>
      </c>
      <c r="AG45" s="6">
        <v>1.24279031401142</v>
      </c>
      <c r="AH45" s="6">
        <v>1.6423025700753</v>
      </c>
      <c r="AI45" s="6">
        <v>1.30141024298926</v>
      </c>
      <c r="AJ45" s="6">
        <v>1.3574460731087601</v>
      </c>
      <c r="AK45" s="6">
        <v>1.4056594978511501</v>
      </c>
      <c r="AL45" s="6">
        <v>1.40679375496639</v>
      </c>
      <c r="AM45" s="6">
        <v>1.4028387954469901</v>
      </c>
      <c r="AN45" s="6">
        <v>1.3189823364834601</v>
      </c>
      <c r="AO45" s="6">
        <v>1.2916399195791199</v>
      </c>
      <c r="AP45" s="6">
        <v>1.25298301850163</v>
      </c>
      <c r="AQ45" s="6">
        <v>1.21191932822139</v>
      </c>
      <c r="AR45" s="6">
        <v>1.18945575256276</v>
      </c>
      <c r="AS45" s="6">
        <v>1.1167894706095201</v>
      </c>
      <c r="AV45" s="14">
        <v>1875</v>
      </c>
      <c r="AW45" s="24">
        <f t="shared" si="35"/>
        <v>7.8208369204333272E-2</v>
      </c>
      <c r="AX45" s="24">
        <f t="shared" si="36"/>
        <v>-3.1565834349422035E-3</v>
      </c>
      <c r="AY45" s="24">
        <f t="shared" si="37"/>
        <v>-2.1551434959159503E-2</v>
      </c>
      <c r="AZ45" s="24">
        <f t="shared" si="38"/>
        <v>6.1208330787307207E-3</v>
      </c>
      <c r="BA45" s="24">
        <f t="shared" si="39"/>
        <v>3.2525123730225224E-2</v>
      </c>
      <c r="BB45" s="24">
        <f t="shared" si="40"/>
        <v>1.419280462575493E-2</v>
      </c>
      <c r="BC45" s="24">
        <f t="shared" si="41"/>
        <v>3.7998769961230652E-2</v>
      </c>
      <c r="BD45" s="24">
        <f t="shared" si="42"/>
        <v>-1.3658480943317437E-2</v>
      </c>
      <c r="BE45" s="24">
        <f t="shared" si="43"/>
        <v>9.4868380050199999E-2</v>
      </c>
      <c r="BF45" s="24">
        <f t="shared" si="44"/>
        <v>1.0848022994307367E-3</v>
      </c>
      <c r="BG45" s="24">
        <f t="shared" si="45"/>
        <v>-9.1634502855766561E-3</v>
      </c>
      <c r="BH45" s="24">
        <f t="shared" si="46"/>
        <v>-1.0098945175246376E-2</v>
      </c>
      <c r="BI45" s="24">
        <f t="shared" si="47"/>
        <v>-9.3001725588802101E-3</v>
      </c>
      <c r="BJ45" s="24">
        <f t="shared" si="48"/>
        <v>2.0277110335644088E-3</v>
      </c>
      <c r="BK45" s="24">
        <f t="shared" si="49"/>
        <v>2.2466927506558175E-2</v>
      </c>
      <c r="BL45" s="24">
        <f t="shared" si="50"/>
        <v>1.7039306755212539E-2</v>
      </c>
      <c r="BM45" s="24">
        <f t="shared" si="51"/>
        <v>1.8685380895634131E-2</v>
      </c>
      <c r="BN45" s="24">
        <f t="shared" si="52"/>
        <v>9.9327735178250665E-3</v>
      </c>
      <c r="BO45" s="24">
        <f t="shared" si="53"/>
        <v>1.6628848344239409E-2</v>
      </c>
      <c r="BP45" s="24">
        <f t="shared" si="54"/>
        <v>-2.8665440986429059E-3</v>
      </c>
    </row>
    <row r="46" spans="1:68" x14ac:dyDescent="0.3">
      <c r="Y46" s="14">
        <v>1880</v>
      </c>
      <c r="Z46" s="6">
        <v>1.1373657360207601</v>
      </c>
      <c r="AA46" s="6">
        <v>0.95769560624504402</v>
      </c>
      <c r="AB46" s="6">
        <v>0.88068187607719395</v>
      </c>
      <c r="AC46" s="6">
        <v>0.94679475276815706</v>
      </c>
      <c r="AD46" s="6">
        <v>1.12634866269819</v>
      </c>
      <c r="AE46" s="6">
        <v>1.02773512875919</v>
      </c>
      <c r="AF46" s="6">
        <v>1.2536887165492701</v>
      </c>
      <c r="AG46" s="6">
        <v>2.0210930508607698</v>
      </c>
      <c r="AH46" s="6">
        <v>1.24278116344377</v>
      </c>
      <c r="AI46" s="6">
        <v>1.3532356426879599</v>
      </c>
      <c r="AJ46" s="6">
        <v>1.39910391515556</v>
      </c>
      <c r="AK46" s="6">
        <v>1.47167402293587</v>
      </c>
      <c r="AL46" s="6">
        <v>1.4944320485407501</v>
      </c>
      <c r="AM46" s="6">
        <v>1.4434292593014799</v>
      </c>
      <c r="AN46" s="6">
        <v>1.38810126980015</v>
      </c>
      <c r="AO46" s="6">
        <v>1.3176806965221901</v>
      </c>
      <c r="AP46" s="6">
        <v>1.26907159568426</v>
      </c>
      <c r="AQ46" s="6">
        <v>1.2265128003344901</v>
      </c>
      <c r="AR46" s="6">
        <v>1.1805682029076201</v>
      </c>
      <c r="AS46" s="6">
        <v>1.13366878675795</v>
      </c>
      <c r="AV46" s="14">
        <v>1880</v>
      </c>
      <c r="AW46" s="24">
        <f t="shared" si="35"/>
        <v>9.3620900019961581E-2</v>
      </c>
      <c r="AX46" s="24">
        <f t="shared" si="36"/>
        <v>8.1006381526779608E-3</v>
      </c>
      <c r="AY46" s="24">
        <f t="shared" si="37"/>
        <v>7.7485917862948135E-4</v>
      </c>
      <c r="AZ46" s="24">
        <f t="shared" si="38"/>
        <v>1.8058873944254844E-2</v>
      </c>
      <c r="BA46" s="24">
        <f t="shared" si="39"/>
        <v>1.4728524953324241E-2</v>
      </c>
      <c r="BB46" s="24">
        <f t="shared" si="40"/>
        <v>7.5834595678333566E-3</v>
      </c>
      <c r="BC46" s="24">
        <f t="shared" si="41"/>
        <v>-3.5624064192869224E-2</v>
      </c>
      <c r="BD46" s="24">
        <f t="shared" si="42"/>
        <v>0.11049068728613724</v>
      </c>
      <c r="BE46" s="24">
        <f t="shared" si="43"/>
        <v>1.8673084789975421E-2</v>
      </c>
      <c r="BF46" s="24">
        <f t="shared" si="44"/>
        <v>-1.9394461820318818E-2</v>
      </c>
      <c r="BG46" s="24">
        <f t="shared" si="45"/>
        <v>-1.4715552707352074E-2</v>
      </c>
      <c r="BH46" s="24">
        <f t="shared" si="46"/>
        <v>-2.5381441764324497E-2</v>
      </c>
      <c r="BI46" s="24">
        <f t="shared" si="47"/>
        <v>-1.0309901628642345E-2</v>
      </c>
      <c r="BJ46" s="24">
        <f t="shared" si="48"/>
        <v>2.3708694540056738E-2</v>
      </c>
      <c r="BK46" s="24">
        <f t="shared" si="49"/>
        <v>2.0662698382463183E-2</v>
      </c>
      <c r="BL46" s="24">
        <f t="shared" si="50"/>
        <v>1.360053578630005E-2</v>
      </c>
      <c r="BM46" s="24">
        <f t="shared" si="51"/>
        <v>-7.310270202677472E-4</v>
      </c>
      <c r="BN46" s="24">
        <f t="shared" si="52"/>
        <v>5.3383609299099081E-3</v>
      </c>
      <c r="BO46" s="24">
        <f t="shared" si="53"/>
        <v>9.0326520577950192E-3</v>
      </c>
      <c r="BP46" s="24">
        <f t="shared" si="54"/>
        <v>-5.5536958263595467E-3</v>
      </c>
    </row>
    <row r="47" spans="1:68" x14ac:dyDescent="0.3">
      <c r="Y47" s="14">
        <v>1885</v>
      </c>
      <c r="Z47" s="6">
        <v>1.1428122682152799</v>
      </c>
      <c r="AA47" s="6">
        <v>0.95548144404812596</v>
      </c>
      <c r="AB47" s="6">
        <v>0.88875383554121101</v>
      </c>
      <c r="AC47" s="6">
        <v>0.955990262000321</v>
      </c>
      <c r="AD47" s="6">
        <v>1.08912309687729</v>
      </c>
      <c r="AE47" s="6">
        <v>1.34156002180989</v>
      </c>
      <c r="AF47" s="6">
        <v>2.5641965836002201</v>
      </c>
      <c r="AG47" s="6">
        <v>1.1664532989630201</v>
      </c>
      <c r="AH47" s="6">
        <v>1.3259479514868</v>
      </c>
      <c r="AI47" s="6">
        <v>1.3976330992703601</v>
      </c>
      <c r="AJ47" s="6">
        <v>1.48880205308213</v>
      </c>
      <c r="AK47" s="6">
        <v>1.5989435145376301</v>
      </c>
      <c r="AL47" s="6">
        <v>1.6009283541673101</v>
      </c>
      <c r="AM47" s="6">
        <v>1.57924059178315</v>
      </c>
      <c r="AN47" s="6">
        <v>1.47534797854654</v>
      </c>
      <c r="AO47" s="6">
        <v>1.39356125553454</v>
      </c>
      <c r="AP47" s="6">
        <v>1.3106027820828701</v>
      </c>
      <c r="AQ47" s="6">
        <v>1.2363281298654001</v>
      </c>
      <c r="AR47" s="6">
        <v>1.1925092231394001</v>
      </c>
      <c r="AS47" s="6">
        <v>1.15168385875362</v>
      </c>
      <c r="AV47" s="14">
        <v>1885</v>
      </c>
      <c r="AW47" s="24">
        <f t="shared" si="35"/>
        <v>9.8857950206999889E-2</v>
      </c>
      <c r="AX47" s="24">
        <f t="shared" si="36"/>
        <v>-4.7068291165354211E-3</v>
      </c>
      <c r="AY47" s="24">
        <f t="shared" si="37"/>
        <v>-1.4001847851561808E-3</v>
      </c>
      <c r="AZ47" s="24">
        <f t="shared" si="38"/>
        <v>1.7010917021618142E-2</v>
      </c>
      <c r="BA47" s="24">
        <f t="shared" si="39"/>
        <v>-9.8880937479182331E-3</v>
      </c>
      <c r="BB47" s="24">
        <f t="shared" si="40"/>
        <v>2.4091619702206048E-2</v>
      </c>
      <c r="BC47" s="24">
        <f t="shared" si="41"/>
        <v>0.14473061767866957</v>
      </c>
      <c r="BD47" s="24">
        <f t="shared" si="42"/>
        <v>4.1476159788410689E-2</v>
      </c>
      <c r="BE47" s="24">
        <f t="shared" si="43"/>
        <v>1.9959962682153814E-2</v>
      </c>
      <c r="BF47" s="24">
        <f t="shared" si="44"/>
        <v>-1.6906433783141813E-3</v>
      </c>
      <c r="BG47" s="24">
        <f t="shared" si="45"/>
        <v>-1.403837544229803E-2</v>
      </c>
      <c r="BH47" s="24">
        <f t="shared" si="46"/>
        <v>5.6248519104591076E-3</v>
      </c>
      <c r="BI47" s="24">
        <f t="shared" si="47"/>
        <v>4.6358401416542502E-2</v>
      </c>
      <c r="BJ47" s="24">
        <f t="shared" si="48"/>
        <v>6.7054453907533812E-2</v>
      </c>
      <c r="BK47" s="24">
        <f t="shared" si="49"/>
        <v>3.1711873109468568E-2</v>
      </c>
      <c r="BL47" s="24">
        <f t="shared" si="50"/>
        <v>9.8269967641595145E-3</v>
      </c>
      <c r="BM47" s="24">
        <f t="shared" si="51"/>
        <v>4.6013899455726149E-4</v>
      </c>
      <c r="BN47" s="24">
        <f t="shared" si="52"/>
        <v>-2.961185592419281E-3</v>
      </c>
      <c r="BO47" s="24">
        <f t="shared" si="53"/>
        <v>-6.2423140504998722E-3</v>
      </c>
      <c r="BP47" s="24">
        <f t="shared" si="54"/>
        <v>-1.5654821578102499E-2</v>
      </c>
    </row>
    <row r="48" spans="1:68" x14ac:dyDescent="0.3">
      <c r="Y48" s="15">
        <v>1890</v>
      </c>
      <c r="Z48" s="7">
        <v>1.1450450636812</v>
      </c>
      <c r="AA48" s="7">
        <v>0.96212916590356701</v>
      </c>
      <c r="AB48" s="7">
        <v>0.85933954761165599</v>
      </c>
      <c r="AC48" s="7">
        <v>0.98315741154288905</v>
      </c>
      <c r="AD48" s="7">
        <v>1.4769881830828999</v>
      </c>
      <c r="AE48" s="7">
        <v>3.4719102654226002</v>
      </c>
      <c r="AF48" s="7">
        <v>1.0816177526544799</v>
      </c>
      <c r="AG48" s="7">
        <v>1.1889192446552299</v>
      </c>
      <c r="AH48" s="7">
        <v>1.3274746286110299</v>
      </c>
      <c r="AI48" s="7">
        <v>1.4532340472590699</v>
      </c>
      <c r="AJ48" s="7">
        <v>1.5740032202871299</v>
      </c>
      <c r="AK48" s="7">
        <v>1.64360914205366</v>
      </c>
      <c r="AL48" s="7">
        <v>1.6754523919347499</v>
      </c>
      <c r="AM48" s="7">
        <v>1.6532228862387699</v>
      </c>
      <c r="AN48" s="7">
        <v>1.56397484360256</v>
      </c>
      <c r="AO48" s="7">
        <v>1.4596754532049201</v>
      </c>
      <c r="AP48" s="7">
        <v>1.34657839107302</v>
      </c>
      <c r="AQ48" s="7">
        <v>1.2686552203449799</v>
      </c>
      <c r="AR48" s="7">
        <v>1.2030936345988299</v>
      </c>
      <c r="AS48" s="7">
        <v>1.14403856436992</v>
      </c>
      <c r="AV48" s="15">
        <v>1890</v>
      </c>
      <c r="AW48" s="24">
        <f t="shared" si="35"/>
        <v>0.11169423658368925</v>
      </c>
      <c r="AX48" s="24">
        <f t="shared" si="36"/>
        <v>1.2767543056386371E-2</v>
      </c>
      <c r="AY48" s="24">
        <f t="shared" si="37"/>
        <v>-1.2253393549820702E-2</v>
      </c>
      <c r="AZ48" s="24">
        <f t="shared" si="38"/>
        <v>4.5912139939243729E-2</v>
      </c>
      <c r="BA48" s="24">
        <f t="shared" si="39"/>
        <v>2.5686238252013872E-2</v>
      </c>
      <c r="BB48" s="24">
        <f t="shared" si="40"/>
        <v>0.34050589398555997</v>
      </c>
      <c r="BC48" s="24">
        <f t="shared" si="41"/>
        <v>4.0017069860076797E-2</v>
      </c>
      <c r="BD48" s="24">
        <f t="shared" si="42"/>
        <v>7.5586819112118432E-3</v>
      </c>
      <c r="BE48" s="24">
        <f t="shared" si="43"/>
        <v>5.6625974325983913E-3</v>
      </c>
      <c r="BF48" s="24">
        <f t="shared" si="44"/>
        <v>-3.7593346186046428E-2</v>
      </c>
      <c r="BG48" s="24">
        <f t="shared" si="45"/>
        <v>-1.6247987320543861E-2</v>
      </c>
      <c r="BH48" s="24">
        <f t="shared" si="46"/>
        <v>3.3716441543182367E-2</v>
      </c>
      <c r="BI48" s="24">
        <f t="shared" si="47"/>
        <v>4.715774495921865E-2</v>
      </c>
      <c r="BJ48" s="24">
        <f t="shared" si="48"/>
        <v>3.3264303899231129E-2</v>
      </c>
      <c r="BK48" s="24">
        <f t="shared" si="49"/>
        <v>2.5479766683076614E-3</v>
      </c>
      <c r="BL48" s="24">
        <f t="shared" si="50"/>
        <v>6.6727263482207842E-3</v>
      </c>
      <c r="BM48" s="24">
        <f t="shared" si="51"/>
        <v>-2.534525131096347E-3</v>
      </c>
      <c r="BN48" s="24">
        <f t="shared" si="52"/>
        <v>-1.0588816181260723E-3</v>
      </c>
      <c r="BO48" s="24">
        <f t="shared" si="53"/>
        <v>-1.3857676558336128E-2</v>
      </c>
      <c r="BP48" s="24">
        <f t="shared" si="54"/>
        <v>-2.2189261222290521E-2</v>
      </c>
    </row>
    <row r="49" spans="25:68" x14ac:dyDescent="0.3">
      <c r="Y49" s="15">
        <v>1895</v>
      </c>
      <c r="Z49" s="7">
        <v>1.1605095345874601</v>
      </c>
      <c r="AA49" s="7">
        <v>0.95274536724175196</v>
      </c>
      <c r="AB49" s="7">
        <v>0.87645358486619396</v>
      </c>
      <c r="AC49" s="7">
        <v>1.5895490421781999</v>
      </c>
      <c r="AD49" s="7">
        <v>4.5925624092235697</v>
      </c>
      <c r="AE49" s="7">
        <v>1.05030679728022</v>
      </c>
      <c r="AF49" s="7">
        <v>1.11153414992778</v>
      </c>
      <c r="AG49" s="7">
        <v>1.2387907778357199</v>
      </c>
      <c r="AH49" s="7">
        <v>1.43141611847118</v>
      </c>
      <c r="AI49" s="7">
        <v>1.5777408824966701</v>
      </c>
      <c r="AJ49" s="7">
        <v>1.61328180579701</v>
      </c>
      <c r="AK49" s="7">
        <v>1.7596953699681801</v>
      </c>
      <c r="AL49" s="7">
        <v>1.82750980457356</v>
      </c>
      <c r="AM49" s="7">
        <v>1.8197889161551899</v>
      </c>
      <c r="AN49" s="7">
        <v>1.6836145486271401</v>
      </c>
      <c r="AO49" s="7">
        <v>1.5253728573469401</v>
      </c>
      <c r="AP49" s="7">
        <v>1.3896451818364901</v>
      </c>
      <c r="AQ49" s="7">
        <v>1.2963819401799801</v>
      </c>
      <c r="AR49" s="7">
        <v>1.2254582283649</v>
      </c>
      <c r="AS49" s="7">
        <v>1.17238234902422</v>
      </c>
      <c r="AV49" s="15">
        <v>1895</v>
      </c>
      <c r="AW49" s="24">
        <f t="shared" si="35"/>
        <v>0.12670828600724277</v>
      </c>
      <c r="AX49" s="24">
        <f t="shared" si="36"/>
        <v>1.3558901321012782E-2</v>
      </c>
      <c r="AY49" s="24">
        <f t="shared" si="37"/>
        <v>7.4179136393034044E-3</v>
      </c>
      <c r="AZ49" s="24">
        <f t="shared" si="38"/>
        <v>0.45830187355798147</v>
      </c>
      <c r="BA49" s="24">
        <f t="shared" si="39"/>
        <v>0.58912194090780956</v>
      </c>
      <c r="BB49" s="24">
        <f t="shared" si="40"/>
        <v>2.9712546353156871E-2</v>
      </c>
      <c r="BC49" s="24">
        <f t="shared" si="41"/>
        <v>3.8816962549327032E-2</v>
      </c>
      <c r="BD49" s="24">
        <f t="shared" si="42"/>
        <v>1.5402276914524523E-2</v>
      </c>
      <c r="BE49" s="24">
        <f t="shared" si="43"/>
        <v>-3.931804129451006E-2</v>
      </c>
      <c r="BF49" s="24">
        <f t="shared" si="44"/>
        <v>-3.7962876526420608E-2</v>
      </c>
      <c r="BG49" s="24">
        <f t="shared" si="45"/>
        <v>1.4642645155352131E-2</v>
      </c>
      <c r="BH49" s="24">
        <f t="shared" si="46"/>
        <v>6.0057451788060351E-2</v>
      </c>
      <c r="BI49" s="24">
        <f t="shared" si="47"/>
        <v>3.8357843507704568E-2</v>
      </c>
      <c r="BJ49" s="24">
        <f t="shared" si="48"/>
        <v>2.2353323682690936E-2</v>
      </c>
      <c r="BK49" s="24">
        <f t="shared" si="49"/>
        <v>8.1524243276288495E-3</v>
      </c>
      <c r="BL49" s="24">
        <f t="shared" si="50"/>
        <v>3.53477457035529E-3</v>
      </c>
      <c r="BM49" s="24">
        <f t="shared" si="51"/>
        <v>-2.5526486583438547E-4</v>
      </c>
      <c r="BN49" s="24">
        <f t="shared" si="52"/>
        <v>-2.7831229384768829E-3</v>
      </c>
      <c r="BO49" s="24">
        <f t="shared" si="53"/>
        <v>-3.6924972643088984E-3</v>
      </c>
      <c r="BP49" s="24">
        <f t="shared" si="54"/>
        <v>-2.3014709146483292E-2</v>
      </c>
    </row>
    <row r="50" spans="25:68" x14ac:dyDescent="0.3">
      <c r="Y50" s="15">
        <v>1900</v>
      </c>
      <c r="Z50" s="7">
        <v>1.16155367786195</v>
      </c>
      <c r="AA50" s="7">
        <v>0.96320956140526603</v>
      </c>
      <c r="AB50" s="7">
        <v>0.880196962618362</v>
      </c>
      <c r="AC50" s="7">
        <v>1.5905289372981499</v>
      </c>
      <c r="AD50" s="7">
        <v>1.1980226450071501</v>
      </c>
      <c r="AE50" s="7">
        <v>1.0557058765820799</v>
      </c>
      <c r="AF50" s="7">
        <v>1.15448911645213</v>
      </c>
      <c r="AG50" s="7">
        <v>1.3680644628657099</v>
      </c>
      <c r="AH50" s="7">
        <v>1.5718889751790099</v>
      </c>
      <c r="AI50" s="7">
        <v>1.5521416975883799</v>
      </c>
      <c r="AJ50" s="7">
        <v>1.6837433396831001</v>
      </c>
      <c r="AK50" s="7">
        <v>1.8856843006005199</v>
      </c>
      <c r="AL50" s="7">
        <v>1.90841360377456</v>
      </c>
      <c r="AM50" s="7">
        <v>1.8847261298711799</v>
      </c>
      <c r="AN50" s="7">
        <v>1.7397439170493501</v>
      </c>
      <c r="AO50" s="7">
        <v>1.56788481205798</v>
      </c>
      <c r="AP50" s="7">
        <v>1.43200136800464</v>
      </c>
      <c r="AQ50" s="7">
        <v>1.3201000411650601</v>
      </c>
      <c r="AR50" s="7">
        <v>1.23586663258365</v>
      </c>
      <c r="AS50" s="7">
        <v>1.20729919150019</v>
      </c>
      <c r="AV50" s="15">
        <v>1900</v>
      </c>
      <c r="AW50" s="24">
        <f t="shared" si="35"/>
        <v>0.11687853640572107</v>
      </c>
      <c r="AX50" s="24">
        <f t="shared" si="36"/>
        <v>1.3904801479227452E-2</v>
      </c>
      <c r="AY50" s="24">
        <f t="shared" si="37"/>
        <v>2.2382115722954031E-4</v>
      </c>
      <c r="AZ50" s="24">
        <f t="shared" si="38"/>
        <v>0.1958864190211653</v>
      </c>
      <c r="BA50" s="24">
        <f t="shared" si="39"/>
        <v>6.966307589924102E-2</v>
      </c>
      <c r="BB50" s="24">
        <f t="shared" si="40"/>
        <v>1.5101804405846049E-2</v>
      </c>
      <c r="BC50" s="24">
        <f t="shared" si="41"/>
        <v>1.2709751273798366E-2</v>
      </c>
      <c r="BD50" s="24">
        <f t="shared" si="42"/>
        <v>-4.3311564429573436E-2</v>
      </c>
      <c r="BE50" s="24">
        <f t="shared" si="43"/>
        <v>-6.9888180367449704E-2</v>
      </c>
      <c r="BF50" s="24">
        <f t="shared" si="44"/>
        <v>-1.1374714911859948E-2</v>
      </c>
      <c r="BG50" s="24">
        <f t="shared" si="45"/>
        <v>5.2339587301937496E-2</v>
      </c>
      <c r="BH50" s="24">
        <f t="shared" si="46"/>
        <v>3.0428579563125613E-2</v>
      </c>
      <c r="BI50" s="24">
        <f t="shared" si="47"/>
        <v>-1.1184661256704609E-2</v>
      </c>
      <c r="BJ50" s="24">
        <f t="shared" si="48"/>
        <v>-2.7904074755661212E-3</v>
      </c>
      <c r="BK50" s="24">
        <f t="shared" si="49"/>
        <v>-1.4717410956893015E-4</v>
      </c>
      <c r="BL50" s="24">
        <f t="shared" si="50"/>
        <v>-7.6678404696329397E-3</v>
      </c>
      <c r="BM50" s="24">
        <f t="shared" si="51"/>
        <v>1.399558045202807E-3</v>
      </c>
      <c r="BN50" s="24">
        <f t="shared" si="52"/>
        <v>7.5788761409103302E-5</v>
      </c>
      <c r="BO50" s="24">
        <f t="shared" si="53"/>
        <v>-3.3333608196370592E-3</v>
      </c>
      <c r="BP50" s="24">
        <f t="shared" si="54"/>
        <v>2.3134908051008572E-2</v>
      </c>
    </row>
    <row r="51" spans="25:68" x14ac:dyDescent="0.3">
      <c r="Y51" s="15">
        <v>1905</v>
      </c>
      <c r="Z51" s="7">
        <v>1.15595453936569</v>
      </c>
      <c r="AA51" s="7">
        <v>0.98070797867367299</v>
      </c>
      <c r="AB51" s="7">
        <v>0.84888846965988596</v>
      </c>
      <c r="AC51" s="7">
        <v>0.97495652508884301</v>
      </c>
      <c r="AD51" s="7">
        <v>1.05765630543906</v>
      </c>
      <c r="AE51" s="7">
        <v>1.07406427294704</v>
      </c>
      <c r="AF51" s="7">
        <v>1.2536412819109199</v>
      </c>
      <c r="AG51" s="7">
        <v>1.61849573497744</v>
      </c>
      <c r="AH51" s="7">
        <v>1.46608258351108</v>
      </c>
      <c r="AI51" s="7">
        <v>1.5540689974461499</v>
      </c>
      <c r="AJ51" s="7">
        <v>1.7869983798856399</v>
      </c>
      <c r="AK51" s="7">
        <v>2.0380628144611199</v>
      </c>
      <c r="AL51" s="7">
        <v>2.07848349598919</v>
      </c>
      <c r="AM51" s="7">
        <v>1.9935414940538601</v>
      </c>
      <c r="AN51" s="7">
        <v>1.8235541349070099</v>
      </c>
      <c r="AO51" s="7">
        <v>1.64035193449572</v>
      </c>
      <c r="AP51" s="7">
        <v>1.4720699511000901</v>
      </c>
      <c r="AQ51" s="7">
        <v>1.3479161814360501</v>
      </c>
      <c r="AR51" s="7">
        <v>1.25719995966342</v>
      </c>
      <c r="AS51" s="7">
        <v>1.1912242969935201</v>
      </c>
      <c r="AV51" s="15">
        <v>1905</v>
      </c>
      <c r="AW51" s="24">
        <f t="shared" si="35"/>
        <v>0.11149474939008654</v>
      </c>
      <c r="AX51" s="24">
        <f t="shared" si="36"/>
        <v>1.103915327182785E-2</v>
      </c>
      <c r="AY51" s="24">
        <f t="shared" si="37"/>
        <v>-2.4266126827717286E-2</v>
      </c>
      <c r="AZ51" s="24">
        <f t="shared" si="38"/>
        <v>1.5579713634211503E-2</v>
      </c>
      <c r="BA51" s="24">
        <f t="shared" si="39"/>
        <v>1.6977216768326864E-2</v>
      </c>
      <c r="BB51" s="24">
        <f t="shared" si="40"/>
        <v>1.3268182025509372E-2</v>
      </c>
      <c r="BC51" s="24">
        <f t="shared" si="41"/>
        <v>-6.4446804544089645E-2</v>
      </c>
      <c r="BD51" s="24">
        <f t="shared" si="42"/>
        <v>-5.9014107571255775E-2</v>
      </c>
      <c r="BE51" s="24">
        <f t="shared" si="43"/>
        <v>-2.664909176136032E-3</v>
      </c>
      <c r="BF51" s="24">
        <f t="shared" si="44"/>
        <v>5.0046619896047244E-2</v>
      </c>
      <c r="BG51" s="24">
        <f t="shared" si="45"/>
        <v>5.1175517579788214E-2</v>
      </c>
      <c r="BH51" s="24">
        <f t="shared" si="46"/>
        <v>3.9827966561795894E-2</v>
      </c>
      <c r="BI51" s="24">
        <f t="shared" si="47"/>
        <v>2.8952225737222774E-2</v>
      </c>
      <c r="BJ51" s="24">
        <f t="shared" si="48"/>
        <v>1.1949996981654862E-2</v>
      </c>
      <c r="BK51" s="24">
        <f t="shared" si="49"/>
        <v>7.4884723243148349E-3</v>
      </c>
      <c r="BL51" s="24">
        <f t="shared" si="50"/>
        <v>6.3508800587240115E-3</v>
      </c>
      <c r="BM51" s="24">
        <f t="shared" si="51"/>
        <v>8.2670897945822785E-3</v>
      </c>
      <c r="BN51" s="24">
        <f t="shared" si="52"/>
        <v>5.9075980866044745E-3</v>
      </c>
      <c r="BO51" s="24">
        <f t="shared" si="53"/>
        <v>2.2113788344243934E-2</v>
      </c>
      <c r="BP51" s="24"/>
    </row>
    <row r="52" spans="25:68" x14ac:dyDescent="0.3">
      <c r="Y52" s="16">
        <v>1910</v>
      </c>
      <c r="Z52" s="8">
        <v>1.14338090021488</v>
      </c>
      <c r="AA52" s="8">
        <v>0.94404031751175199</v>
      </c>
      <c r="AB52" s="8">
        <v>0.92032792686175002</v>
      </c>
      <c r="AC52" s="8">
        <v>0.96355909204677703</v>
      </c>
      <c r="AD52" s="8">
        <v>1.10453506879328</v>
      </c>
      <c r="AE52" s="8">
        <v>1.20829676420663</v>
      </c>
      <c r="AF52" s="8">
        <v>1.7414424993954201</v>
      </c>
      <c r="AG52" s="8">
        <v>1.3496805418995399</v>
      </c>
      <c r="AH52" s="8">
        <v>1.4042744059557899</v>
      </c>
      <c r="AI52" s="8">
        <v>1.6042658551412801</v>
      </c>
      <c r="AJ52" s="8">
        <v>1.8363944726611401</v>
      </c>
      <c r="AK52" s="8">
        <v>2.0254827937615398</v>
      </c>
      <c r="AL52" s="8">
        <v>2.0504782600760398</v>
      </c>
      <c r="AM52" s="8">
        <v>1.9905281217744499</v>
      </c>
      <c r="AN52" s="8">
        <v>1.8205393623692101</v>
      </c>
      <c r="AO52" s="8">
        <v>1.63553522234966</v>
      </c>
      <c r="AP52" s="8">
        <v>1.4763113477438401</v>
      </c>
      <c r="AQ52" s="8">
        <v>1.3441225647608099</v>
      </c>
      <c r="AR52" s="8">
        <v>1.2514481282187999</v>
      </c>
      <c r="AS52" s="8">
        <v>1.2090306924324301</v>
      </c>
      <c r="AV52" s="16">
        <v>1910</v>
      </c>
      <c r="AW52" s="24">
        <f t="shared" si="35"/>
        <v>9.9404711745076924E-2</v>
      </c>
      <c r="AX52" s="24">
        <f t="shared" si="36"/>
        <v>-1.6624669258591639E-2</v>
      </c>
      <c r="AY52" s="24">
        <f t="shared" si="37"/>
        <v>-1.0400078643279596E-2</v>
      </c>
      <c r="AZ52" s="24">
        <f t="shared" si="38"/>
        <v>2.5062863879550094E-2</v>
      </c>
      <c r="BA52" s="24">
        <f t="shared" si="39"/>
        <v>1.3334925498421949E-2</v>
      </c>
      <c r="BB52" s="24">
        <f t="shared" si="40"/>
        <v>-8.4623663479825792E-2</v>
      </c>
      <c r="BC52" s="24">
        <f t="shared" si="41"/>
        <v>-4.8392076833103828E-2</v>
      </c>
      <c r="BD52" s="24">
        <f t="shared" si="42"/>
        <v>1.4797399924466034E-2</v>
      </c>
      <c r="BE52" s="24">
        <f t="shared" si="43"/>
        <v>4.7965974593872994E-2</v>
      </c>
      <c r="BF52" s="24">
        <f t="shared" si="44"/>
        <v>4.1731074767064953E-2</v>
      </c>
      <c r="BG52" s="24">
        <f t="shared" si="45"/>
        <v>2.0219151478411135E-2</v>
      </c>
      <c r="BH52" s="24">
        <f t="shared" si="46"/>
        <v>2.2971107960373664E-2</v>
      </c>
      <c r="BI52" s="24">
        <f t="shared" si="47"/>
        <v>-4.6222038465826287E-3</v>
      </c>
      <c r="BJ52" s="24">
        <f t="shared" si="48"/>
        <v>2.6538782635675436E-4</v>
      </c>
      <c r="BK52" s="24">
        <f t="shared" si="49"/>
        <v>5.8228521376851089E-3</v>
      </c>
      <c r="BL52" s="24">
        <f t="shared" si="50"/>
        <v>3.3958419323068009E-3</v>
      </c>
      <c r="BM52" s="24">
        <f t="shared" si="51"/>
        <v>1.1172155988931598E-2</v>
      </c>
      <c r="BN52" s="24">
        <f t="shared" si="52"/>
        <v>2.6047759359396856E-2</v>
      </c>
      <c r="BO52" s="24"/>
      <c r="BP52" s="24"/>
    </row>
    <row r="53" spans="25:68" x14ac:dyDescent="0.3">
      <c r="Y53" s="16">
        <v>1915</v>
      </c>
      <c r="Z53" s="8">
        <v>1.14094063310612</v>
      </c>
      <c r="AA53" s="8">
        <v>1.0267412045100499</v>
      </c>
      <c r="AB53" s="8">
        <v>0.99817433680141598</v>
      </c>
      <c r="AC53" s="8">
        <v>1.0577428049895601</v>
      </c>
      <c r="AD53" s="8">
        <v>1.2732513317098</v>
      </c>
      <c r="AE53" s="8">
        <v>1.97695536180137</v>
      </c>
      <c r="AF53" s="8">
        <v>1.3901904985612199</v>
      </c>
      <c r="AG53" s="8">
        <v>1.3043893712263599</v>
      </c>
      <c r="AH53" s="8">
        <v>1.5183670302402801</v>
      </c>
      <c r="AI53" s="8">
        <v>1.7306017675513901</v>
      </c>
      <c r="AJ53" s="8">
        <v>1.94308208874059</v>
      </c>
      <c r="AK53" s="8">
        <v>2.0750520947637701</v>
      </c>
      <c r="AL53" s="8">
        <v>2.09891676266531</v>
      </c>
      <c r="AM53" s="8">
        <v>1.9868411959452501</v>
      </c>
      <c r="AN53" s="8">
        <v>1.8171790142928199</v>
      </c>
      <c r="AO53" s="8">
        <v>1.6370961864289599</v>
      </c>
      <c r="AP53" s="8">
        <v>1.4776206548191499</v>
      </c>
      <c r="AQ53" s="8">
        <v>1.3403699157593001</v>
      </c>
      <c r="AR53" s="8">
        <v>1.2614425541457199</v>
      </c>
      <c r="AS53" s="8">
        <v>1.2457216053037801</v>
      </c>
      <c r="AV53" s="16">
        <v>1915</v>
      </c>
      <c r="AW53" s="24">
        <f t="shared" si="35"/>
        <v>0.1077093525302136</v>
      </c>
      <c r="AX53" s="24">
        <f t="shared" si="36"/>
        <v>6.6090240294606785E-3</v>
      </c>
      <c r="AY53" s="24">
        <f t="shared" si="37"/>
        <v>2.9045708042696919E-2</v>
      </c>
      <c r="AZ53" s="24">
        <f t="shared" si="38"/>
        <v>2.6934762125786459E-2</v>
      </c>
      <c r="BA53" s="24">
        <f t="shared" si="39"/>
        <v>-9.0534763064428522E-2</v>
      </c>
      <c r="BB53" s="24">
        <f t="shared" si="40"/>
        <v>-1.6440118506780992E-2</v>
      </c>
      <c r="BC53" s="24">
        <f t="shared" si="41"/>
        <v>5.3174620122136237E-2</v>
      </c>
      <c r="BD53" s="24">
        <f t="shared" si="42"/>
        <v>6.9171615759311411E-2</v>
      </c>
      <c r="BE53" s="24">
        <f t="shared" si="43"/>
        <v>7.6856049815801533E-2</v>
      </c>
      <c r="BF53" s="24">
        <f t="shared" si="44"/>
        <v>4.2531185271921769E-2</v>
      </c>
      <c r="BG53" s="24">
        <f t="shared" si="45"/>
        <v>6.179349111507644E-2</v>
      </c>
      <c r="BH53" s="24">
        <f t="shared" si="46"/>
        <v>1.2220534031107434E-2</v>
      </c>
      <c r="BI53" s="24">
        <f t="shared" si="47"/>
        <v>1.3969450562951779E-2</v>
      </c>
      <c r="BJ53" s="24">
        <f t="shared" si="48"/>
        <v>1.369448772716844E-2</v>
      </c>
      <c r="BK53" s="24">
        <f t="shared" si="49"/>
        <v>1.5183806867497139E-2</v>
      </c>
      <c r="BL53" s="24">
        <f t="shared" si="50"/>
        <v>1.0553201499357916E-2</v>
      </c>
      <c r="BM53" s="24">
        <f t="shared" si="51"/>
        <v>1.9048727461482753E-2</v>
      </c>
      <c r="BN53" s="24"/>
      <c r="BO53" s="24"/>
      <c r="BP53" s="24"/>
    </row>
    <row r="54" spans="25:68" x14ac:dyDescent="0.3">
      <c r="Y54" s="16">
        <v>1920</v>
      </c>
      <c r="Z54" s="8">
        <v>1.1684070011852401</v>
      </c>
      <c r="AA54" s="8">
        <v>1.0515753048174099</v>
      </c>
      <c r="AB54" s="8">
        <v>1.0667834362919799</v>
      </c>
      <c r="AC54" s="8">
        <v>1.2082996839736699</v>
      </c>
      <c r="AD54" s="8">
        <v>2.4707017805224001</v>
      </c>
      <c r="AE54" s="8">
        <v>1.45664342139384</v>
      </c>
      <c r="AF54" s="8">
        <v>1.2805170264789101</v>
      </c>
      <c r="AG54" s="8">
        <v>1.40236221592086</v>
      </c>
      <c r="AH54" s="8">
        <v>1.6159832174506901</v>
      </c>
      <c r="AI54" s="8">
        <v>1.7753217663719201</v>
      </c>
      <c r="AJ54" s="8">
        <v>1.92624011759241</v>
      </c>
      <c r="AK54" s="8">
        <v>2.0542201043414399</v>
      </c>
      <c r="AL54" s="8">
        <v>2.0431373548208001</v>
      </c>
      <c r="AM54" s="8">
        <v>1.9362804443024599</v>
      </c>
      <c r="AN54" s="8">
        <v>1.7791497592600201</v>
      </c>
      <c r="AO54" s="8">
        <v>1.61630999366812</v>
      </c>
      <c r="AP54" s="8">
        <v>1.4622533823433299</v>
      </c>
      <c r="AQ54" s="8">
        <v>1.33590978093024</v>
      </c>
      <c r="AR54" s="8">
        <v>1.2843385337157001</v>
      </c>
      <c r="AS54" s="8"/>
      <c r="AV54" s="16">
        <v>1920</v>
      </c>
      <c r="AW54" s="24">
        <f t="shared" si="35"/>
        <v>0.10227075583513212</v>
      </c>
      <c r="AX54" s="24">
        <f t="shared" si="36"/>
        <v>1.5002903022951063E-3</v>
      </c>
      <c r="AY54" s="24">
        <f t="shared" si="37"/>
        <v>4.5866114011744993E-2</v>
      </c>
      <c r="AZ54" s="24">
        <f t="shared" si="38"/>
        <v>-1.4052198564710981E-3</v>
      </c>
      <c r="BA54" s="24">
        <f t="shared" si="39"/>
        <v>7.4218165444521852E-2</v>
      </c>
      <c r="BB54" s="24">
        <f t="shared" si="40"/>
        <v>7.89951269583999E-2</v>
      </c>
      <c r="BC54" s="24">
        <f t="shared" si="41"/>
        <v>7.6064728133537929E-2</v>
      </c>
      <c r="BD54" s="24">
        <f t="shared" si="42"/>
        <v>4.6538967105119317E-2</v>
      </c>
      <c r="BE54" s="24">
        <f t="shared" si="43"/>
        <v>2.9288673535471339E-2</v>
      </c>
      <c r="BF54" s="24">
        <f t="shared" si="44"/>
        <v>3.2163817658093084E-2</v>
      </c>
      <c r="BG54" s="24">
        <f t="shared" si="45"/>
        <v>-7.0927228905102906E-3</v>
      </c>
      <c r="BH54" s="24">
        <f t="shared" si="46"/>
        <v>2.0585874836292904E-3</v>
      </c>
      <c r="BI54" s="24">
        <f t="shared" si="47"/>
        <v>6.4716033600001246E-3</v>
      </c>
      <c r="BJ54" s="24">
        <f t="shared" si="48"/>
        <v>1.3759394922753935E-2</v>
      </c>
      <c r="BK54" s="24">
        <f t="shared" si="49"/>
        <v>5.1693555141356165E-3</v>
      </c>
      <c r="BL54" s="24">
        <f t="shared" si="50"/>
        <v>1.6547165829006241E-2</v>
      </c>
      <c r="BM54" s="24"/>
      <c r="BN54" s="24"/>
      <c r="BO54" s="24"/>
      <c r="BP54" s="24"/>
    </row>
    <row r="55" spans="25:68" x14ac:dyDescent="0.3">
      <c r="Y55" s="16">
        <v>1925</v>
      </c>
      <c r="Z55" s="8">
        <v>1.18447739018877</v>
      </c>
      <c r="AA55" s="8">
        <v>1.10355193980669</v>
      </c>
      <c r="AB55" s="8">
        <v>1.14549987031572</v>
      </c>
      <c r="AC55" s="8">
        <v>1.87794846595041</v>
      </c>
      <c r="AD55" s="8">
        <v>1.6202968729173299</v>
      </c>
      <c r="AE55" s="8">
        <v>1.3765536502448501</v>
      </c>
      <c r="AF55" s="8">
        <v>1.5257538012287</v>
      </c>
      <c r="AG55" s="8">
        <v>1.75327486958442</v>
      </c>
      <c r="AH55" s="8">
        <v>1.9102440611535501</v>
      </c>
      <c r="AI55" s="8">
        <v>1.9802190688707999</v>
      </c>
      <c r="AJ55" s="8">
        <v>2.0885993603173398</v>
      </c>
      <c r="AK55" s="8">
        <v>2.1474989263058801</v>
      </c>
      <c r="AL55" s="8">
        <v>2.0676023068333702</v>
      </c>
      <c r="AM55" s="8">
        <v>1.9662121874910401</v>
      </c>
      <c r="AN55" s="8">
        <v>1.77296128639999</v>
      </c>
      <c r="AO55" s="8">
        <v>1.5804217839630199</v>
      </c>
      <c r="AP55" s="8">
        <v>1.4378244607597399</v>
      </c>
      <c r="AQ55" s="8">
        <v>1.3908285943713199</v>
      </c>
      <c r="AR55" s="8"/>
      <c r="AS55" s="8"/>
      <c r="AV55" s="16">
        <v>1925</v>
      </c>
      <c r="AW55" s="24">
        <f t="shared" si="35"/>
        <v>0.11743150017808482</v>
      </c>
      <c r="AX55" s="24">
        <f t="shared" si="36"/>
        <v>2.1807351672861019E-2</v>
      </c>
      <c r="AY55" s="24">
        <f t="shared" si="37"/>
        <v>5.091731221625679E-2</v>
      </c>
      <c r="AZ55" s="24">
        <f t="shared" si="38"/>
        <v>0.38084446025765428</v>
      </c>
      <c r="BA55" s="24">
        <f t="shared" si="39"/>
        <v>0.14105413585727467</v>
      </c>
      <c r="BB55" s="24">
        <f t="shared" si="40"/>
        <v>9.2502897019722294E-2</v>
      </c>
      <c r="BC55" s="24">
        <f t="shared" si="41"/>
        <v>8.9824143734785755E-2</v>
      </c>
      <c r="BD55" s="24">
        <f t="shared" si="42"/>
        <v>0.13114507715123869</v>
      </c>
      <c r="BE55" s="24">
        <f t="shared" si="43"/>
        <v>0.13032192967665687</v>
      </c>
      <c r="BF55" s="24">
        <f t="shared" si="44"/>
        <v>1.0315851464693847E-2</v>
      </c>
      <c r="BG55" s="24">
        <f t="shared" si="45"/>
        <v>4.1343078448748873E-3</v>
      </c>
      <c r="BH55" s="24">
        <f t="shared" si="46"/>
        <v>8.2154583595681861E-3</v>
      </c>
      <c r="BI55" s="24">
        <f t="shared" si="47"/>
        <v>8.5864911382294573E-3</v>
      </c>
      <c r="BJ55" s="24">
        <f t="shared" si="48"/>
        <v>8.3139423030975084E-3</v>
      </c>
      <c r="BK55" s="24">
        <f t="shared" si="49"/>
        <v>7.3643672727215607E-3</v>
      </c>
      <c r="BL55" s="24"/>
      <c r="BM55" s="24"/>
      <c r="BN55" s="24"/>
      <c r="BO55" s="24"/>
      <c r="BP55" s="24"/>
    </row>
    <row r="56" spans="25:68" x14ac:dyDescent="0.3">
      <c r="Y56" s="17">
        <v>1930</v>
      </c>
      <c r="Z56" s="9">
        <v>1.1917567970390801</v>
      </c>
      <c r="AA56" s="9">
        <v>1.13442908069152</v>
      </c>
      <c r="AB56" s="9">
        <v>1.21725837482407</v>
      </c>
      <c r="AC56" s="9">
        <v>1.22775620112262</v>
      </c>
      <c r="AD56" s="9">
        <v>1.5208273180882801</v>
      </c>
      <c r="AE56" s="9">
        <v>1.6945959217775901</v>
      </c>
      <c r="AF56" s="9">
        <v>1.8671402714815699</v>
      </c>
      <c r="AG56" s="9">
        <v>2.0110891633188701</v>
      </c>
      <c r="AH56" s="9">
        <v>2.0821044566661402</v>
      </c>
      <c r="AI56" s="9">
        <v>2.17539754708885</v>
      </c>
      <c r="AJ56" s="9">
        <v>2.21949515239519</v>
      </c>
      <c r="AK56" s="9">
        <v>2.1841508777587602</v>
      </c>
      <c r="AL56" s="9">
        <v>2.1412494039876502</v>
      </c>
      <c r="AM56" s="9">
        <v>1.9947690304571399</v>
      </c>
      <c r="AN56" s="9">
        <v>1.7844498486992899</v>
      </c>
      <c r="AO56" s="9">
        <v>1.5960088877644401</v>
      </c>
      <c r="AP56" s="9">
        <v>1.5156446188225501</v>
      </c>
      <c r="AQ56" s="9"/>
      <c r="AR56" s="9"/>
      <c r="AS56" s="9"/>
      <c r="AV56" s="17">
        <v>1930</v>
      </c>
      <c r="AW56" s="24">
        <f t="shared" si="35"/>
        <v>0.10347851577692595</v>
      </c>
      <c r="AX56" s="24">
        <f t="shared" si="36"/>
        <v>2.2008180803171119E-2</v>
      </c>
      <c r="AY56" s="24">
        <f t="shared" si="37"/>
        <v>5.8485543325278305E-2</v>
      </c>
      <c r="AZ56" s="24">
        <f t="shared" si="38"/>
        <v>-9.8740313527258313E-3</v>
      </c>
      <c r="BA56" s="24">
        <f t="shared" si="39"/>
        <v>0.11825538094726469</v>
      </c>
      <c r="BB56" s="24">
        <f t="shared" si="40"/>
        <v>9.3287691469412945E-2</v>
      </c>
      <c r="BC56" s="24">
        <f t="shared" si="41"/>
        <v>0.15255572313677149</v>
      </c>
      <c r="BD56" s="24">
        <f t="shared" si="42"/>
        <v>0.19707688292789893</v>
      </c>
      <c r="BE56" s="24">
        <f t="shared" si="43"/>
        <v>-8.5216873018380459E-3</v>
      </c>
      <c r="BF56" s="24">
        <f t="shared" si="44"/>
        <v>-2.1112169317202452E-3</v>
      </c>
      <c r="BG56" s="24">
        <f t="shared" si="45"/>
        <v>-4.7106939931883243E-3</v>
      </c>
      <c r="BH56" s="24">
        <f t="shared" si="46"/>
        <v>1.904072366403668E-3</v>
      </c>
      <c r="BI56" s="24">
        <f t="shared" si="47"/>
        <v>-4.0700446569068519E-3</v>
      </c>
      <c r="BJ56" s="24">
        <f t="shared" si="48"/>
        <v>2.3964977171557511E-3</v>
      </c>
      <c r="BK56" s="24"/>
      <c r="BL56" s="24"/>
      <c r="BM56" s="24"/>
      <c r="BN56" s="24"/>
      <c r="BO56" s="24"/>
      <c r="BP56" s="24"/>
    </row>
    <row r="57" spans="25:68" x14ac:dyDescent="0.3">
      <c r="Y57" s="17">
        <v>1935</v>
      </c>
      <c r="Z57" s="9">
        <v>1.2243136237418399</v>
      </c>
      <c r="AA57" s="9">
        <v>1.2384332123733099</v>
      </c>
      <c r="AB57" s="9">
        <v>1.2165143681972601</v>
      </c>
      <c r="AC57" s="9">
        <v>1.4909253209878599</v>
      </c>
      <c r="AD57" s="9">
        <v>1.95266399840898</v>
      </c>
      <c r="AE57" s="9">
        <v>2.0206227444615599</v>
      </c>
      <c r="AF57" s="9">
        <v>2.0969725858958901</v>
      </c>
      <c r="AG57" s="9">
        <v>2.1284522138344699</v>
      </c>
      <c r="AH57" s="9">
        <v>2.1485723766923299</v>
      </c>
      <c r="AI57" s="9">
        <v>2.2141154721129901</v>
      </c>
      <c r="AJ57" s="9">
        <v>2.14366429763666</v>
      </c>
      <c r="AK57" s="9">
        <v>2.17718411693656</v>
      </c>
      <c r="AL57" s="9">
        <v>2.0950092971554999</v>
      </c>
      <c r="AM57" s="9">
        <v>1.9298047980419899</v>
      </c>
      <c r="AN57" s="9">
        <v>1.7552402260787701</v>
      </c>
      <c r="AO57" s="9">
        <v>1.65297014791259</v>
      </c>
      <c r="AP57" s="9"/>
      <c r="AQ57" s="9"/>
      <c r="AR57" s="9"/>
      <c r="AS57" s="9"/>
      <c r="AV57" s="17">
        <v>1935</v>
      </c>
      <c r="AW57" s="24">
        <f t="shared" si="35"/>
        <v>0.11301238521985441</v>
      </c>
      <c r="AX57" s="24">
        <f t="shared" si="36"/>
        <v>4.951967150280509E-2</v>
      </c>
      <c r="AY57" s="24">
        <f t="shared" si="37"/>
        <v>-2.8570752481474294E-3</v>
      </c>
      <c r="AZ57" s="24">
        <f t="shared" si="38"/>
        <v>0.12948887953625746</v>
      </c>
      <c r="BA57" s="24">
        <f t="shared" si="39"/>
        <v>8.4813332449433287E-2</v>
      </c>
      <c r="BB57" s="24">
        <f t="shared" si="40"/>
        <v>0.10416543413199988</v>
      </c>
      <c r="BC57" s="24">
        <f t="shared" si="41"/>
        <v>0.18473027451745203</v>
      </c>
      <c r="BD57" s="24">
        <f t="shared" si="42"/>
        <v>-1.4605456558115843E-2</v>
      </c>
      <c r="BE57" s="24">
        <f t="shared" si="43"/>
        <v>-3.65146292859507E-2</v>
      </c>
      <c r="BF57" s="24">
        <f t="shared" si="44"/>
        <v>-7.1231066757891891E-3</v>
      </c>
      <c r="BG57" s="24">
        <f t="shared" si="45"/>
        <v>-7.562825168213029E-3</v>
      </c>
      <c r="BH57" s="24">
        <f t="shared" si="46"/>
        <v>-1.0370855937927354E-2</v>
      </c>
      <c r="BI57" s="24">
        <f t="shared" si="47"/>
        <v>-1.1788067379481237E-2</v>
      </c>
      <c r="BJ57" s="24"/>
      <c r="BK57" s="24"/>
      <c r="BL57" s="24"/>
      <c r="BM57" s="24"/>
      <c r="BN57" s="24"/>
      <c r="BO57" s="24"/>
      <c r="BP57" s="24"/>
    </row>
    <row r="58" spans="25:68" x14ac:dyDescent="0.3">
      <c r="Y58" s="17">
        <v>1940</v>
      </c>
      <c r="Z58" s="9">
        <v>1.21684097963903</v>
      </c>
      <c r="AA58" s="9">
        <v>1.25153657167938</v>
      </c>
      <c r="AB58" s="9">
        <v>1.34827552929082</v>
      </c>
      <c r="AC58" s="9">
        <v>1.9913978315037799</v>
      </c>
      <c r="AD58" s="9">
        <v>2.2480680240605699</v>
      </c>
      <c r="AE58" s="9">
        <v>2.3816351491136598</v>
      </c>
      <c r="AF58" s="9">
        <v>2.37588672518197</v>
      </c>
      <c r="AG58" s="9">
        <v>2.3975123066183901</v>
      </c>
      <c r="AH58" s="9">
        <v>2.3754249914284302</v>
      </c>
      <c r="AI58" s="9">
        <v>2.2077527374269899</v>
      </c>
      <c r="AJ58" s="9">
        <v>2.2765573823132601</v>
      </c>
      <c r="AK58" s="9">
        <v>2.2076993006274099</v>
      </c>
      <c r="AL58" s="9">
        <v>2.1246808769410199</v>
      </c>
      <c r="AM58" s="9">
        <v>1.95020191765981</v>
      </c>
      <c r="AN58" s="9">
        <v>1.83770330345602</v>
      </c>
      <c r="AO58" s="9"/>
      <c r="AP58" s="9"/>
      <c r="AQ58" s="9"/>
      <c r="AR58" s="9"/>
      <c r="AS58" s="9"/>
      <c r="AV58" s="17">
        <v>1940</v>
      </c>
      <c r="AW58" s="24">
        <f t="shared" si="35"/>
        <v>0.11636787122846784</v>
      </c>
      <c r="AX58" s="24">
        <f t="shared" si="36"/>
        <v>2.5849648917524646E-2</v>
      </c>
      <c r="AY58" s="24">
        <f t="shared" si="37"/>
        <v>0.10514387646788523</v>
      </c>
      <c r="AZ58" s="24">
        <f t="shared" si="38"/>
        <v>0.10633212861321104</v>
      </c>
      <c r="BA58" s="24">
        <f t="shared" si="39"/>
        <v>1.2643254081337719E-2</v>
      </c>
      <c r="BB58" s="24">
        <f t="shared" si="40"/>
        <v>0.17321928527766503</v>
      </c>
      <c r="BC58" s="24">
        <f t="shared" si="41"/>
        <v>1.1015627737008461E-2</v>
      </c>
      <c r="BD58" s="24">
        <f t="shared" si="42"/>
        <v>1.5895045177283993E-2</v>
      </c>
      <c r="BE58" s="24">
        <f t="shared" si="43"/>
        <v>2.3890082512254475E-2</v>
      </c>
      <c r="BF58" s="24">
        <f t="shared" si="44"/>
        <v>2.210774880879153E-2</v>
      </c>
      <c r="BG58" s="24">
        <f t="shared" si="45"/>
        <v>7.3262753598496979E-3</v>
      </c>
      <c r="BH58" s="24">
        <f t="shared" si="46"/>
        <v>8.0818724326072993E-3</v>
      </c>
      <c r="BI58" s="24"/>
      <c r="BJ58" s="24"/>
      <c r="BK58" s="24"/>
      <c r="BL58" s="24"/>
      <c r="BM58" s="24"/>
      <c r="BN58" s="24"/>
      <c r="BO58" s="24"/>
      <c r="BP58" s="24"/>
    </row>
    <row r="59" spans="25:68" x14ac:dyDescent="0.3">
      <c r="Y59" s="17">
        <v>1945</v>
      </c>
      <c r="Z59" s="9">
        <v>1.1982431231083199</v>
      </c>
      <c r="AA59" s="9">
        <v>1.2553485085235201</v>
      </c>
      <c r="AB59" s="9">
        <v>1.47708282164558</v>
      </c>
      <c r="AC59" s="9">
        <v>2.2311589655633401</v>
      </c>
      <c r="AD59" s="9">
        <v>2.5219099991645901</v>
      </c>
      <c r="AE59" s="9">
        <v>2.3734287455467702</v>
      </c>
      <c r="AF59" s="9">
        <v>2.2463743621421299</v>
      </c>
      <c r="AG59" s="9">
        <v>2.1682992189452199</v>
      </c>
      <c r="AH59" s="9">
        <v>2.0899956959016301</v>
      </c>
      <c r="AI59" s="9">
        <v>2.1489164439898398</v>
      </c>
      <c r="AJ59" s="9">
        <v>2.09882365677226</v>
      </c>
      <c r="AK59" s="9">
        <v>2.0089227048955198</v>
      </c>
      <c r="AL59" s="9">
        <v>1.9654112901843599</v>
      </c>
      <c r="AM59" s="9">
        <v>1.88069812264846</v>
      </c>
      <c r="AN59" s="9"/>
      <c r="AO59" s="9"/>
      <c r="AP59" s="9"/>
      <c r="AQ59" s="9"/>
      <c r="AR59" s="9"/>
      <c r="AS59" s="9"/>
      <c r="AV59" s="17">
        <v>1945</v>
      </c>
      <c r="AW59" s="24">
        <f t="shared" si="35"/>
        <v>7.9498309106594431E-2</v>
      </c>
      <c r="AX59" s="24">
        <f t="shared" si="36"/>
        <v>2.8974187314360751E-2</v>
      </c>
      <c r="AY59" s="24">
        <f t="shared" si="37"/>
        <v>4.0199170172943728E-2</v>
      </c>
      <c r="AZ59" s="24">
        <f t="shared" si="38"/>
        <v>3.2943965538583336E-2</v>
      </c>
      <c r="BA59" s="24">
        <f t="shared" si="39"/>
        <v>4.2111569902723224E-2</v>
      </c>
      <c r="BB59" s="24">
        <f t="shared" si="40"/>
        <v>-2.728330100542203E-2</v>
      </c>
      <c r="BC59" s="24">
        <f t="shared" si="41"/>
        <v>-3.1735188731840482E-2</v>
      </c>
      <c r="BD59" s="24">
        <f t="shared" si="42"/>
        <v>-2.766851168375787E-2</v>
      </c>
      <c r="BE59" s="24">
        <f t="shared" si="43"/>
        <v>-4.7639543325571155E-3</v>
      </c>
      <c r="BF59" s="24">
        <f t="shared" si="44"/>
        <v>-1.8759614616511468E-2</v>
      </c>
      <c r="BG59" s="24">
        <f t="shared" si="45"/>
        <v>-1.4636780858093839E-2</v>
      </c>
      <c r="BH59" s="24"/>
      <c r="BI59" s="24"/>
      <c r="BJ59" s="24"/>
      <c r="BK59" s="24"/>
      <c r="BL59" s="24"/>
      <c r="BM59" s="24"/>
      <c r="BN59" s="24"/>
      <c r="BO59" s="24"/>
      <c r="BP59" s="24"/>
    </row>
    <row r="60" spans="25:68" x14ac:dyDescent="0.3">
      <c r="Y60" s="18">
        <v>1950</v>
      </c>
      <c r="Z60" s="10">
        <v>1.19628669554301</v>
      </c>
      <c r="AA60" s="10">
        <v>1.3565158564938899</v>
      </c>
      <c r="AB60" s="10">
        <v>1.58949423130725</v>
      </c>
      <c r="AC60" s="10">
        <v>2.44375158853392</v>
      </c>
      <c r="AD60" s="10">
        <v>2.8415353490476001</v>
      </c>
      <c r="AE60" s="10">
        <v>2.7669024819843502</v>
      </c>
      <c r="AF60" s="10">
        <v>2.6096923473630098</v>
      </c>
      <c r="AG60" s="10">
        <v>2.30045471082077</v>
      </c>
      <c r="AH60" s="10">
        <v>2.43684139543738</v>
      </c>
      <c r="AI60" s="10">
        <v>2.3175201781074901</v>
      </c>
      <c r="AJ60" s="10">
        <v>2.2569354398712198</v>
      </c>
      <c r="AK60" s="10">
        <v>2.1187950692375299</v>
      </c>
      <c r="AL60" s="10">
        <v>2.1007031450709799</v>
      </c>
      <c r="AM60" s="10"/>
      <c r="AN60" s="10"/>
      <c r="AO60" s="10"/>
      <c r="AP60" s="10"/>
      <c r="AQ60" s="10"/>
      <c r="AR60" s="10"/>
      <c r="AS60" s="10"/>
      <c r="AV60" s="18">
        <v>1950</v>
      </c>
      <c r="AW60" s="24">
        <f t="shared" si="35"/>
        <v>0.10767286624352775</v>
      </c>
      <c r="AX60" s="24">
        <f t="shared" si="36"/>
        <v>4.8265603658443406E-3</v>
      </c>
      <c r="AY60" s="24">
        <f t="shared" si="37"/>
        <v>-3.1809351745289122E-4</v>
      </c>
      <c r="AZ60" s="24">
        <f t="shared" si="38"/>
        <v>4.4338285698256492E-2</v>
      </c>
      <c r="BA60" s="24">
        <f t="shared" si="39"/>
        <v>5.4061586183106369E-4</v>
      </c>
      <c r="BB60" s="24">
        <f t="shared" si="40"/>
        <v>-4.7113374157013036E-3</v>
      </c>
      <c r="BC60" s="24">
        <f t="shared" si="41"/>
        <v>-3.9342185637367532E-3</v>
      </c>
      <c r="BD60" s="24">
        <f t="shared" si="42"/>
        <v>-8.4246936117369914E-3</v>
      </c>
      <c r="BE60" s="24">
        <f t="shared" si="43"/>
        <v>-5.3708590051510978E-3</v>
      </c>
      <c r="BF60" s="24">
        <f t="shared" si="44"/>
        <v>3.2554883582208054E-3</v>
      </c>
      <c r="BG60" s="24"/>
      <c r="BH60" s="24"/>
      <c r="BI60" s="24"/>
      <c r="BJ60" s="24"/>
      <c r="BK60" s="24"/>
      <c r="BL60" s="24"/>
      <c r="BM60" s="24"/>
      <c r="BN60" s="24"/>
      <c r="BO60" s="24"/>
      <c r="BP60" s="24"/>
    </row>
    <row r="61" spans="25:68" x14ac:dyDescent="0.3">
      <c r="Y61" s="18">
        <v>1955</v>
      </c>
      <c r="Z61" s="10">
        <v>1.23276338003716</v>
      </c>
      <c r="AA61" s="10">
        <v>1.4677904295563</v>
      </c>
      <c r="AB61" s="10">
        <v>1.6216303382680299</v>
      </c>
      <c r="AC61" s="10">
        <v>2.5548217786101302</v>
      </c>
      <c r="AD61" s="10">
        <v>3.16077858260009</v>
      </c>
      <c r="AE61" s="10">
        <v>3.0130639453670498</v>
      </c>
      <c r="AF61" s="10">
        <v>2.6107241545653301</v>
      </c>
      <c r="AG61" s="10">
        <v>2.7086243570776101</v>
      </c>
      <c r="AH61" s="10">
        <v>2.48899314823006</v>
      </c>
      <c r="AI61" s="10">
        <v>2.3869354088257202</v>
      </c>
      <c r="AJ61" s="10">
        <v>2.2421605602627301</v>
      </c>
      <c r="AK61" s="10">
        <v>2.1332178899990302</v>
      </c>
      <c r="AL61" s="10"/>
      <c r="AM61" s="10"/>
      <c r="AN61" s="10"/>
      <c r="AO61" s="10"/>
      <c r="AP61" s="10"/>
      <c r="AQ61" s="10"/>
      <c r="AR61" s="10"/>
      <c r="AS61" s="10"/>
      <c r="AV61" s="18">
        <v>1955</v>
      </c>
      <c r="AW61" s="24">
        <f t="shared" si="35"/>
        <v>7.1968156554052268E-2</v>
      </c>
      <c r="AX61" s="24">
        <f t="shared" si="36"/>
        <v>2.642687381559446E-2</v>
      </c>
      <c r="AY61" s="24">
        <f t="shared" si="37"/>
        <v>-5.1347617987545753E-3</v>
      </c>
      <c r="AZ61" s="24">
        <f t="shared" si="38"/>
        <v>1.3818166115131007E-2</v>
      </c>
      <c r="BA61" s="24">
        <f t="shared" si="39"/>
        <v>9.8334129712748068E-3</v>
      </c>
      <c r="BB61" s="24">
        <f t="shared" si="40"/>
        <v>-8.8605442871546817E-3</v>
      </c>
      <c r="BC61" s="24">
        <f t="shared" si="41"/>
        <v>-7.3292187964523799E-3</v>
      </c>
      <c r="BD61" s="24">
        <f t="shared" si="42"/>
        <v>-4.1822216626434287E-3</v>
      </c>
      <c r="BE61" s="24">
        <f t="shared" si="43"/>
        <v>3.6262694476048522E-3</v>
      </c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</row>
    <row r="62" spans="25:68" x14ac:dyDescent="0.3">
      <c r="Y62" s="18">
        <v>1960</v>
      </c>
      <c r="Z62" s="10">
        <v>1.25860323080551</v>
      </c>
      <c r="AA62" s="10">
        <v>1.4933379605257999</v>
      </c>
      <c r="AB62" s="10">
        <v>1.64419133306413</v>
      </c>
      <c r="AC62" s="10">
        <v>2.6073785255022401</v>
      </c>
      <c r="AD62" s="10">
        <v>3.2340817159413202</v>
      </c>
      <c r="AE62" s="10">
        <v>2.9325803114736599</v>
      </c>
      <c r="AF62" s="10">
        <v>2.99845072599464</v>
      </c>
      <c r="AG62" s="10">
        <v>2.6155215381483501</v>
      </c>
      <c r="AH62" s="10">
        <v>2.4794511609104402</v>
      </c>
      <c r="AI62" s="10">
        <v>2.2400434823061</v>
      </c>
      <c r="AJ62" s="10">
        <v>2.0928532723108102</v>
      </c>
      <c r="AK62" s="10"/>
      <c r="AL62" s="10"/>
      <c r="AM62" s="10"/>
      <c r="AN62" s="10"/>
      <c r="AO62" s="10"/>
      <c r="AP62" s="10"/>
      <c r="AQ62" s="10"/>
      <c r="AR62" s="10"/>
      <c r="AS62" s="10"/>
      <c r="AV62" s="18">
        <v>1960</v>
      </c>
      <c r="AW62" s="24">
        <f t="shared" si="35"/>
        <v>2.3254659191471523E-2</v>
      </c>
      <c r="AX62" s="24">
        <f t="shared" si="36"/>
        <v>9.0121354904053666E-3</v>
      </c>
      <c r="AY62" s="24">
        <f t="shared" si="37"/>
        <v>-9.5232933348613907E-3</v>
      </c>
      <c r="AZ62" s="24">
        <f t="shared" si="38"/>
        <v>1.8507236524312534E-2</v>
      </c>
      <c r="BA62" s="24">
        <f t="shared" si="39"/>
        <v>-7.9503938830305446E-3</v>
      </c>
      <c r="BB62" s="24">
        <f t="shared" si="40"/>
        <v>4.3083258471438395E-3</v>
      </c>
      <c r="BC62" s="24">
        <f t="shared" si="41"/>
        <v>-1.3667524343868425E-2</v>
      </c>
      <c r="BD62" s="24">
        <f t="shared" si="42"/>
        <v>-5.505118574771789E-3</v>
      </c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</row>
    <row r="63" spans="25:68" x14ac:dyDescent="0.3">
      <c r="Y63" s="18">
        <v>1965</v>
      </c>
      <c r="Z63" s="10">
        <v>1.28407869693578</v>
      </c>
      <c r="AA63" s="10">
        <v>1.47679351158075</v>
      </c>
      <c r="AB63" s="10">
        <v>1.6617170937018999</v>
      </c>
      <c r="AC63" s="10">
        <v>2.5958678705682301</v>
      </c>
      <c r="AD63" s="10">
        <v>3.1167773723041399</v>
      </c>
      <c r="AE63" s="10">
        <v>3.1484552757768598</v>
      </c>
      <c r="AF63" s="10">
        <v>2.8202543624717298</v>
      </c>
      <c r="AG63" s="10">
        <v>2.5024316679060599</v>
      </c>
      <c r="AH63" s="10">
        <v>2.2565778760927899</v>
      </c>
      <c r="AI63" s="10">
        <v>2.1318150326061098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V63" s="18">
        <v>1965</v>
      </c>
      <c r="AW63" s="24">
        <f t="shared" si="35"/>
        <v>1.9110076933158745E-2</v>
      </c>
      <c r="AX63" s="24">
        <f t="shared" si="36"/>
        <v>-2.8425321328453955E-2</v>
      </c>
      <c r="AY63" s="24">
        <f t="shared" si="37"/>
        <v>-4.9598241305988163E-3</v>
      </c>
      <c r="AZ63" s="24">
        <f t="shared" si="38"/>
        <v>3.0106297844535744E-2</v>
      </c>
      <c r="BA63" s="24">
        <f t="shared" si="39"/>
        <v>1.1940705293551882E-2</v>
      </c>
      <c r="BB63" s="24">
        <f t="shared" si="40"/>
        <v>-4.9038864226670317E-4</v>
      </c>
      <c r="BC63" s="24">
        <f t="shared" si="41"/>
        <v>-3.4436881725336712E-3</v>
      </c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</row>
    <row r="64" spans="25:68" x14ac:dyDescent="0.3">
      <c r="Y64" s="19">
        <v>1970</v>
      </c>
      <c r="Z64" s="11">
        <v>1.29350609291795</v>
      </c>
      <c r="AA64" s="11">
        <v>1.5227067495658899</v>
      </c>
      <c r="AB64" s="11">
        <v>1.6377395224719999</v>
      </c>
      <c r="AC64" s="11">
        <v>2.4802391199920399</v>
      </c>
      <c r="AD64" s="11">
        <v>3.2453707302891299</v>
      </c>
      <c r="AE64" s="11">
        <v>3.03787322074318</v>
      </c>
      <c r="AF64" s="11">
        <v>2.7427020125713901</v>
      </c>
      <c r="AG64" s="11">
        <v>2.36501414194217</v>
      </c>
      <c r="AH64" s="11">
        <v>2.1841805014414701</v>
      </c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V64" s="19">
        <v>1970</v>
      </c>
      <c r="AW64" s="24">
        <f t="shared" si="35"/>
        <v>1.0551635092148452E-2</v>
      </c>
      <c r="AX64" s="24">
        <f t="shared" si="36"/>
        <v>-4.7668303490915748E-3</v>
      </c>
      <c r="AY64" s="24">
        <f t="shared" si="37"/>
        <v>-1.3783399560975368E-3</v>
      </c>
      <c r="AZ64" s="24">
        <f t="shared" si="38"/>
        <v>2.4892198343818187E-2</v>
      </c>
      <c r="BA64" s="24">
        <f t="shared" si="39"/>
        <v>-7.5318867617339734E-3</v>
      </c>
      <c r="BB64" s="24">
        <f t="shared" si="40"/>
        <v>-7.2309736133398857E-3</v>
      </c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</row>
    <row r="65" spans="25:68" x14ac:dyDescent="0.3">
      <c r="Y65" s="19">
        <v>1975</v>
      </c>
      <c r="Z65" s="11">
        <v>1.2866495189782301</v>
      </c>
      <c r="AA65" s="11">
        <v>1.5150728889199301</v>
      </c>
      <c r="AB65" s="11">
        <v>1.71428651503774</v>
      </c>
      <c r="AC65" s="11">
        <v>2.6387672487793901</v>
      </c>
      <c r="AD65" s="11">
        <v>3.3272608940602302</v>
      </c>
      <c r="AE65" s="11">
        <v>3.1400066689362802</v>
      </c>
      <c r="AF65" s="11">
        <v>2.7796588086230201</v>
      </c>
      <c r="AG65" s="11">
        <v>2.4285610348055999</v>
      </c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V65" s="19">
        <v>1975</v>
      </c>
      <c r="AW65" s="24">
        <f t="shared" si="35"/>
        <v>-2.5972721098991747E-3</v>
      </c>
      <c r="AX65" s="24">
        <f t="shared" si="36"/>
        <v>-1.6186435766279188E-2</v>
      </c>
      <c r="AY65" s="24">
        <f t="shared" si="37"/>
        <v>1.4370718957242628E-2</v>
      </c>
      <c r="AZ65" s="24">
        <f t="shared" si="38"/>
        <v>5.1301692740792944E-2</v>
      </c>
      <c r="BA65" s="24">
        <f t="shared" si="39"/>
        <v>2.1870162832019094E-3</v>
      </c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</row>
    <row r="66" spans="25:68" x14ac:dyDescent="0.3">
      <c r="Y66" s="19">
        <v>1980</v>
      </c>
      <c r="Z66" s="11">
        <v>1.29016774408128</v>
      </c>
      <c r="AA66" s="11">
        <v>1.47379180382721</v>
      </c>
      <c r="AB66" s="11">
        <v>1.6541093292025999</v>
      </c>
      <c r="AC66" s="11">
        <v>2.3954921337933701</v>
      </c>
      <c r="AD66" s="11">
        <v>3.25678662813853</v>
      </c>
      <c r="AE66" s="11">
        <v>3.07650943263967</v>
      </c>
      <c r="AF66" s="11">
        <v>2.7099844579319501</v>
      </c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V66" s="19">
        <v>1980</v>
      </c>
      <c r="AW66" s="24">
        <f t="shared" si="35"/>
        <v>7.9435500634999698E-3</v>
      </c>
      <c r="AX66" s="24">
        <f t="shared" si="36"/>
        <v>-4.2992335177136402E-2</v>
      </c>
      <c r="AY66" s="24">
        <f t="shared" si="37"/>
        <v>-9.5153717349700778E-3</v>
      </c>
      <c r="AZ66" s="24">
        <f t="shared" si="38"/>
        <v>1.5039039742953493E-2</v>
      </c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</row>
    <row r="67" spans="25:68" x14ac:dyDescent="0.3">
      <c r="Y67" s="19">
        <v>1985</v>
      </c>
      <c r="Z67" s="11">
        <v>1.2897920471866899</v>
      </c>
      <c r="AA67" s="11">
        <v>1.5062285371450399</v>
      </c>
      <c r="AB67" s="11">
        <v>1.60205012506518</v>
      </c>
      <c r="AC67" s="11">
        <v>2.3205960028942201</v>
      </c>
      <c r="AD67" s="11">
        <v>3.10013354115017</v>
      </c>
      <c r="AE67" s="11">
        <v>2.9244126066867202</v>
      </c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V67" s="19">
        <v>1985</v>
      </c>
      <c r="AW67" s="24">
        <f t="shared" si="35"/>
        <v>-7.8522713948539283E-3</v>
      </c>
      <c r="AX67" s="24">
        <f t="shared" si="36"/>
        <v>-9.0601729308948126E-3</v>
      </c>
      <c r="AY67" s="24">
        <f t="shared" si="37"/>
        <v>-4.9378105185218218E-3</v>
      </c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</row>
    <row r="68" spans="25:68" x14ac:dyDescent="0.3">
      <c r="Y68" s="20">
        <v>1990</v>
      </c>
      <c r="Z68" s="12">
        <v>1.29539111527191</v>
      </c>
      <c r="AA68" s="12">
        <v>1.39325339404752</v>
      </c>
      <c r="AB68" s="12">
        <v>1.56509977467106</v>
      </c>
      <c r="AC68" s="12">
        <v>2.2927961320568899</v>
      </c>
      <c r="AD68" s="12">
        <v>2.6906499906182901</v>
      </c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V68" s="20">
        <v>1990</v>
      </c>
      <c r="AW68" s="24">
        <f>(Z68-B32)/B32</f>
        <v>1.2024308806179648E-2</v>
      </c>
      <c r="AX68" s="24">
        <f t="shared" si="36"/>
        <v>-2.5696927239496445E-2</v>
      </c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</row>
    <row r="69" spans="25:68" x14ac:dyDescent="0.3">
      <c r="Y69" s="20">
        <v>1995</v>
      </c>
      <c r="Z69" s="12">
        <v>1.26143445051624</v>
      </c>
      <c r="AA69" s="12">
        <v>1.3696213685485401</v>
      </c>
      <c r="AB69" s="12">
        <v>1.44408153589564</v>
      </c>
      <c r="AC69" s="12">
        <v>1.62125084114993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V69" s="20">
        <v>1995</v>
      </c>
      <c r="AW69" s="24">
        <f t="shared" ref="AW69" si="55">(Z69-B33)/B33</f>
        <v>1.1384527906666878E-3</v>
      </c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</row>
    <row r="70" spans="25:68" x14ac:dyDescent="0.3">
      <c r="Y70" s="20">
        <v>2000</v>
      </c>
      <c r="Z70" s="12">
        <v>1.24830089713144</v>
      </c>
      <c r="AA70" s="12">
        <v>1.28291319250874</v>
      </c>
      <c r="AB70" s="12">
        <v>1.2556904250526599</v>
      </c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V70" t="s">
        <v>133</v>
      </c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25:68" x14ac:dyDescent="0.3">
      <c r="Y71" s="20">
        <v>2005</v>
      </c>
      <c r="Z71" s="12">
        <v>1.2463832174249201</v>
      </c>
      <c r="AA71" s="12">
        <v>1.27049462223186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</row>
    <row r="72" spans="25:68" x14ac:dyDescent="0.3">
      <c r="Y72" s="20">
        <v>2010</v>
      </c>
      <c r="Z72" s="12">
        <v>1.2020417218430199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</row>
    <row r="74" spans="25:68" x14ac:dyDescent="0.3">
      <c r="Y74" s="3" t="s">
        <v>134</v>
      </c>
    </row>
    <row r="81" spans="26:46" x14ac:dyDescent="0.3">
      <c r="Z81" t="s">
        <v>148</v>
      </c>
      <c r="AA81" t="s">
        <v>149</v>
      </c>
      <c r="AB81" s="22">
        <v>42618</v>
      </c>
      <c r="AC81" s="23">
        <v>41913</v>
      </c>
      <c r="AD81" t="s">
        <v>110</v>
      </c>
      <c r="AE81" t="s">
        <v>111</v>
      </c>
      <c r="AF81" t="s">
        <v>112</v>
      </c>
      <c r="AG81" t="s">
        <v>113</v>
      </c>
      <c r="AH81" t="s">
        <v>114</v>
      </c>
      <c r="AI81" t="s">
        <v>115</v>
      </c>
      <c r="AJ81" t="s">
        <v>116</v>
      </c>
      <c r="AK81" t="s">
        <v>117</v>
      </c>
      <c r="AL81" t="s">
        <v>118</v>
      </c>
      <c r="AM81" t="s">
        <v>119</v>
      </c>
      <c r="AN81" t="s">
        <v>120</v>
      </c>
      <c r="AO81" t="s">
        <v>121</v>
      </c>
      <c r="AP81" t="s">
        <v>122</v>
      </c>
      <c r="AQ81" t="s">
        <v>150</v>
      </c>
      <c r="AR81" t="s">
        <v>124</v>
      </c>
      <c r="AS81" t="s">
        <v>125</v>
      </c>
      <c r="AT81" t="s">
        <v>126</v>
      </c>
    </row>
    <row r="82" spans="26:46" x14ac:dyDescent="0.3">
      <c r="Z82">
        <v>1850</v>
      </c>
      <c r="AA82">
        <v>1.1324709472571799</v>
      </c>
      <c r="AB82">
        <v>0.97836175579444495</v>
      </c>
      <c r="AC82">
        <v>0.87926512615086905</v>
      </c>
      <c r="AD82">
        <v>0.93439437193448105</v>
      </c>
      <c r="AE82">
        <v>1.4446459314603799</v>
      </c>
      <c r="AF82">
        <v>0.98576203585758804</v>
      </c>
      <c r="AG82">
        <v>0.98848804812387103</v>
      </c>
      <c r="AH82">
        <v>1.05314065177212</v>
      </c>
      <c r="AI82">
        <v>1.1858059227795299</v>
      </c>
      <c r="AJ82">
        <v>1.28450954177097</v>
      </c>
      <c r="AK82">
        <v>1.3187150389159099</v>
      </c>
      <c r="AL82">
        <v>1.3196095010287701</v>
      </c>
      <c r="AM82">
        <v>1.2643636437030401</v>
      </c>
      <c r="AN82">
        <v>1.2428432191692</v>
      </c>
      <c r="AO82">
        <v>1.1934833527286699</v>
      </c>
      <c r="AP82">
        <v>1.1928260269839399</v>
      </c>
      <c r="AQ82">
        <v>1.1777860608193</v>
      </c>
      <c r="AR82">
        <v>1.1707411568611901</v>
      </c>
      <c r="AS82">
        <v>1.1119530821385599</v>
      </c>
      <c r="AT82">
        <v>1.0459744276968801</v>
      </c>
    </row>
    <row r="83" spans="26:46" x14ac:dyDescent="0.3">
      <c r="Z83">
        <v>1855</v>
      </c>
      <c r="AA83">
        <v>1.1475220852278201</v>
      </c>
      <c r="AB83">
        <v>0.97741725876306695</v>
      </c>
      <c r="AC83">
        <v>0.91875414284607504</v>
      </c>
      <c r="AD83">
        <v>0.87360735797279598</v>
      </c>
      <c r="AE83">
        <v>1.1384470530243</v>
      </c>
      <c r="AF83">
        <v>0.99956180980188303</v>
      </c>
      <c r="AG83">
        <v>1.00977672875626</v>
      </c>
      <c r="AH83">
        <v>1.1200078145102501</v>
      </c>
      <c r="AI83">
        <v>1.21576742963734</v>
      </c>
      <c r="AJ83">
        <v>1.3222412646389099</v>
      </c>
      <c r="AK83">
        <v>1.3376246029421499</v>
      </c>
      <c r="AL83">
        <v>1.3629420777824499</v>
      </c>
      <c r="AM83">
        <v>1.2982705837856501</v>
      </c>
      <c r="AN83">
        <v>1.2670499920096701</v>
      </c>
      <c r="AO83">
        <v>1.22747271107073</v>
      </c>
      <c r="AP83">
        <v>1.2234546524978001</v>
      </c>
      <c r="AQ83">
        <v>1.1966283259228301</v>
      </c>
      <c r="AR83">
        <v>1.1700733078693899</v>
      </c>
      <c r="AS83">
        <v>1.13313524599025</v>
      </c>
      <c r="AT83">
        <v>1.0690597444621399</v>
      </c>
    </row>
    <row r="84" spans="26:46" x14ac:dyDescent="0.3">
      <c r="Z84">
        <v>1860</v>
      </c>
      <c r="AA84">
        <v>1.13036257212993</v>
      </c>
      <c r="AB84">
        <v>1.0033909653451001</v>
      </c>
      <c r="AC84">
        <v>0.92976745122834104</v>
      </c>
      <c r="AD84">
        <v>0.90404648303583401</v>
      </c>
      <c r="AE84">
        <v>1.1202967329073501</v>
      </c>
      <c r="AF84">
        <v>0.97814459153101097</v>
      </c>
      <c r="AG84">
        <v>1.02137799792442</v>
      </c>
      <c r="AH84">
        <v>1.1092308743254899</v>
      </c>
      <c r="AI84">
        <v>1.2233576619231901</v>
      </c>
      <c r="AJ84">
        <v>1.32624255523677</v>
      </c>
      <c r="AK84">
        <v>1.33433111852186</v>
      </c>
      <c r="AL84">
        <v>1.34868813293831</v>
      </c>
      <c r="AM84">
        <v>1.30278842518136</v>
      </c>
      <c r="AN84">
        <v>1.28065419717647</v>
      </c>
      <c r="AO84">
        <v>1.25309490153218</v>
      </c>
      <c r="AP84">
        <v>1.2289436124472899</v>
      </c>
      <c r="AQ84">
        <v>1.2058251164635001</v>
      </c>
      <c r="AR84">
        <v>1.1716853974719701</v>
      </c>
      <c r="AS84">
        <v>1.1527576239737201</v>
      </c>
      <c r="AT84">
        <v>1.09254059946794</v>
      </c>
    </row>
    <row r="85" spans="26:46" x14ac:dyDescent="0.3">
      <c r="Z85">
        <v>1865</v>
      </c>
      <c r="AA85">
        <v>1.1327364533433699</v>
      </c>
      <c r="AB85">
        <v>1.0024950766065599</v>
      </c>
      <c r="AC85">
        <v>0.904686536159656</v>
      </c>
      <c r="AD85">
        <v>0.90214038153873499</v>
      </c>
      <c r="AE85">
        <v>1.10622930168863</v>
      </c>
      <c r="AF85">
        <v>1.00079616951807</v>
      </c>
      <c r="AG85">
        <v>1.03343663072279</v>
      </c>
      <c r="AH85">
        <v>1.13018462616375</v>
      </c>
      <c r="AI85">
        <v>1.2472113898202</v>
      </c>
      <c r="AJ85">
        <v>1.3517926296638201</v>
      </c>
      <c r="AK85">
        <v>1.34530878515263</v>
      </c>
      <c r="AL85">
        <v>1.3558681221156901</v>
      </c>
      <c r="AM85">
        <v>1.3477107493745999</v>
      </c>
      <c r="AN85">
        <v>1.31921788683277</v>
      </c>
      <c r="AO85">
        <v>1.2762545901678199</v>
      </c>
      <c r="AP85">
        <v>1.26658592176939</v>
      </c>
      <c r="AQ85">
        <v>1.2123224185491699</v>
      </c>
      <c r="AR85">
        <v>1.20121867439212</v>
      </c>
      <c r="AS85">
        <v>1.16047533730763</v>
      </c>
      <c r="AT85">
        <v>1.11515017227544</v>
      </c>
    </row>
    <row r="86" spans="26:46" x14ac:dyDescent="0.3">
      <c r="Z86">
        <v>1870</v>
      </c>
      <c r="AA86">
        <v>1.14880121819787</v>
      </c>
      <c r="AB86">
        <v>1.0132175608646501</v>
      </c>
      <c r="AC86">
        <v>0.90543455616248503</v>
      </c>
      <c r="AD86">
        <v>0.95439987061280795</v>
      </c>
      <c r="AE86">
        <v>1.1699263803236299</v>
      </c>
      <c r="AF86">
        <v>1.0381131271159101</v>
      </c>
      <c r="AG86">
        <v>1.0616432774582301</v>
      </c>
      <c r="AH86">
        <v>1.1692899568305699</v>
      </c>
      <c r="AI86">
        <v>1.27068739616703</v>
      </c>
      <c r="AJ86">
        <v>1.4803878390704699</v>
      </c>
      <c r="AK86">
        <v>1.3128997296653799</v>
      </c>
      <c r="AL86">
        <v>1.3567244750690799</v>
      </c>
      <c r="AM86">
        <v>1.3374718723769401</v>
      </c>
      <c r="AN86">
        <v>1.3297614201497601</v>
      </c>
      <c r="AO86">
        <v>1.30323475064026</v>
      </c>
      <c r="AP86">
        <v>1.2542742028643701</v>
      </c>
      <c r="AQ86">
        <v>1.24199184596764</v>
      </c>
      <c r="AR86">
        <v>1.2103882607392999</v>
      </c>
      <c r="AS86">
        <v>1.1620764729247299</v>
      </c>
      <c r="AT86">
        <v>1.10692577098034</v>
      </c>
    </row>
    <row r="87" spans="26:46" x14ac:dyDescent="0.3">
      <c r="Z87">
        <v>1875</v>
      </c>
      <c r="AA87">
        <v>1.13211878766455</v>
      </c>
      <c r="AB87">
        <v>0.96693811406810604</v>
      </c>
      <c r="AC87">
        <v>0.87081922288634805</v>
      </c>
      <c r="AD87">
        <v>0.91556995810164499</v>
      </c>
      <c r="AE87">
        <v>1.1461028873405501</v>
      </c>
      <c r="AF87">
        <v>1.03447666071827</v>
      </c>
      <c r="AG87">
        <v>1.0795187207596799</v>
      </c>
      <c r="AH87">
        <v>1.24279031401142</v>
      </c>
      <c r="AI87">
        <v>1.6423025700753</v>
      </c>
      <c r="AJ87">
        <v>1.30141024298926</v>
      </c>
      <c r="AK87">
        <v>1.3574460731087601</v>
      </c>
      <c r="AL87">
        <v>1.4056594978511501</v>
      </c>
      <c r="AM87">
        <v>1.40679375496639</v>
      </c>
      <c r="AN87">
        <v>1.4028387954469901</v>
      </c>
      <c r="AO87">
        <v>1.3189823364834601</v>
      </c>
      <c r="AP87">
        <v>1.2916399195791199</v>
      </c>
      <c r="AQ87">
        <v>1.25298301850163</v>
      </c>
      <c r="AR87">
        <v>1.21191932822139</v>
      </c>
      <c r="AS87">
        <v>1.18945575256276</v>
      </c>
      <c r="AT87">
        <v>1.1167894706095201</v>
      </c>
    </row>
    <row r="88" spans="26:46" x14ac:dyDescent="0.3">
      <c r="Z88">
        <v>1880</v>
      </c>
      <c r="AA88">
        <v>1.1373657360207601</v>
      </c>
      <c r="AB88">
        <v>0.95769560624504402</v>
      </c>
      <c r="AC88">
        <v>0.88068187607719395</v>
      </c>
      <c r="AD88">
        <v>0.94679475276815706</v>
      </c>
      <c r="AE88">
        <v>1.12634866269819</v>
      </c>
      <c r="AF88">
        <v>1.02773512875919</v>
      </c>
      <c r="AG88">
        <v>1.2536887165492701</v>
      </c>
      <c r="AH88">
        <v>2.0210930508607698</v>
      </c>
      <c r="AI88">
        <v>1.24278116344377</v>
      </c>
      <c r="AJ88">
        <v>1.3532356426879599</v>
      </c>
      <c r="AK88">
        <v>1.39910391515556</v>
      </c>
      <c r="AL88">
        <v>1.47167402293587</v>
      </c>
      <c r="AM88">
        <v>1.4944320485407501</v>
      </c>
      <c r="AN88">
        <v>1.4434292593014799</v>
      </c>
      <c r="AO88">
        <v>1.38810126980015</v>
      </c>
      <c r="AP88">
        <v>1.3176806965221901</v>
      </c>
      <c r="AQ88">
        <v>1.26907159568426</v>
      </c>
      <c r="AR88">
        <v>1.2265128003344901</v>
      </c>
      <c r="AS88">
        <v>1.1805682029076201</v>
      </c>
      <c r="AT88">
        <v>1.13366878675795</v>
      </c>
    </row>
    <row r="89" spans="26:46" x14ac:dyDescent="0.3">
      <c r="Z89">
        <v>1885</v>
      </c>
      <c r="AA89">
        <v>1.1428122682152799</v>
      </c>
      <c r="AB89">
        <v>0.95548144404812596</v>
      </c>
      <c r="AC89">
        <v>0.88875383554121101</v>
      </c>
      <c r="AD89">
        <v>0.955990262000321</v>
      </c>
      <c r="AE89">
        <v>1.08912309687729</v>
      </c>
      <c r="AF89">
        <v>1.34156002180989</v>
      </c>
      <c r="AG89">
        <v>2.5641965836002201</v>
      </c>
      <c r="AH89">
        <v>1.1664532989630201</v>
      </c>
      <c r="AI89">
        <v>1.3259479514868</v>
      </c>
      <c r="AJ89">
        <v>1.3976330992703601</v>
      </c>
      <c r="AK89">
        <v>1.48880205308213</v>
      </c>
      <c r="AL89">
        <v>1.5989435145376301</v>
      </c>
      <c r="AM89">
        <v>1.6009283541673101</v>
      </c>
      <c r="AN89">
        <v>1.57924059178315</v>
      </c>
      <c r="AO89">
        <v>1.47534797854654</v>
      </c>
      <c r="AP89">
        <v>1.39356125553454</v>
      </c>
      <c r="AQ89">
        <v>1.3106027820828701</v>
      </c>
      <c r="AR89">
        <v>1.2363281298654001</v>
      </c>
      <c r="AS89">
        <v>1.1925092231394001</v>
      </c>
      <c r="AT89">
        <v>1.15168385875362</v>
      </c>
    </row>
    <row r="90" spans="26:46" x14ac:dyDescent="0.3">
      <c r="Z90">
        <v>1890</v>
      </c>
      <c r="AA90">
        <v>1.1450450636812</v>
      </c>
      <c r="AB90">
        <v>0.96212916590356701</v>
      </c>
      <c r="AC90">
        <v>0.85933954761165599</v>
      </c>
      <c r="AD90">
        <v>0.98315741154288905</v>
      </c>
      <c r="AE90">
        <v>1.4769881830828999</v>
      </c>
      <c r="AF90">
        <v>3.4719102654226002</v>
      </c>
      <c r="AG90">
        <v>1.0816177526544799</v>
      </c>
      <c r="AH90">
        <v>1.1889192446552299</v>
      </c>
      <c r="AI90">
        <v>1.3274746286110299</v>
      </c>
      <c r="AJ90">
        <v>1.4532340472590699</v>
      </c>
      <c r="AK90">
        <v>1.5740032202871299</v>
      </c>
      <c r="AL90">
        <v>1.64360914205366</v>
      </c>
      <c r="AM90">
        <v>1.6754523919347499</v>
      </c>
      <c r="AN90">
        <v>1.6532228862387699</v>
      </c>
      <c r="AO90">
        <v>1.56397484360256</v>
      </c>
      <c r="AP90">
        <v>1.4596754532049201</v>
      </c>
      <c r="AQ90">
        <v>1.34657839107302</v>
      </c>
      <c r="AR90">
        <v>1.2686552203449799</v>
      </c>
      <c r="AS90">
        <v>1.2030936345988299</v>
      </c>
      <c r="AT90">
        <v>1.14403856436992</v>
      </c>
    </row>
    <row r="91" spans="26:46" x14ac:dyDescent="0.3">
      <c r="Z91">
        <v>1895</v>
      </c>
      <c r="AA91">
        <v>1.1605095345874601</v>
      </c>
      <c r="AB91">
        <v>0.95274536724175196</v>
      </c>
      <c r="AC91">
        <v>0.87645358486619396</v>
      </c>
      <c r="AD91">
        <v>1.5895490421781999</v>
      </c>
      <c r="AE91">
        <v>4.5925624092235697</v>
      </c>
      <c r="AF91">
        <v>1.05030679728022</v>
      </c>
      <c r="AG91">
        <v>1.11153414992778</v>
      </c>
      <c r="AH91">
        <v>1.2387907778357199</v>
      </c>
      <c r="AI91">
        <v>1.43141611847118</v>
      </c>
      <c r="AJ91">
        <v>1.5777408824966701</v>
      </c>
      <c r="AK91">
        <v>1.61328180579701</v>
      </c>
      <c r="AL91">
        <v>1.7596953699681801</v>
      </c>
      <c r="AM91">
        <v>1.82750980457356</v>
      </c>
      <c r="AN91">
        <v>1.8197889161551899</v>
      </c>
      <c r="AO91">
        <v>1.6836145486271401</v>
      </c>
      <c r="AP91">
        <v>1.5253728573469401</v>
      </c>
      <c r="AQ91">
        <v>1.3896451818364901</v>
      </c>
      <c r="AR91">
        <v>1.2963819401799801</v>
      </c>
      <c r="AS91">
        <v>1.2254582283649</v>
      </c>
      <c r="AT91">
        <v>1.17238234902422</v>
      </c>
    </row>
    <row r="92" spans="26:46" x14ac:dyDescent="0.3">
      <c r="Z92">
        <v>1900</v>
      </c>
      <c r="AA92">
        <v>1.16155367786195</v>
      </c>
      <c r="AB92">
        <v>0.96320956140526603</v>
      </c>
      <c r="AC92">
        <v>0.880196962618362</v>
      </c>
      <c r="AD92">
        <v>1.5905289372981499</v>
      </c>
      <c r="AE92">
        <v>1.1980226450071501</v>
      </c>
      <c r="AF92">
        <v>1.0557058765820799</v>
      </c>
      <c r="AG92">
        <v>1.15448911645213</v>
      </c>
      <c r="AH92">
        <v>1.3680644628657099</v>
      </c>
      <c r="AI92">
        <v>1.5718889751790099</v>
      </c>
      <c r="AJ92">
        <v>1.5521416975883799</v>
      </c>
      <c r="AK92">
        <v>1.6837433396831001</v>
      </c>
      <c r="AL92">
        <v>1.8856843006005199</v>
      </c>
      <c r="AM92">
        <v>1.90841360377456</v>
      </c>
      <c r="AN92">
        <v>1.8847261298711799</v>
      </c>
      <c r="AO92">
        <v>1.7397439170493501</v>
      </c>
      <c r="AP92">
        <v>1.56788481205798</v>
      </c>
      <c r="AQ92">
        <v>1.43200136800464</v>
      </c>
      <c r="AR92">
        <v>1.3201000411650601</v>
      </c>
      <c r="AS92">
        <v>1.23586663258365</v>
      </c>
      <c r="AT92">
        <v>1.20729919150019</v>
      </c>
    </row>
    <row r="93" spans="26:46" x14ac:dyDescent="0.3">
      <c r="Z93">
        <v>1905</v>
      </c>
      <c r="AA93">
        <v>1.15595453936569</v>
      </c>
      <c r="AB93">
        <v>0.98070797867367299</v>
      </c>
      <c r="AC93">
        <v>0.84888846965988596</v>
      </c>
      <c r="AD93">
        <v>0.97495652508884301</v>
      </c>
      <c r="AE93">
        <v>1.05765630543906</v>
      </c>
      <c r="AF93">
        <v>1.07406427294704</v>
      </c>
      <c r="AG93">
        <v>1.2536412819109199</v>
      </c>
      <c r="AH93">
        <v>1.61849573497744</v>
      </c>
      <c r="AI93">
        <v>1.46608258351108</v>
      </c>
      <c r="AJ93">
        <v>1.5540689974461499</v>
      </c>
      <c r="AK93">
        <v>1.7869983798856399</v>
      </c>
      <c r="AL93">
        <v>2.0380628144611199</v>
      </c>
      <c r="AM93">
        <v>2.07848349598919</v>
      </c>
      <c r="AN93">
        <v>1.9935414940538601</v>
      </c>
      <c r="AO93">
        <v>1.8235541349070099</v>
      </c>
      <c r="AP93">
        <v>1.64035193449572</v>
      </c>
      <c r="AQ93">
        <v>1.4720699511000901</v>
      </c>
      <c r="AR93">
        <v>1.3479161814360501</v>
      </c>
      <c r="AS93">
        <v>1.25719995966342</v>
      </c>
      <c r="AT93">
        <v>1.1912242969935201</v>
      </c>
    </row>
    <row r="94" spans="26:46" x14ac:dyDescent="0.3">
      <c r="Z94">
        <v>1910</v>
      </c>
      <c r="AA94">
        <v>1.14338090021488</v>
      </c>
      <c r="AB94">
        <v>0.94404031751175199</v>
      </c>
      <c r="AC94">
        <v>0.92032792686175002</v>
      </c>
      <c r="AD94">
        <v>0.96355909204677703</v>
      </c>
      <c r="AE94">
        <v>1.10453506879328</v>
      </c>
      <c r="AF94">
        <v>1.20829676420663</v>
      </c>
      <c r="AG94">
        <v>1.7414424993954201</v>
      </c>
      <c r="AH94">
        <v>1.3496805418995399</v>
      </c>
      <c r="AI94">
        <v>1.4042744059557899</v>
      </c>
      <c r="AJ94">
        <v>1.6042658551412801</v>
      </c>
      <c r="AK94">
        <v>1.8363944726611401</v>
      </c>
      <c r="AL94">
        <v>2.0254827937615398</v>
      </c>
      <c r="AM94">
        <v>2.0504782600760398</v>
      </c>
      <c r="AN94">
        <v>1.9905281217744499</v>
      </c>
      <c r="AO94">
        <v>1.8205393623692101</v>
      </c>
      <c r="AP94">
        <v>1.63553522234966</v>
      </c>
      <c r="AQ94">
        <v>1.4763113477438401</v>
      </c>
      <c r="AR94">
        <v>1.3441225647608099</v>
      </c>
      <c r="AS94">
        <v>1.2514481282187999</v>
      </c>
      <c r="AT94">
        <v>1.2090306924324301</v>
      </c>
    </row>
    <row r="95" spans="26:46" x14ac:dyDescent="0.3">
      <c r="Z95">
        <v>1915</v>
      </c>
      <c r="AA95">
        <v>1.14094063310612</v>
      </c>
      <c r="AB95">
        <v>1.0267412045100499</v>
      </c>
      <c r="AC95">
        <v>0.99817433680141598</v>
      </c>
      <c r="AD95">
        <v>1.0577428049895601</v>
      </c>
      <c r="AE95">
        <v>1.2732513317098</v>
      </c>
      <c r="AF95">
        <v>1.97695536180137</v>
      </c>
      <c r="AG95">
        <v>1.3901904985612199</v>
      </c>
      <c r="AH95">
        <v>1.3043893712263599</v>
      </c>
      <c r="AI95">
        <v>1.5183670302402801</v>
      </c>
      <c r="AJ95">
        <v>1.7306017675513901</v>
      </c>
      <c r="AK95">
        <v>1.94308208874059</v>
      </c>
      <c r="AL95">
        <v>2.0750520947637701</v>
      </c>
      <c r="AM95">
        <v>2.09891676266531</v>
      </c>
      <c r="AN95">
        <v>1.9868411959452501</v>
      </c>
      <c r="AO95">
        <v>1.8171790142928199</v>
      </c>
      <c r="AP95">
        <v>1.6370961864289599</v>
      </c>
      <c r="AQ95">
        <v>1.4776206548191499</v>
      </c>
      <c r="AR95">
        <v>1.3403699157593001</v>
      </c>
      <c r="AS95">
        <v>1.2614425541457199</v>
      </c>
      <c r="AT95">
        <v>1.2457216053037801</v>
      </c>
    </row>
    <row r="96" spans="26:46" x14ac:dyDescent="0.3">
      <c r="Z96">
        <v>1920</v>
      </c>
      <c r="AA96">
        <v>1.1684070011852401</v>
      </c>
      <c r="AB96">
        <v>1.0515753048174099</v>
      </c>
      <c r="AC96">
        <v>1.0667834362919799</v>
      </c>
      <c r="AD96">
        <v>1.2082996839736699</v>
      </c>
      <c r="AE96">
        <v>2.4707017805224001</v>
      </c>
      <c r="AF96">
        <v>1.45664342139384</v>
      </c>
      <c r="AG96">
        <v>1.2805170264789101</v>
      </c>
      <c r="AH96">
        <v>1.40236221592086</v>
      </c>
      <c r="AI96">
        <v>1.6159832174506901</v>
      </c>
      <c r="AJ96">
        <v>1.7753217663719201</v>
      </c>
      <c r="AK96">
        <v>1.92624011759241</v>
      </c>
      <c r="AL96">
        <v>2.0542201043414399</v>
      </c>
      <c r="AM96">
        <v>2.0431373548208001</v>
      </c>
      <c r="AN96">
        <v>1.9362804443024599</v>
      </c>
      <c r="AO96">
        <v>1.7791497592600201</v>
      </c>
      <c r="AP96">
        <v>1.61630999366812</v>
      </c>
      <c r="AQ96">
        <v>1.4622533823433299</v>
      </c>
      <c r="AR96">
        <v>1.33590978093024</v>
      </c>
      <c r="AS96">
        <v>1.2843385337157001</v>
      </c>
    </row>
    <row r="97" spans="26:44" x14ac:dyDescent="0.3">
      <c r="Z97">
        <v>1925</v>
      </c>
      <c r="AA97">
        <v>1.18447739018877</v>
      </c>
      <c r="AB97">
        <v>1.10355193980669</v>
      </c>
      <c r="AC97">
        <v>1.14549987031572</v>
      </c>
      <c r="AD97">
        <v>1.87794846595041</v>
      </c>
      <c r="AE97">
        <v>1.6202968729173299</v>
      </c>
      <c r="AF97">
        <v>1.3765536502448501</v>
      </c>
      <c r="AG97">
        <v>1.5257538012287</v>
      </c>
      <c r="AH97">
        <v>1.75327486958442</v>
      </c>
      <c r="AI97">
        <v>1.9102440611535501</v>
      </c>
      <c r="AJ97">
        <v>1.9802190688707999</v>
      </c>
      <c r="AK97">
        <v>2.0885993603173398</v>
      </c>
      <c r="AL97">
        <v>2.1474989263058801</v>
      </c>
      <c r="AM97">
        <v>2.0676023068333702</v>
      </c>
      <c r="AN97">
        <v>1.9662121874910401</v>
      </c>
      <c r="AO97">
        <v>1.77296128639999</v>
      </c>
      <c r="AP97">
        <v>1.5804217839630199</v>
      </c>
      <c r="AQ97">
        <v>1.4378244607597399</v>
      </c>
      <c r="AR97">
        <v>1.3908285943713199</v>
      </c>
    </row>
    <row r="98" spans="26:44" x14ac:dyDescent="0.3">
      <c r="Z98">
        <v>1930</v>
      </c>
      <c r="AA98">
        <v>1.1917567970390801</v>
      </c>
      <c r="AB98">
        <v>1.13442908069152</v>
      </c>
      <c r="AC98">
        <v>1.21725837482407</v>
      </c>
      <c r="AD98">
        <v>1.22775620112262</v>
      </c>
      <c r="AE98">
        <v>1.5208273180882801</v>
      </c>
      <c r="AF98">
        <v>1.6945959217775901</v>
      </c>
      <c r="AG98">
        <v>1.8671402714815699</v>
      </c>
      <c r="AH98">
        <v>2.0110891633188701</v>
      </c>
      <c r="AI98">
        <v>2.0821044566661402</v>
      </c>
      <c r="AJ98">
        <v>2.17539754708885</v>
      </c>
      <c r="AK98">
        <v>2.21949515239519</v>
      </c>
      <c r="AL98">
        <v>2.1841508777587602</v>
      </c>
      <c r="AM98">
        <v>2.1412494039876502</v>
      </c>
      <c r="AN98">
        <v>1.9947690304571399</v>
      </c>
      <c r="AO98">
        <v>1.7844498486992899</v>
      </c>
      <c r="AP98">
        <v>1.5960088877644401</v>
      </c>
      <c r="AQ98">
        <v>1.5156446188225501</v>
      </c>
    </row>
    <row r="99" spans="26:44" x14ac:dyDescent="0.3">
      <c r="Z99">
        <v>1935</v>
      </c>
      <c r="AA99">
        <v>1.2243136237418399</v>
      </c>
      <c r="AB99">
        <v>1.2384332123733099</v>
      </c>
      <c r="AC99">
        <v>1.2165143681972601</v>
      </c>
      <c r="AD99">
        <v>1.4909253209878599</v>
      </c>
      <c r="AE99">
        <v>1.95266399840898</v>
      </c>
      <c r="AF99">
        <v>2.0206227444615599</v>
      </c>
      <c r="AG99">
        <v>2.0969725858958901</v>
      </c>
      <c r="AH99">
        <v>2.1284522138344699</v>
      </c>
      <c r="AI99">
        <v>2.1485723766923299</v>
      </c>
      <c r="AJ99">
        <v>2.2141154721129901</v>
      </c>
      <c r="AK99">
        <v>2.14366429763666</v>
      </c>
      <c r="AL99">
        <v>2.17718411693656</v>
      </c>
      <c r="AM99">
        <v>2.0950092971554999</v>
      </c>
      <c r="AN99">
        <v>1.9298047980419899</v>
      </c>
      <c r="AO99">
        <v>1.7552402260787701</v>
      </c>
      <c r="AP99">
        <v>1.65297014791259</v>
      </c>
    </row>
    <row r="100" spans="26:44" x14ac:dyDescent="0.3">
      <c r="Z100">
        <v>1940</v>
      </c>
      <c r="AA100">
        <v>1.21684097963903</v>
      </c>
      <c r="AB100">
        <v>1.25153657167938</v>
      </c>
      <c r="AC100">
        <v>1.34827552929082</v>
      </c>
      <c r="AD100">
        <v>1.9913978315037799</v>
      </c>
      <c r="AE100">
        <v>2.2480680240605699</v>
      </c>
      <c r="AF100">
        <v>2.3816351491136598</v>
      </c>
      <c r="AG100">
        <v>2.37588672518197</v>
      </c>
      <c r="AH100">
        <v>2.3975123066183901</v>
      </c>
      <c r="AI100">
        <v>2.3754249914284302</v>
      </c>
      <c r="AJ100">
        <v>2.2077527374269899</v>
      </c>
      <c r="AK100">
        <v>2.2765573823132601</v>
      </c>
      <c r="AL100">
        <v>2.2076993006274099</v>
      </c>
      <c r="AM100">
        <v>2.1246808769410199</v>
      </c>
      <c r="AN100">
        <v>1.95020191765981</v>
      </c>
      <c r="AO100">
        <v>1.83770330345602</v>
      </c>
    </row>
    <row r="101" spans="26:44" x14ac:dyDescent="0.3">
      <c r="Z101">
        <v>1945</v>
      </c>
      <c r="AA101">
        <v>1.1982431231083199</v>
      </c>
      <c r="AB101">
        <v>1.2553485085235201</v>
      </c>
      <c r="AC101">
        <v>1.47708282164558</v>
      </c>
      <c r="AD101">
        <v>2.2311589655633401</v>
      </c>
      <c r="AE101">
        <v>2.5219099991645901</v>
      </c>
      <c r="AF101">
        <v>2.3734287455467702</v>
      </c>
      <c r="AG101">
        <v>2.2463743621421299</v>
      </c>
      <c r="AH101">
        <v>2.1682992189452199</v>
      </c>
      <c r="AI101">
        <v>2.0899956959016301</v>
      </c>
      <c r="AJ101">
        <v>2.1489164439898398</v>
      </c>
      <c r="AK101">
        <v>2.09882365677226</v>
      </c>
      <c r="AL101">
        <v>2.0089227048955198</v>
      </c>
      <c r="AM101">
        <v>1.9654112901843599</v>
      </c>
      <c r="AN101">
        <v>1.88069812264846</v>
      </c>
    </row>
    <row r="102" spans="26:44" x14ac:dyDescent="0.3">
      <c r="Z102">
        <v>1950</v>
      </c>
      <c r="AA102">
        <v>1.19628669554301</v>
      </c>
      <c r="AB102">
        <v>1.3565158564938899</v>
      </c>
      <c r="AC102">
        <v>1.58949423130725</v>
      </c>
      <c r="AD102">
        <v>2.44375158853392</v>
      </c>
      <c r="AE102">
        <v>2.8415353490476001</v>
      </c>
      <c r="AF102">
        <v>2.7669024819843502</v>
      </c>
      <c r="AG102">
        <v>2.6096923473630098</v>
      </c>
      <c r="AH102">
        <v>2.30045471082077</v>
      </c>
      <c r="AI102">
        <v>2.43684139543738</v>
      </c>
      <c r="AJ102">
        <v>2.3175201781074901</v>
      </c>
      <c r="AK102">
        <v>2.2569354398712198</v>
      </c>
      <c r="AL102">
        <v>2.1187950692375299</v>
      </c>
      <c r="AM102">
        <v>2.1007031450709799</v>
      </c>
    </row>
    <row r="103" spans="26:44" x14ac:dyDescent="0.3">
      <c r="Z103">
        <v>1955</v>
      </c>
      <c r="AA103">
        <v>1.23276338003716</v>
      </c>
      <c r="AB103">
        <v>1.4677904295563</v>
      </c>
      <c r="AC103">
        <v>1.6216303382680299</v>
      </c>
      <c r="AD103">
        <v>2.5548217786101302</v>
      </c>
      <c r="AE103">
        <v>3.16077858260009</v>
      </c>
      <c r="AF103">
        <v>3.0130639453670498</v>
      </c>
      <c r="AG103">
        <v>2.6107241545653301</v>
      </c>
      <c r="AH103">
        <v>2.7086243570776101</v>
      </c>
      <c r="AI103">
        <v>2.48899314823006</v>
      </c>
      <c r="AJ103">
        <v>2.3869354088257202</v>
      </c>
      <c r="AK103">
        <v>2.2421605602627301</v>
      </c>
      <c r="AL103">
        <v>2.1332178899990302</v>
      </c>
    </row>
    <row r="104" spans="26:44" x14ac:dyDescent="0.3">
      <c r="Z104">
        <v>1960</v>
      </c>
      <c r="AA104">
        <v>1.25860323080551</v>
      </c>
      <c r="AB104">
        <v>1.4933379605257999</v>
      </c>
      <c r="AC104">
        <v>1.64419133306413</v>
      </c>
      <c r="AD104">
        <v>2.6073785255022401</v>
      </c>
      <c r="AE104">
        <v>3.2340817159413202</v>
      </c>
      <c r="AF104">
        <v>2.9325803114736599</v>
      </c>
      <c r="AG104">
        <v>2.99845072599464</v>
      </c>
      <c r="AH104">
        <v>2.6155215381483501</v>
      </c>
      <c r="AI104">
        <v>2.4794511609104402</v>
      </c>
      <c r="AJ104">
        <v>2.2400434823061</v>
      </c>
      <c r="AK104">
        <v>2.0928532723108102</v>
      </c>
    </row>
    <row r="105" spans="26:44" x14ac:dyDescent="0.3">
      <c r="Z105">
        <v>1965</v>
      </c>
      <c r="AA105">
        <v>1.28407869693578</v>
      </c>
      <c r="AB105">
        <v>1.47679351158075</v>
      </c>
      <c r="AC105">
        <v>1.6617170937018999</v>
      </c>
      <c r="AD105">
        <v>2.5958678705682301</v>
      </c>
      <c r="AE105">
        <v>3.1167773723041399</v>
      </c>
      <c r="AF105">
        <v>3.1484552757768598</v>
      </c>
      <c r="AG105">
        <v>2.8202543624717298</v>
      </c>
      <c r="AH105">
        <v>2.5024316679060599</v>
      </c>
      <c r="AI105">
        <v>2.2565778760927899</v>
      </c>
      <c r="AJ105">
        <v>2.1318150326061098</v>
      </c>
    </row>
    <row r="106" spans="26:44" x14ac:dyDescent="0.3">
      <c r="Z106">
        <v>1970</v>
      </c>
      <c r="AA106">
        <v>1.29350609291795</v>
      </c>
      <c r="AB106">
        <v>1.5227067495658899</v>
      </c>
      <c r="AC106">
        <v>1.6377395224719999</v>
      </c>
      <c r="AD106">
        <v>2.4802391199920399</v>
      </c>
      <c r="AE106">
        <v>3.2453707302891299</v>
      </c>
      <c r="AF106">
        <v>3.03787322074318</v>
      </c>
      <c r="AG106">
        <v>2.7427020125713901</v>
      </c>
      <c r="AH106">
        <v>2.36501414194217</v>
      </c>
      <c r="AI106">
        <v>2.1841805014414701</v>
      </c>
    </row>
    <row r="107" spans="26:44" x14ac:dyDescent="0.3">
      <c r="Z107">
        <v>1975</v>
      </c>
      <c r="AA107">
        <v>1.2866495189782301</v>
      </c>
      <c r="AB107">
        <v>1.5150728889199301</v>
      </c>
      <c r="AC107">
        <v>1.71428651503774</v>
      </c>
      <c r="AD107">
        <v>2.6387672487793901</v>
      </c>
      <c r="AE107">
        <v>3.3272608940602302</v>
      </c>
      <c r="AF107">
        <v>3.1400066689362802</v>
      </c>
      <c r="AG107">
        <v>2.7796588086230201</v>
      </c>
      <c r="AH107">
        <v>2.4285610348055999</v>
      </c>
    </row>
    <row r="108" spans="26:44" x14ac:dyDescent="0.3">
      <c r="Z108">
        <v>1980</v>
      </c>
      <c r="AA108">
        <v>1.29016774408128</v>
      </c>
      <c r="AB108">
        <v>1.47379180382721</v>
      </c>
      <c r="AC108">
        <v>1.6541093292025999</v>
      </c>
      <c r="AD108">
        <v>2.3954921337933701</v>
      </c>
      <c r="AE108">
        <v>3.25678662813853</v>
      </c>
      <c r="AF108">
        <v>3.07650943263967</v>
      </c>
      <c r="AG108">
        <v>2.7099844579319501</v>
      </c>
    </row>
    <row r="109" spans="26:44" x14ac:dyDescent="0.3">
      <c r="Z109">
        <v>1985</v>
      </c>
      <c r="AA109">
        <v>1.2897920471866899</v>
      </c>
      <c r="AB109">
        <v>1.5062285371450399</v>
      </c>
      <c r="AC109">
        <v>1.60205012506518</v>
      </c>
      <c r="AD109">
        <v>2.3205960028942201</v>
      </c>
      <c r="AE109">
        <v>3.10013354115017</v>
      </c>
      <c r="AF109">
        <v>2.9244126066867202</v>
      </c>
    </row>
    <row r="110" spans="26:44" x14ac:dyDescent="0.3">
      <c r="Z110">
        <v>1990</v>
      </c>
      <c r="AA110">
        <v>1.29539111527191</v>
      </c>
      <c r="AB110">
        <v>1.39325339404752</v>
      </c>
      <c r="AC110">
        <v>1.56509977467106</v>
      </c>
      <c r="AD110">
        <v>2.2927961320568899</v>
      </c>
      <c r="AE110">
        <v>2.6906499906182901</v>
      </c>
    </row>
    <row r="111" spans="26:44" x14ac:dyDescent="0.3">
      <c r="Z111">
        <v>1995</v>
      </c>
      <c r="AA111">
        <v>1.26143445051624</v>
      </c>
      <c r="AB111">
        <v>1.3696213685485401</v>
      </c>
      <c r="AC111">
        <v>1.44408153589564</v>
      </c>
      <c r="AD111">
        <v>1.62125084114993</v>
      </c>
    </row>
    <row r="112" spans="26:44" x14ac:dyDescent="0.3">
      <c r="Z112">
        <v>2000</v>
      </c>
      <c r="AA112">
        <v>1.24830089713144</v>
      </c>
      <c r="AB112">
        <v>1.28291319250874</v>
      </c>
      <c r="AC112">
        <v>1.2556904250526599</v>
      </c>
    </row>
    <row r="113" spans="26:28" x14ac:dyDescent="0.3">
      <c r="Z113">
        <v>2005</v>
      </c>
      <c r="AA113">
        <v>1.2463832174249201</v>
      </c>
      <c r="AB113">
        <v>1.27049462223186</v>
      </c>
    </row>
    <row r="114" spans="26:28" x14ac:dyDescent="0.3">
      <c r="Z114">
        <v>2010</v>
      </c>
      <c r="AA114">
        <v>1.2020417218430199</v>
      </c>
    </row>
  </sheetData>
  <mergeCells count="10">
    <mergeCell ref="Y38:Y39"/>
    <mergeCell ref="Z38:AS38"/>
    <mergeCell ref="AV38:AV39"/>
    <mergeCell ref="AW38:BP38"/>
    <mergeCell ref="AW2:BP2"/>
    <mergeCell ref="A2:A3"/>
    <mergeCell ref="B2:U2"/>
    <mergeCell ref="Y2:Y3"/>
    <mergeCell ref="Z2:AS2"/>
    <mergeCell ref="AV2:AV3"/>
  </mergeCells>
  <conditionalFormatting sqref="AW4:BP32">
    <cfRule type="colorScale" priority="2">
      <colorScale>
        <cfvo type="num" val="-1"/>
        <cfvo type="num" val="0"/>
        <cfvo type="num" val="1"/>
        <color rgb="FFFF0000"/>
        <color theme="0"/>
        <color theme="3"/>
      </colorScale>
    </cfRule>
  </conditionalFormatting>
  <conditionalFormatting sqref="AW40:BP69">
    <cfRule type="colorScale" priority="1">
      <colorScale>
        <cfvo type="num" val="-1"/>
        <cfvo type="num" val="0"/>
        <cfvo type="num" val="1"/>
        <color rgb="FFFF0000"/>
        <color theme="0"/>
        <color theme="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original_country_selection</vt:lpstr>
      <vt:lpstr>code_to_country_lookup</vt:lpstr>
      <vt:lpstr>replicated_table2</vt:lpstr>
      <vt:lpstr>Original Table 1</vt:lpstr>
      <vt:lpstr>table_from_danny</vt:lpstr>
      <vt:lpstr>Replication of figure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2016-01-21T16:23:53Z</dcterms:modified>
</cp:coreProperties>
</file>