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/School/hz-1.2-pgm2/"/>
    </mc:Choice>
  </mc:AlternateContent>
  <xr:revisionPtr revIDLastSave="0" documentId="13_ncr:1_{5A193030-A250-E642-B29B-5686037EA30F}" xr6:coauthVersionLast="47" xr6:coauthVersionMax="47" xr10:uidLastSave="{00000000-0000-0000-0000-000000000000}"/>
  <bookViews>
    <workbookView xWindow="25660" yWindow="3260" windowWidth="24980" windowHeight="19920" xr2:uid="{297771A6-4266-694D-B33E-1FD67B4641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AF21" i="1" l="1"/>
  <c r="AF45" i="1"/>
  <c r="AF33" i="1"/>
  <c r="AA51" i="1"/>
  <c r="AA42" i="1"/>
  <c r="AA34" i="1"/>
  <c r="V51" i="1"/>
  <c r="V33" i="1"/>
  <c r="V26" i="1"/>
  <c r="G37" i="1"/>
  <c r="G10" i="1" l="1"/>
  <c r="AA10" i="1"/>
  <c r="Q10" i="1"/>
  <c r="V10" i="1"/>
  <c r="AF10" i="1"/>
  <c r="L10" i="1"/>
  <c r="B10" i="1" l="1"/>
  <c r="B7" i="1" s="1"/>
  <c r="B8" i="1" s="1"/>
</calcChain>
</file>

<file path=xl/sharedStrings.xml><?xml version="1.0" encoding="utf-8"?>
<sst xmlns="http://schemas.openxmlformats.org/spreadsheetml/2006/main" count="288" uniqueCount="182">
  <si>
    <t>Opgave 0</t>
  </si>
  <si>
    <t>Practicum</t>
  </si>
  <si>
    <t>Opgave 3</t>
  </si>
  <si>
    <t>Opgave 4</t>
  </si>
  <si>
    <t>Opgave 5</t>
  </si>
  <si>
    <t>Opgave 6</t>
  </si>
  <si>
    <t>Inhoud</t>
  </si>
  <si>
    <t>mult</t>
  </si>
  <si>
    <t>Ontbrekende docstrings</t>
  </si>
  <si>
    <t>Verkeerde functienamen</t>
  </si>
  <si>
    <t>Onvoldoende uitgesplitst</t>
  </si>
  <si>
    <t>Opgave 2</t>
  </si>
  <si>
    <t>scale</t>
  </si>
  <si>
    <t>Naam</t>
  </si>
  <si>
    <t>Studentnummer</t>
  </si>
  <si>
    <t>Beoordelend docent</t>
  </si>
  <si>
    <t>Datum</t>
  </si>
  <si>
    <t>Punten</t>
  </si>
  <si>
    <t>Cijfer</t>
  </si>
  <si>
    <t>Beoordelingsmodel Opdrachten Programmeren II</t>
  </si>
  <si>
    <t>Week 7</t>
  </si>
  <si>
    <t>Derde macht</t>
  </si>
  <si>
    <t>Willekeurige getallen</t>
  </si>
  <si>
    <t>unique</t>
  </si>
  <si>
    <t>NUMBERS</t>
  </si>
  <si>
    <t>power</t>
  </si>
  <si>
    <t>summed_odds</t>
  </si>
  <si>
    <t>until_a_repeat</t>
  </si>
  <si>
    <t>Onvoldoende asserts</t>
  </si>
  <si>
    <t>update</t>
  </si>
  <si>
    <t>in_mset</t>
  </si>
  <si>
    <t>mset</t>
  </si>
  <si>
    <t>throw_dart</t>
  </si>
  <si>
    <t>for_pi</t>
  </si>
  <si>
    <t>while_pi</t>
  </si>
  <si>
    <t>main</t>
  </si>
  <si>
    <t>Gemiddelde</t>
  </si>
  <si>
    <t>Standaardafwijking</t>
  </si>
  <si>
    <t>Minimum</t>
  </si>
  <si>
    <t>Maximum</t>
  </si>
  <si>
    <t>TR-investering</t>
  </si>
  <si>
    <t>print_rect</t>
  </si>
  <si>
    <t>print_triangle</t>
  </si>
  <si>
    <t>print_bumps</t>
  </si>
  <si>
    <t>print_diamond</t>
  </si>
  <si>
    <t>print_crazy_striped_diamond</t>
  </si>
  <si>
    <t>print_striped_diamond</t>
  </si>
  <si>
    <t>Week 8</t>
  </si>
  <si>
    <t>Week 9</t>
  </si>
  <si>
    <t>create_board</t>
  </si>
  <si>
    <t>print_board</t>
  </si>
  <si>
    <t>inner_cells</t>
  </si>
  <si>
    <t>random_cells</t>
  </si>
  <si>
    <t>copy</t>
  </si>
  <si>
    <t>inner_reverse</t>
  </si>
  <si>
    <t>count_neighbours</t>
  </si>
  <si>
    <t>next_life_generation</t>
  </si>
  <si>
    <t>in_a_row_3_east</t>
  </si>
  <si>
    <t>in_a_row_3_south</t>
  </si>
  <si>
    <t>in_a_row_3_southeast</t>
  </si>
  <si>
    <t>in_a_row_n_east</t>
  </si>
  <si>
    <t>in_a_row_n_south</t>
  </si>
  <si>
    <t>in_a_row_3_northeast</t>
  </si>
  <si>
    <t>in_a_row_n_southeast</t>
  </si>
  <si>
    <t>in_a_row_n_northeast</t>
  </si>
  <si>
    <t>(maximaal 35 punten)</t>
  </si>
  <si>
    <t>next</t>
  </si>
  <si>
    <t>read_it</t>
  </si>
  <si>
    <t>Bonus</t>
  </si>
  <si>
    <t>Week 10</t>
  </si>
  <si>
    <t>Date.copy</t>
  </si>
  <si>
    <t>Date.equals</t>
  </si>
  <si>
    <t>Date.__eq__</t>
  </si>
  <si>
    <t>Date.is_before</t>
  </si>
  <si>
    <t>Date.__lt__</t>
  </si>
  <si>
    <t>Date.is_after</t>
  </si>
  <si>
    <t>Date.__gt__</t>
  </si>
  <si>
    <t>Date.tomorrow</t>
  </si>
  <si>
    <t>Date.yesterday</t>
  </si>
  <si>
    <t>Date.add_n_days</t>
  </si>
  <si>
    <t>Date.sub_n_days</t>
  </si>
  <si>
    <t>Date.__iadd__</t>
  </si>
  <si>
    <t>Date.__isub__</t>
  </si>
  <si>
    <t>Date.diff</t>
  </si>
  <si>
    <t>Date.__sub__</t>
  </si>
  <si>
    <t>Date.dow</t>
  </si>
  <si>
    <t>Board.__init__</t>
  </si>
  <si>
    <t>Board.__repr__</t>
  </si>
  <si>
    <t>Board.add_move</t>
  </si>
  <si>
    <t>Board.clear</t>
  </si>
  <si>
    <t>Board.set_board</t>
  </si>
  <si>
    <t>Board.allows_move</t>
  </si>
  <si>
    <t>Board.is_full</t>
  </si>
  <si>
    <t>Board.del_move</t>
  </si>
  <si>
    <t>Board.wins_for</t>
  </si>
  <si>
    <t>Board.host_game</t>
  </si>
  <si>
    <t>create_dicationary</t>
  </si>
  <si>
    <t>generate_text</t>
  </si>
  <si>
    <t>Essay</t>
  </si>
  <si>
    <t>Week 11</t>
  </si>
  <si>
    <t>Niet-bewegende objecten</t>
  </si>
  <si>
    <t>Bewegende objecten</t>
  </si>
  <si>
    <t>Extra interacties</t>
  </si>
  <si>
    <t>Bestuurd object</t>
  </si>
  <si>
    <t>Compound object</t>
  </si>
  <si>
    <t>(maximaal 2 opties)</t>
  </si>
  <si>
    <t>Screenshots</t>
  </si>
  <si>
    <t>Board.cols_to_win</t>
  </si>
  <si>
    <t>Board.ai_move</t>
  </si>
  <si>
    <t>Toernooi</t>
  </si>
  <si>
    <t>Begin: Picobot</t>
  </si>
  <si>
    <t>Program.__repr__</t>
  </si>
  <si>
    <t>Program.randomize</t>
  </si>
  <si>
    <t>Uitleg</t>
  </si>
  <si>
    <t>Player.__repr__</t>
  </si>
  <si>
    <t>Player.opp_ch</t>
  </si>
  <si>
    <t>Player.score_board</t>
  </si>
  <si>
    <t>Begin: Tekstidentificatie</t>
  </si>
  <si>
    <t>TextModel.__init__</t>
  </si>
  <si>
    <t>TextModel.__repr__</t>
  </si>
  <si>
    <t>Program.__init__</t>
  </si>
  <si>
    <t>Player.__init__</t>
  </si>
  <si>
    <t>TextModel.read_text_from_file</t>
  </si>
  <si>
    <t>TextModel.make_sentence_lengths</t>
  </si>
  <si>
    <t>Begin: VPool</t>
  </si>
  <si>
    <t>(maximaal 1 project)</t>
  </si>
  <si>
    <t>Week 12</t>
  </si>
  <si>
    <t>Opgave 1</t>
  </si>
  <si>
    <t>Derde bit een 1</t>
  </si>
  <si>
    <t>Twee 0'en en maximaal één 1</t>
  </si>
  <si>
    <t>Eerste en laatste bit gelijk</t>
  </si>
  <si>
    <t>Veelvoud van twee of drie</t>
  </si>
  <si>
    <t>Eerste en laatste twee bits gelijk</t>
  </si>
  <si>
    <t>Twee-na-laatste bit een 1</t>
  </si>
  <si>
    <t>Deelbaar door drie</t>
  </si>
  <si>
    <t>Deelbaar door zeven</t>
  </si>
  <si>
    <t>Aantal 0'en en 1'en gelijk</t>
  </si>
  <si>
    <t>Palindroom</t>
  </si>
  <si>
    <t>Milestone: Picobot</t>
  </si>
  <si>
    <t>World.__init__</t>
  </si>
  <si>
    <t>World.__repr__</t>
  </si>
  <si>
    <t>World.step</t>
  </si>
  <si>
    <t>World.run</t>
  </si>
  <si>
    <t>Player.tiebreak_move</t>
  </si>
  <si>
    <t>Player.scores_for</t>
  </si>
  <si>
    <t>Milestone: Tekstidentificatie</t>
  </si>
  <si>
    <t>TextModel.clean_string</t>
  </si>
  <si>
    <t>TextModel.make_word_lengths</t>
  </si>
  <si>
    <t>TextModel.make_words</t>
  </si>
  <si>
    <t>TextModel.make_stems</t>
  </si>
  <si>
    <t>Milestone: VPool</t>
  </si>
  <si>
    <t>Lineaire botsing</t>
  </si>
  <si>
    <t>Bolbotsing</t>
  </si>
  <si>
    <t>Oplevering project</t>
  </si>
  <si>
    <t>Oplevering: Picobot</t>
  </si>
  <si>
    <t>Program.get_move</t>
  </si>
  <si>
    <t>World.get_current_surroundings</t>
  </si>
  <si>
    <t>Program.mutate</t>
  </si>
  <si>
    <t>Program.crossover</t>
  </si>
  <si>
    <t>World.fraction_visited_cells</t>
  </si>
  <si>
    <t>evaluate_fitness</t>
  </si>
  <si>
    <t>genetic_algorithm</t>
  </si>
  <si>
    <t>Kwaliteit Picobot</t>
  </si>
  <si>
    <t>Player.next_move</t>
  </si>
  <si>
    <t>Board.play_game</t>
  </si>
  <si>
    <t>(maximaal 1 uitbreiding)</t>
  </si>
  <si>
    <t>Uitbreiding: regelvariatie</t>
  </si>
  <si>
    <t>Uitbreiding: graphics</t>
  </si>
  <si>
    <t>Oplevering: Tekstidentificatie</t>
  </si>
  <si>
    <t>Eigen teksteigenschap</t>
  </si>
  <si>
    <t>TextModel.normalize_dictionary</t>
  </si>
  <si>
    <t>TextModel.smallest_value</t>
  </si>
  <si>
    <t>TextModel.compare_dictionaries</t>
  </si>
  <si>
    <t>TextModel.create_all_dictionaries</t>
  </si>
  <si>
    <t>TextModel.compare_text_with_two_models</t>
  </si>
  <si>
    <t>Uitgevoerde tekstanalyse</t>
  </si>
  <si>
    <t>Oplevering: VPool</t>
  </si>
  <si>
    <t>Doel van het spel</t>
  </si>
  <si>
    <t>Milestone: Vier op een rij</t>
  </si>
  <si>
    <t>Begin: Vier op een rij</t>
  </si>
  <si>
    <t>Uitbreiding: statische evaluatie</t>
  </si>
  <si>
    <t>Oplevering: Vier op een rij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</si>
</sst>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20"/>
      <color theme="1"/>
      <name val="Calibri Light"/>
      <family val="2"/>
      <scheme val="maj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0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4" fillId="0" borderId="0" xfId="0" applyFont="1"/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/>
    </xf>
    <xf numFmtId="0" fontId="1" fillId="0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0" fillId="2" borderId="0" xfId="0" applyFont="1" applyFill="1" applyAlignment="1"/>
    <xf numFmtId="0" fontId="0" fillId="0" borderId="0" xfId="0" applyFont="1" applyFill="1" applyAlignment="1">
      <alignment horizontal="right"/>
    </xf>
    <xf numFmtId="0" fontId="0" fillId="0" borderId="0" xfId="0" applyFont="1" applyAlignment="1"/>
    <xf numFmtId="0" fontId="0" fillId="0" borderId="0" xfId="0" applyAlignment="1"/>
    <xf numFmtId="0" fontId="7" fillId="0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034A-95D4-9E4C-BC38-E500BE2DD0FC}">
  <dimension ref="A1:AH60"/>
  <sheetViews>
    <sheetView tabSelected="1" topLeftCell="W17" zoomScale="143" workbookViewId="0">
      <selection activeCell="AF12" sqref="AF12"/>
    </sheetView>
  </sheetViews>
  <sheetFormatPr baseColWidth="10" defaultRowHeight="16" x14ac:dyDescent="0.2"/>
  <cols>
    <col min="1" max="1" width="38.33203125" customWidth="1"/>
    <col min="2" max="4" width="5" style="8" customWidth="1"/>
    <col min="5" max="5" width="3.33203125" customWidth="1"/>
    <col min="6" max="6" width="26.6640625" customWidth="1"/>
    <col min="7" max="7" width="5" customWidth="1"/>
    <col min="8" max="9" width="5" style="8" customWidth="1"/>
    <col min="10" max="10" width="3.33203125" customWidth="1"/>
    <col min="11" max="11" width="26.6640625" customWidth="1"/>
    <col min="12" max="14" width="5" style="8" customWidth="1"/>
    <col min="15" max="15" width="3.33203125" customWidth="1"/>
    <col min="16" max="16" width="38.33203125" customWidth="1"/>
    <col min="17" max="19" width="5" style="8" customWidth="1"/>
    <col min="20" max="20" width="3.33203125" customWidth="1"/>
    <col min="21" max="21" width="38.33203125" customWidth="1"/>
    <col min="22" max="24" width="5" style="8" customWidth="1"/>
    <col min="25" max="25" width="3.33203125" customWidth="1"/>
    <col min="26" max="26" width="38.33203125" customWidth="1"/>
    <col min="27" max="29" width="5" style="8" customWidth="1"/>
    <col min="30" max="30" width="3.33203125" customWidth="1"/>
    <col min="31" max="31" width="38.33203125" customWidth="1"/>
    <col min="32" max="34" width="5" customWidth="1"/>
  </cols>
  <sheetData>
    <row r="1" spans="1:34" ht="26" x14ac:dyDescent="0.3">
      <c r="A1" s="17" t="s">
        <v>19</v>
      </c>
    </row>
    <row r="2" spans="1:34" s="2" customFormat="1" x14ac:dyDescent="0.2">
      <c r="A2" s="1"/>
      <c r="B2" s="9"/>
      <c r="C2" s="9"/>
      <c r="D2" s="9"/>
      <c r="H2" s="9"/>
      <c r="I2" s="9"/>
      <c r="L2" s="9"/>
      <c r="M2" s="9"/>
      <c r="N2" s="9"/>
      <c r="Q2" s="9"/>
      <c r="R2" s="9"/>
      <c r="S2" s="9"/>
      <c r="V2" s="9"/>
      <c r="W2" s="9"/>
      <c r="X2" s="9"/>
      <c r="AA2" s="9"/>
      <c r="AB2" s="9"/>
      <c r="AC2" s="9"/>
    </row>
    <row r="3" spans="1:34" s="2" customFormat="1" x14ac:dyDescent="0.2">
      <c r="A3" s="1" t="s">
        <v>13</v>
      </c>
      <c r="B3" s="29"/>
      <c r="C3" s="29"/>
      <c r="D3" s="29"/>
      <c r="E3" s="29"/>
      <c r="F3" s="29"/>
      <c r="H3" s="9"/>
      <c r="I3" s="9"/>
      <c r="L3" s="9"/>
      <c r="M3" s="9"/>
      <c r="N3" s="9"/>
      <c r="Q3" s="9"/>
      <c r="R3" s="9"/>
      <c r="S3" s="9"/>
      <c r="V3" s="9"/>
      <c r="W3" s="9"/>
      <c r="X3" s="9"/>
      <c r="AA3" s="9"/>
      <c r="AB3" s="9"/>
      <c r="AC3" s="9"/>
    </row>
    <row r="4" spans="1:34" s="2" customFormat="1" x14ac:dyDescent="0.2">
      <c r="A4" s="1" t="s">
        <v>14</v>
      </c>
      <c r="B4" s="29"/>
      <c r="C4" s="29"/>
      <c r="D4" s="29"/>
      <c r="E4" s="29"/>
      <c r="F4" s="29"/>
      <c r="H4" s="9"/>
      <c r="I4" s="9"/>
      <c r="L4" s="9"/>
      <c r="M4" s="9"/>
      <c r="N4" s="9"/>
      <c r="Q4" s="9"/>
      <c r="R4" s="9"/>
      <c r="S4" s="9"/>
      <c r="V4" s="9"/>
      <c r="W4" s="9"/>
      <c r="X4" s="9"/>
      <c r="AA4" s="9"/>
      <c r="AB4" s="9"/>
      <c r="AC4" s="9"/>
    </row>
    <row r="5" spans="1:34" s="2" customFormat="1" x14ac:dyDescent="0.2">
      <c r="A5" s="1" t="s">
        <v>15</v>
      </c>
      <c r="B5" s="29"/>
      <c r="C5" s="29"/>
      <c r="D5" s="29"/>
      <c r="E5" s="29"/>
      <c r="F5" s="29"/>
      <c r="H5" s="9"/>
      <c r="I5" s="9"/>
      <c r="L5" s="9"/>
      <c r="M5" s="9"/>
      <c r="N5" s="9"/>
      <c r="Q5" s="9"/>
      <c r="R5" s="9"/>
      <c r="S5" s="9"/>
      <c r="V5" s="9"/>
      <c r="W5" s="9"/>
      <c r="X5" s="9"/>
      <c r="AA5" s="9"/>
      <c r="AB5" s="9"/>
      <c r="AC5" s="9"/>
    </row>
    <row r="6" spans="1:34" s="2" customFormat="1" x14ac:dyDescent="0.2">
      <c r="A6" s="1" t="s">
        <v>16</v>
      </c>
      <c r="B6" s="29"/>
      <c r="C6" s="29"/>
      <c r="D6" s="29"/>
      <c r="E6" s="29"/>
      <c r="F6" s="29"/>
      <c r="H6" s="9"/>
      <c r="I6" s="9"/>
      <c r="L6" s="9"/>
      <c r="M6" s="9"/>
      <c r="N6" s="9"/>
      <c r="Q6" s="9"/>
      <c r="R6" s="9"/>
      <c r="S6" s="9"/>
      <c r="V6" s="9"/>
      <c r="W6" s="9"/>
      <c r="X6" s="9"/>
      <c r="AA6" s="9"/>
      <c r="AB6" s="9"/>
      <c r="AC6" s="9"/>
    </row>
    <row r="7" spans="1:34" x14ac:dyDescent="0.2">
      <c r="A7" s="1" t="s">
        <v>17</v>
      </c>
      <c r="B7" s="30">
        <f>B10+G10+L10+Q10+V10+AA10+AF10</f>
        <v>653</v>
      </c>
      <c r="C7" s="30"/>
    </row>
    <row r="8" spans="1:34" ht="21" x14ac:dyDescent="0.25">
      <c r="A8" s="5" t="s">
        <v>18</v>
      </c>
      <c r="B8" s="28">
        <f>MIN(B7/70,IF(SMALL((B10,G10,L10,Q10,V10,AA10,AF10),2)&lt;40,5,10))</f>
        <v>9.3285714285714292</v>
      </c>
      <c r="C8" s="28"/>
    </row>
    <row r="10" spans="1:34" s="6" customFormat="1" ht="22" thickBot="1" x14ac:dyDescent="0.3">
      <c r="A10" s="13" t="s">
        <v>20</v>
      </c>
      <c r="B10" s="14">
        <f>B11+B12+B21+B22+B23+B24+B32</f>
        <v>99</v>
      </c>
      <c r="C10" s="14">
        <v>100</v>
      </c>
      <c r="D10" s="14">
        <v>13</v>
      </c>
      <c r="E10" s="5"/>
      <c r="F10" s="13" t="s">
        <v>47</v>
      </c>
      <c r="G10" s="14">
        <f>G11+G12+G22+G23+G30+G37</f>
        <v>97</v>
      </c>
      <c r="H10" s="14">
        <v>100</v>
      </c>
      <c r="I10" s="14">
        <v>19</v>
      </c>
      <c r="J10" s="5"/>
      <c r="K10" s="13" t="s">
        <v>48</v>
      </c>
      <c r="L10" s="14">
        <f>L11+L12+L24+L37</f>
        <v>96</v>
      </c>
      <c r="M10" s="14">
        <v>100</v>
      </c>
      <c r="N10" s="14">
        <v>5</v>
      </c>
      <c r="O10" s="5"/>
      <c r="P10" s="13" t="s">
        <v>69</v>
      </c>
      <c r="Q10" s="14">
        <f>Q11+Q12+Q31+Q45</f>
        <v>84</v>
      </c>
      <c r="R10" s="14">
        <v>100</v>
      </c>
      <c r="S10" s="14">
        <v>0</v>
      </c>
      <c r="T10" s="5"/>
      <c r="U10" s="13" t="s">
        <v>99</v>
      </c>
      <c r="V10" s="14">
        <f>V11+V12+V21+MAX(V26,V33,V43,V51)</f>
        <v>80</v>
      </c>
      <c r="W10" s="14">
        <v>100</v>
      </c>
      <c r="X10" s="14">
        <v>20</v>
      </c>
      <c r="Y10" s="5"/>
      <c r="Z10" s="13" t="s">
        <v>126</v>
      </c>
      <c r="AA10" s="14">
        <f>AA11+AA12+MAX(AA23,AA34,AA42,AA51)</f>
        <v>97</v>
      </c>
      <c r="AB10" s="14">
        <v>100</v>
      </c>
      <c r="AC10" s="14">
        <v>30</v>
      </c>
      <c r="AE10" s="13" t="s">
        <v>153</v>
      </c>
      <c r="AF10" s="14">
        <f>MAX(AF11,AF21,AF33,AF45)</f>
        <v>100</v>
      </c>
      <c r="AG10" s="14">
        <v>100</v>
      </c>
      <c r="AH10" s="14">
        <v>0</v>
      </c>
    </row>
    <row r="11" spans="1:34" ht="17" thickTop="1" x14ac:dyDescent="0.2">
      <c r="A11" s="1" t="s">
        <v>0</v>
      </c>
      <c r="B11" s="16">
        <v>0</v>
      </c>
      <c r="C11" s="7">
        <v>5</v>
      </c>
      <c r="D11" s="7">
        <v>5</v>
      </c>
      <c r="F11" s="1" t="s">
        <v>0</v>
      </c>
      <c r="G11" s="16">
        <v>0</v>
      </c>
      <c r="H11" s="7">
        <v>5</v>
      </c>
      <c r="I11" s="7"/>
      <c r="K11" s="1" t="s">
        <v>0</v>
      </c>
      <c r="L11" s="16">
        <v>0</v>
      </c>
      <c r="M11" s="7">
        <v>5</v>
      </c>
      <c r="N11" s="7"/>
      <c r="P11" s="1" t="s">
        <v>0</v>
      </c>
      <c r="Q11" s="16">
        <v>0</v>
      </c>
      <c r="R11" s="7">
        <v>5</v>
      </c>
      <c r="S11" s="7"/>
      <c r="U11" s="1" t="s">
        <v>0</v>
      </c>
      <c r="V11" s="16">
        <v>0</v>
      </c>
      <c r="W11" s="7">
        <v>5</v>
      </c>
      <c r="X11" s="7"/>
      <c r="Z11" s="1" t="s">
        <v>0</v>
      </c>
      <c r="AA11" s="16">
        <v>0</v>
      </c>
      <c r="AB11" s="7">
        <v>5</v>
      </c>
      <c r="AC11" s="7"/>
      <c r="AE11" s="1" t="s">
        <v>154</v>
      </c>
      <c r="AF11" s="27">
        <v>100</v>
      </c>
      <c r="AG11" s="27">
        <v>100</v>
      </c>
      <c r="AH11" s="27"/>
    </row>
    <row r="12" spans="1:34" x14ac:dyDescent="0.2">
      <c r="A12" s="1" t="s">
        <v>1</v>
      </c>
      <c r="B12" s="21">
        <f>SUM(B13:B20)</f>
        <v>30</v>
      </c>
      <c r="C12" s="7">
        <v>15</v>
      </c>
      <c r="F12" s="1" t="s">
        <v>1</v>
      </c>
      <c r="G12" s="7">
        <v>32</v>
      </c>
      <c r="H12" s="7">
        <v>35</v>
      </c>
      <c r="I12" s="7"/>
      <c r="K12" s="1" t="s">
        <v>1</v>
      </c>
      <c r="L12" s="7">
        <v>30</v>
      </c>
      <c r="M12" s="7">
        <v>30</v>
      </c>
      <c r="N12" s="7"/>
      <c r="P12" s="1" t="s">
        <v>1</v>
      </c>
      <c r="Q12" s="7">
        <v>31</v>
      </c>
      <c r="R12" s="7">
        <v>35</v>
      </c>
      <c r="S12" s="7"/>
      <c r="U12" s="1" t="s">
        <v>1</v>
      </c>
      <c r="V12" s="7">
        <v>19</v>
      </c>
      <c r="W12" s="7">
        <v>30</v>
      </c>
      <c r="X12" s="7"/>
      <c r="Z12" s="1" t="s">
        <v>127</v>
      </c>
      <c r="AA12" s="7">
        <v>64</v>
      </c>
      <c r="AB12" s="7">
        <v>50</v>
      </c>
      <c r="AC12" s="7">
        <v>30</v>
      </c>
      <c r="AE12" s="4" t="s">
        <v>157</v>
      </c>
      <c r="AF12" s="15"/>
      <c r="AG12" s="11">
        <v>10</v>
      </c>
      <c r="AH12" s="11"/>
    </row>
    <row r="13" spans="1:34" x14ac:dyDescent="0.2">
      <c r="A13" s="3" t="s">
        <v>21</v>
      </c>
      <c r="B13" s="22">
        <v>10</v>
      </c>
      <c r="C13" s="7">
        <v>10</v>
      </c>
      <c r="F13" s="4" t="s">
        <v>7</v>
      </c>
      <c r="G13" s="15"/>
      <c r="H13" s="10">
        <v>4</v>
      </c>
      <c r="I13" s="10"/>
      <c r="K13" s="4" t="s">
        <v>49</v>
      </c>
      <c r="L13" s="15"/>
      <c r="M13" s="10">
        <v>2</v>
      </c>
      <c r="N13" s="10"/>
      <c r="P13" s="4" t="s">
        <v>70</v>
      </c>
      <c r="Q13" s="15"/>
      <c r="R13" s="10">
        <v>1</v>
      </c>
      <c r="S13" s="10"/>
      <c r="U13" s="4" t="s">
        <v>100</v>
      </c>
      <c r="V13" s="15"/>
      <c r="W13" s="10">
        <v>10</v>
      </c>
      <c r="X13" s="10"/>
      <c r="Z13" s="4" t="s">
        <v>128</v>
      </c>
      <c r="AA13" s="15"/>
      <c r="AB13" s="11">
        <v>10</v>
      </c>
      <c r="AC13" s="11"/>
      <c r="AE13" s="4" t="s">
        <v>158</v>
      </c>
      <c r="AF13" s="15"/>
      <c r="AG13" s="11">
        <v>10</v>
      </c>
      <c r="AH13" s="11"/>
    </row>
    <row r="14" spans="1:34" s="2" customFormat="1" x14ac:dyDescent="0.2">
      <c r="A14" s="3" t="s">
        <v>22</v>
      </c>
      <c r="B14" s="15">
        <v>10</v>
      </c>
      <c r="C14" s="11">
        <v>10</v>
      </c>
      <c r="D14" s="11"/>
      <c r="F14" s="3" t="s">
        <v>29</v>
      </c>
      <c r="G14" s="15"/>
      <c r="H14" s="11">
        <v>4</v>
      </c>
      <c r="I14" s="11"/>
      <c r="K14" s="3" t="s">
        <v>50</v>
      </c>
      <c r="L14" s="15"/>
      <c r="M14" s="11">
        <v>2</v>
      </c>
      <c r="N14" s="11"/>
      <c r="P14" s="3" t="s">
        <v>71</v>
      </c>
      <c r="Q14" s="15"/>
      <c r="R14" s="11">
        <v>1</v>
      </c>
      <c r="S14" s="11"/>
      <c r="U14" s="3" t="s">
        <v>101</v>
      </c>
      <c r="V14" s="15"/>
      <c r="W14" s="11">
        <v>10</v>
      </c>
      <c r="X14" s="11"/>
      <c r="Z14" s="3" t="s">
        <v>129</v>
      </c>
      <c r="AA14" s="15"/>
      <c r="AB14" s="11">
        <v>10</v>
      </c>
      <c r="AC14" s="11"/>
      <c r="AE14" s="3" t="s">
        <v>159</v>
      </c>
      <c r="AF14" s="15"/>
      <c r="AG14" s="11">
        <v>10</v>
      </c>
      <c r="AH14" s="11"/>
    </row>
    <row r="15" spans="1:34" s="2" customFormat="1" x14ac:dyDescent="0.2">
      <c r="A15" s="3" t="s">
        <v>23</v>
      </c>
      <c r="B15" s="15">
        <v>5</v>
      </c>
      <c r="C15" s="11">
        <v>5</v>
      </c>
      <c r="D15" s="11"/>
      <c r="F15" s="3" t="s">
        <v>30</v>
      </c>
      <c r="G15" s="15"/>
      <c r="H15" s="11">
        <v>12</v>
      </c>
      <c r="I15" s="7"/>
      <c r="K15" s="3" t="s">
        <v>51</v>
      </c>
      <c r="L15" s="15"/>
      <c r="M15" s="11">
        <v>3</v>
      </c>
      <c r="N15" s="11"/>
      <c r="P15" s="3" t="s">
        <v>72</v>
      </c>
      <c r="Q15" s="15"/>
      <c r="R15" s="11">
        <v>1</v>
      </c>
      <c r="S15" s="11"/>
      <c r="U15" s="3" t="s">
        <v>102</v>
      </c>
      <c r="V15" s="15"/>
      <c r="W15" s="11">
        <v>10</v>
      </c>
      <c r="X15" s="11"/>
      <c r="Z15" s="3" t="s">
        <v>130</v>
      </c>
      <c r="AA15" s="15"/>
      <c r="AB15" s="11">
        <v>10</v>
      </c>
      <c r="AC15" s="11"/>
      <c r="AE15" s="3" t="s">
        <v>160</v>
      </c>
      <c r="AF15" s="15"/>
      <c r="AG15" s="11">
        <v>10</v>
      </c>
      <c r="AH15" s="11"/>
    </row>
    <row r="16" spans="1:34" s="2" customFormat="1" x14ac:dyDescent="0.2">
      <c r="A16" s="3" t="s">
        <v>24</v>
      </c>
      <c r="B16" s="15">
        <v>5</v>
      </c>
      <c r="C16" s="11">
        <v>5</v>
      </c>
      <c r="D16" s="11"/>
      <c r="F16" s="3" t="s">
        <v>12</v>
      </c>
      <c r="G16" s="15"/>
      <c r="H16" s="11">
        <v>3</v>
      </c>
      <c r="I16" s="11"/>
      <c r="K16" s="3" t="s">
        <v>52</v>
      </c>
      <c r="L16" s="15"/>
      <c r="M16" s="11">
        <v>3</v>
      </c>
      <c r="N16" s="11"/>
      <c r="P16" s="3" t="s">
        <v>73</v>
      </c>
      <c r="Q16" s="15"/>
      <c r="R16" s="11">
        <v>2</v>
      </c>
      <c r="S16" s="11"/>
      <c r="U16" s="3" t="s">
        <v>104</v>
      </c>
      <c r="V16" s="15"/>
      <c r="W16" s="11">
        <v>10</v>
      </c>
      <c r="X16" s="11"/>
      <c r="Z16" s="3" t="s">
        <v>131</v>
      </c>
      <c r="AA16" s="15"/>
      <c r="AB16" s="11">
        <v>10</v>
      </c>
      <c r="AC16" s="11"/>
      <c r="AE16" s="3" t="s">
        <v>161</v>
      </c>
      <c r="AF16" s="15"/>
      <c r="AG16" s="11">
        <v>20</v>
      </c>
      <c r="AH16" s="11"/>
    </row>
    <row r="17" spans="1:34" s="2" customFormat="1" x14ac:dyDescent="0.2">
      <c r="A17" s="3" t="s">
        <v>8</v>
      </c>
      <c r="B17" s="15"/>
      <c r="C17" s="10">
        <v>-1</v>
      </c>
      <c r="D17" s="11"/>
      <c r="F17" s="3" t="s">
        <v>31</v>
      </c>
      <c r="G17" s="15"/>
      <c r="H17" s="11">
        <v>12</v>
      </c>
      <c r="I17" s="11"/>
      <c r="K17" s="3" t="s">
        <v>53</v>
      </c>
      <c r="L17" s="15"/>
      <c r="M17" s="10">
        <v>3</v>
      </c>
      <c r="N17" s="11"/>
      <c r="P17" s="3" t="s">
        <v>74</v>
      </c>
      <c r="Q17" s="15"/>
      <c r="R17" s="11">
        <v>1</v>
      </c>
      <c r="S17" s="11"/>
      <c r="U17" s="3" t="s">
        <v>103</v>
      </c>
      <c r="V17" s="15"/>
      <c r="W17" s="11">
        <v>10</v>
      </c>
      <c r="X17" s="11"/>
      <c r="Z17" s="3" t="s">
        <v>133</v>
      </c>
      <c r="AA17" s="15"/>
      <c r="AB17" s="11">
        <v>10</v>
      </c>
      <c r="AC17" s="11"/>
      <c r="AE17" s="3" t="s">
        <v>8</v>
      </c>
      <c r="AF17" s="15"/>
      <c r="AG17" s="11">
        <v>-6</v>
      </c>
      <c r="AH17" s="11"/>
    </row>
    <row r="18" spans="1:34" x14ac:dyDescent="0.2">
      <c r="A18" s="3" t="s">
        <v>28</v>
      </c>
      <c r="B18" s="15"/>
      <c r="C18" s="10">
        <v>-1</v>
      </c>
      <c r="D18" s="11"/>
      <c r="F18" s="3" t="s">
        <v>8</v>
      </c>
      <c r="G18" s="15"/>
      <c r="H18" s="11">
        <v>-4</v>
      </c>
      <c r="I18" s="10"/>
      <c r="K18" s="3" t="s">
        <v>54</v>
      </c>
      <c r="L18" s="15"/>
      <c r="M18" s="10">
        <v>4</v>
      </c>
      <c r="N18" s="10"/>
      <c r="P18" s="3" t="s">
        <v>75</v>
      </c>
      <c r="Q18" s="15"/>
      <c r="R18" s="11">
        <v>2</v>
      </c>
      <c r="S18" s="10"/>
      <c r="U18" s="19" t="s">
        <v>105</v>
      </c>
      <c r="V18" s="24"/>
      <c r="W18" s="11"/>
      <c r="X18" s="10"/>
      <c r="Z18" s="3" t="s">
        <v>132</v>
      </c>
      <c r="AA18" s="15"/>
      <c r="AB18" s="11"/>
      <c r="AC18" s="11">
        <v>6</v>
      </c>
      <c r="AE18" s="3" t="s">
        <v>9</v>
      </c>
      <c r="AF18" s="15"/>
      <c r="AG18" s="11">
        <v>-6</v>
      </c>
      <c r="AH18" s="11"/>
    </row>
    <row r="19" spans="1:34" x14ac:dyDescent="0.2">
      <c r="A19" s="3" t="s">
        <v>9</v>
      </c>
      <c r="B19" s="15"/>
      <c r="C19" s="10">
        <v>-1</v>
      </c>
      <c r="F19" s="3" t="s">
        <v>28</v>
      </c>
      <c r="G19" s="15"/>
      <c r="H19" s="11">
        <v>-3</v>
      </c>
      <c r="I19" s="10"/>
      <c r="K19" s="3" t="s">
        <v>55</v>
      </c>
      <c r="L19" s="15"/>
      <c r="M19" s="10">
        <v>5</v>
      </c>
      <c r="N19" s="10"/>
      <c r="P19" s="3" t="s">
        <v>76</v>
      </c>
      <c r="Q19" s="15"/>
      <c r="R19" s="11">
        <v>1</v>
      </c>
      <c r="S19" s="10"/>
      <c r="U19" s="3" t="s">
        <v>106</v>
      </c>
      <c r="V19" s="15"/>
      <c r="W19" s="11">
        <v>5</v>
      </c>
      <c r="X19" s="10"/>
      <c r="Z19" s="3" t="s">
        <v>134</v>
      </c>
      <c r="AA19" s="15"/>
      <c r="AB19" s="11"/>
      <c r="AC19" s="11">
        <v>6</v>
      </c>
      <c r="AE19" s="3" t="s">
        <v>162</v>
      </c>
      <c r="AF19" s="15"/>
      <c r="AG19" s="11">
        <v>20</v>
      </c>
      <c r="AH19" s="21"/>
    </row>
    <row r="20" spans="1:34" x14ac:dyDescent="0.2">
      <c r="A20" s="3" t="s">
        <v>10</v>
      </c>
      <c r="B20" s="15"/>
      <c r="C20" s="10">
        <v>-1</v>
      </c>
      <c r="D20" s="10"/>
      <c r="F20" s="3" t="s">
        <v>9</v>
      </c>
      <c r="G20" s="15"/>
      <c r="H20" s="11">
        <v>-4</v>
      </c>
      <c r="I20" s="10"/>
      <c r="K20" s="3" t="s">
        <v>56</v>
      </c>
      <c r="L20" s="15"/>
      <c r="M20" s="11">
        <v>8</v>
      </c>
      <c r="N20" s="7"/>
      <c r="P20" s="3" t="s">
        <v>77</v>
      </c>
      <c r="Q20" s="15"/>
      <c r="R20" s="11">
        <v>5</v>
      </c>
      <c r="S20" s="10"/>
      <c r="U20" s="3" t="s">
        <v>6</v>
      </c>
      <c r="V20" s="15"/>
      <c r="W20" s="11">
        <v>5</v>
      </c>
      <c r="X20" s="10"/>
      <c r="Z20" s="3" t="s">
        <v>135</v>
      </c>
      <c r="AA20" s="15"/>
      <c r="AB20" s="11"/>
      <c r="AC20" s="11">
        <v>6</v>
      </c>
      <c r="AE20" s="3" t="s">
        <v>113</v>
      </c>
      <c r="AF20" s="15"/>
      <c r="AG20" s="11">
        <v>20</v>
      </c>
      <c r="AH20" s="11"/>
    </row>
    <row r="21" spans="1:34" x14ac:dyDescent="0.2">
      <c r="A21" s="18" t="s">
        <v>11</v>
      </c>
      <c r="B21" s="16">
        <v>11</v>
      </c>
      <c r="C21" s="7">
        <v>15</v>
      </c>
      <c r="D21" s="10"/>
      <c r="F21" s="3" t="s">
        <v>10</v>
      </c>
      <c r="G21" s="15"/>
      <c r="H21" s="11">
        <v>-2</v>
      </c>
      <c r="I21" s="7"/>
      <c r="K21" s="3" t="s">
        <v>8</v>
      </c>
      <c r="L21" s="15"/>
      <c r="M21" s="10">
        <v>-3</v>
      </c>
      <c r="N21" s="10"/>
      <c r="P21" s="3" t="s">
        <v>78</v>
      </c>
      <c r="Q21" s="15"/>
      <c r="R21" s="11">
        <v>5</v>
      </c>
      <c r="S21" s="10"/>
      <c r="U21" s="18" t="s">
        <v>11</v>
      </c>
      <c r="V21" s="21">
        <v>35</v>
      </c>
      <c r="W21" s="7">
        <v>4</v>
      </c>
      <c r="X21" s="7">
        <v>20</v>
      </c>
      <c r="Z21" s="3" t="s">
        <v>137</v>
      </c>
      <c r="AA21" s="15"/>
      <c r="AB21" s="11"/>
      <c r="AC21" s="11">
        <v>6</v>
      </c>
      <c r="AE21" s="18" t="s">
        <v>181</v>
      </c>
      <c r="AF21" s="21">
        <f>SUM(AF22:AF23)+MAX(AF24:AF26)+SUM(AF28:AF32)</f>
        <v>0</v>
      </c>
      <c r="AG21" s="21">
        <v>100</v>
      </c>
      <c r="AH21" s="11"/>
    </row>
    <row r="22" spans="1:34" x14ac:dyDescent="0.2">
      <c r="A22" s="18" t="s">
        <v>2</v>
      </c>
      <c r="B22" s="16">
        <v>20</v>
      </c>
      <c r="C22" s="7">
        <v>20</v>
      </c>
      <c r="D22" s="10"/>
      <c r="F22" s="18" t="s">
        <v>11</v>
      </c>
      <c r="G22" s="16">
        <v>11</v>
      </c>
      <c r="H22" s="7">
        <v>5</v>
      </c>
      <c r="I22" s="7">
        <v>6</v>
      </c>
      <c r="K22" s="3" t="s">
        <v>9</v>
      </c>
      <c r="L22" s="15"/>
      <c r="M22" s="10">
        <v>-3</v>
      </c>
      <c r="N22" s="10"/>
      <c r="P22" s="3" t="s">
        <v>79</v>
      </c>
      <c r="Q22" s="15"/>
      <c r="R22" s="11">
        <v>2</v>
      </c>
      <c r="S22" s="10"/>
      <c r="U22" s="3" t="s">
        <v>107</v>
      </c>
      <c r="V22" s="15"/>
      <c r="W22" s="10">
        <v>-3</v>
      </c>
      <c r="X22" s="10"/>
      <c r="Z22" s="3" t="s">
        <v>136</v>
      </c>
      <c r="AA22" s="15"/>
      <c r="AB22" s="11"/>
      <c r="AC22" s="11">
        <v>6</v>
      </c>
      <c r="AE22" s="3" t="s">
        <v>163</v>
      </c>
      <c r="AF22" s="15"/>
      <c r="AG22" s="11">
        <v>10</v>
      </c>
      <c r="AH22" s="11"/>
    </row>
    <row r="23" spans="1:34" x14ac:dyDescent="0.2">
      <c r="A23" s="18" t="s">
        <v>3</v>
      </c>
      <c r="B23" s="16">
        <v>10</v>
      </c>
      <c r="C23" s="7">
        <v>10</v>
      </c>
      <c r="D23" s="10"/>
      <c r="F23" s="18" t="s">
        <v>2</v>
      </c>
      <c r="G23" s="21">
        <v>29</v>
      </c>
      <c r="H23" s="7">
        <v>30</v>
      </c>
      <c r="I23" s="10"/>
      <c r="K23" s="3" t="s">
        <v>10</v>
      </c>
      <c r="L23" s="15"/>
      <c r="M23" s="10">
        <v>-3</v>
      </c>
      <c r="N23" s="10"/>
      <c r="P23" s="3" t="s">
        <v>80</v>
      </c>
      <c r="Q23" s="15"/>
      <c r="R23" s="11">
        <v>2</v>
      </c>
      <c r="S23" s="10"/>
      <c r="U23" s="3" t="s">
        <v>108</v>
      </c>
      <c r="V23" s="15"/>
      <c r="W23" s="10">
        <v>-6</v>
      </c>
      <c r="X23" s="10"/>
      <c r="Z23" s="18" t="s">
        <v>138</v>
      </c>
      <c r="AA23" s="21">
        <v>33</v>
      </c>
      <c r="AB23" s="21">
        <v>45</v>
      </c>
      <c r="AC23" s="11"/>
      <c r="AE23" s="3" t="s">
        <v>164</v>
      </c>
      <c r="AF23" s="15"/>
      <c r="AG23" s="11">
        <v>10</v>
      </c>
      <c r="AH23" s="11"/>
    </row>
    <row r="24" spans="1:34" x14ac:dyDescent="0.2">
      <c r="A24" s="18" t="s">
        <v>4</v>
      </c>
      <c r="B24" s="21">
        <v>20</v>
      </c>
      <c r="C24" s="7">
        <v>20</v>
      </c>
      <c r="D24" s="10"/>
      <c r="F24" s="3" t="s">
        <v>32</v>
      </c>
      <c r="G24" s="15"/>
      <c r="H24" s="11">
        <v>6</v>
      </c>
      <c r="I24" s="10"/>
      <c r="K24" s="18" t="s">
        <v>11</v>
      </c>
      <c r="L24" s="21">
        <v>35</v>
      </c>
      <c r="M24" s="7">
        <v>35</v>
      </c>
      <c r="N24" s="10"/>
      <c r="P24" s="3" t="s">
        <v>81</v>
      </c>
      <c r="Q24" s="15"/>
      <c r="R24" s="10">
        <v>1</v>
      </c>
      <c r="S24" s="10"/>
      <c r="U24" s="3" t="s">
        <v>95</v>
      </c>
      <c r="V24" s="15"/>
      <c r="W24" s="10">
        <v>5</v>
      </c>
      <c r="X24" s="10">
        <v>5</v>
      </c>
      <c r="Z24" s="3" t="s">
        <v>155</v>
      </c>
      <c r="AA24" s="15"/>
      <c r="AB24" s="11">
        <v>5</v>
      </c>
      <c r="AC24" s="11"/>
      <c r="AE24" s="3" t="s">
        <v>166</v>
      </c>
      <c r="AF24" s="15"/>
      <c r="AG24" s="11">
        <v>60</v>
      </c>
      <c r="AH24" s="11"/>
    </row>
    <row r="25" spans="1:34" x14ac:dyDescent="0.2">
      <c r="A25" s="4" t="s">
        <v>25</v>
      </c>
      <c r="B25" s="23"/>
      <c r="C25" s="10">
        <v>6</v>
      </c>
      <c r="D25" s="10"/>
      <c r="F25" s="3" t="s">
        <v>33</v>
      </c>
      <c r="G25" s="15"/>
      <c r="H25" s="11">
        <v>12</v>
      </c>
      <c r="I25" s="10"/>
      <c r="K25" s="3" t="s">
        <v>57</v>
      </c>
      <c r="L25" s="15"/>
      <c r="M25" s="10">
        <v>5</v>
      </c>
      <c r="N25" s="10"/>
      <c r="P25" s="3" t="s">
        <v>82</v>
      </c>
      <c r="Q25" s="15"/>
      <c r="R25" s="10">
        <v>1</v>
      </c>
      <c r="S25" s="10"/>
      <c r="U25" s="3" t="s">
        <v>109</v>
      </c>
      <c r="V25" s="15"/>
      <c r="W25" s="10"/>
      <c r="X25" s="10">
        <v>15</v>
      </c>
      <c r="Z25" s="3" t="s">
        <v>139</v>
      </c>
      <c r="AA25" s="15"/>
      <c r="AB25" s="11">
        <v>3</v>
      </c>
      <c r="AC25" s="11"/>
      <c r="AE25" s="3" t="s">
        <v>180</v>
      </c>
      <c r="AF25" s="15"/>
      <c r="AG25" s="11">
        <v>60</v>
      </c>
      <c r="AH25" s="11"/>
    </row>
    <row r="26" spans="1:34" x14ac:dyDescent="0.2">
      <c r="A26" s="3" t="s">
        <v>26</v>
      </c>
      <c r="B26" s="23"/>
      <c r="C26" s="11">
        <v>6</v>
      </c>
      <c r="D26" s="12"/>
      <c r="F26" s="3" t="s">
        <v>34</v>
      </c>
      <c r="G26" s="15"/>
      <c r="H26" s="11">
        <v>12</v>
      </c>
      <c r="I26" s="10"/>
      <c r="K26" s="3" t="s">
        <v>58</v>
      </c>
      <c r="L26" s="15"/>
      <c r="M26" s="10">
        <v>5</v>
      </c>
      <c r="N26" s="10"/>
      <c r="P26" s="3" t="s">
        <v>83</v>
      </c>
      <c r="Q26" s="15"/>
      <c r="R26" s="10">
        <v>5</v>
      </c>
      <c r="S26" s="10"/>
      <c r="U26" s="1" t="s">
        <v>110</v>
      </c>
      <c r="V26" s="21">
        <f>SUM(V27:V32)</f>
        <v>0</v>
      </c>
      <c r="W26" s="7">
        <v>30</v>
      </c>
      <c r="X26" s="7"/>
      <c r="Z26" s="3" t="s">
        <v>140</v>
      </c>
      <c r="AA26" s="15"/>
      <c r="AB26" s="11">
        <v>6</v>
      </c>
      <c r="AC26" s="11"/>
      <c r="AE26" s="3" t="s">
        <v>167</v>
      </c>
      <c r="AF26" s="15"/>
      <c r="AG26" s="11">
        <v>60</v>
      </c>
      <c r="AH26" s="11"/>
    </row>
    <row r="27" spans="1:34" x14ac:dyDescent="0.2">
      <c r="A27" s="3" t="s">
        <v>27</v>
      </c>
      <c r="B27" s="23"/>
      <c r="C27" s="11">
        <v>8</v>
      </c>
      <c r="D27" s="12"/>
      <c r="F27" s="3" t="s">
        <v>8</v>
      </c>
      <c r="G27" s="15"/>
      <c r="H27" s="11">
        <v>-3</v>
      </c>
      <c r="I27" s="10"/>
      <c r="K27" s="3" t="s">
        <v>59</v>
      </c>
      <c r="L27" s="15"/>
      <c r="M27" s="10">
        <v>5</v>
      </c>
      <c r="N27" s="10"/>
      <c r="P27" s="3" t="s">
        <v>84</v>
      </c>
      <c r="Q27" s="15"/>
      <c r="R27" s="11">
        <v>1</v>
      </c>
      <c r="S27" s="7"/>
      <c r="U27" s="3" t="s">
        <v>120</v>
      </c>
      <c r="V27" s="15"/>
      <c r="W27" s="26">
        <v>2</v>
      </c>
      <c r="X27" s="10"/>
      <c r="Z27" s="3" t="s">
        <v>156</v>
      </c>
      <c r="AA27" s="15"/>
      <c r="AB27" s="11">
        <v>6</v>
      </c>
      <c r="AC27" s="11"/>
      <c r="AE27" s="19" t="s">
        <v>165</v>
      </c>
      <c r="AF27" s="24"/>
      <c r="AG27" s="11"/>
      <c r="AH27" s="21"/>
    </row>
    <row r="28" spans="1:34" x14ac:dyDescent="0.2">
      <c r="A28" s="3" t="s">
        <v>8</v>
      </c>
      <c r="B28" s="23"/>
      <c r="C28" s="11">
        <v>-2</v>
      </c>
      <c r="D28" s="12"/>
      <c r="F28" s="3" t="s">
        <v>9</v>
      </c>
      <c r="G28" s="15"/>
      <c r="H28" s="10">
        <v>-3</v>
      </c>
      <c r="I28" s="10"/>
      <c r="K28" s="3" t="s">
        <v>62</v>
      </c>
      <c r="L28" s="15"/>
      <c r="M28" s="10">
        <v>5</v>
      </c>
      <c r="N28" s="10"/>
      <c r="P28" s="3" t="s">
        <v>85</v>
      </c>
      <c r="Q28" s="15"/>
      <c r="R28" s="10">
        <v>4</v>
      </c>
      <c r="S28" s="10"/>
      <c r="U28" s="3" t="s">
        <v>111</v>
      </c>
      <c r="V28" s="15"/>
      <c r="W28" s="26">
        <v>5</v>
      </c>
      <c r="X28" s="10"/>
      <c r="Z28" s="3" t="s">
        <v>141</v>
      </c>
      <c r="AA28" s="15"/>
      <c r="AB28" s="11">
        <v>10</v>
      </c>
      <c r="AC28" s="11"/>
      <c r="AE28" s="3" t="s">
        <v>8</v>
      </c>
      <c r="AF28" s="15"/>
      <c r="AG28" s="11">
        <v>-8</v>
      </c>
      <c r="AH28" s="11"/>
    </row>
    <row r="29" spans="1:34" x14ac:dyDescent="0.2">
      <c r="A29" s="3" t="s">
        <v>28</v>
      </c>
      <c r="B29" s="23"/>
      <c r="C29" s="11">
        <v>-2</v>
      </c>
      <c r="D29" s="12"/>
      <c r="F29" s="3" t="s">
        <v>10</v>
      </c>
      <c r="G29" s="15"/>
      <c r="H29" s="10">
        <v>-3</v>
      </c>
      <c r="I29" s="10"/>
      <c r="K29" s="3" t="s">
        <v>60</v>
      </c>
      <c r="L29" s="15"/>
      <c r="M29" s="10">
        <v>5</v>
      </c>
      <c r="N29" s="10"/>
      <c r="P29" s="3" t="s">
        <v>8</v>
      </c>
      <c r="Q29" s="15"/>
      <c r="R29" s="10">
        <v>-4</v>
      </c>
      <c r="S29" s="10"/>
      <c r="U29" s="3" t="s">
        <v>112</v>
      </c>
      <c r="V29" s="15"/>
      <c r="W29" s="26">
        <v>18</v>
      </c>
      <c r="X29" s="10"/>
      <c r="Z29" s="3" t="s">
        <v>142</v>
      </c>
      <c r="AA29" s="15"/>
      <c r="AB29" s="11">
        <v>5</v>
      </c>
      <c r="AC29" s="11"/>
      <c r="AE29" s="3" t="s">
        <v>28</v>
      </c>
      <c r="AF29" s="15"/>
      <c r="AG29" s="11">
        <v>-7</v>
      </c>
      <c r="AH29" s="11"/>
    </row>
    <row r="30" spans="1:34" x14ac:dyDescent="0.2">
      <c r="A30" s="3" t="s">
        <v>9</v>
      </c>
      <c r="B30" s="23"/>
      <c r="C30" s="11">
        <v>-2</v>
      </c>
      <c r="F30" s="18" t="s">
        <v>3</v>
      </c>
      <c r="G30" s="21">
        <v>25</v>
      </c>
      <c r="H30" s="7">
        <v>25</v>
      </c>
      <c r="I30" s="7"/>
      <c r="K30" s="3" t="s">
        <v>61</v>
      </c>
      <c r="L30" s="15"/>
      <c r="M30" s="11">
        <v>5</v>
      </c>
      <c r="N30" s="7"/>
      <c r="P30" s="3" t="s">
        <v>9</v>
      </c>
      <c r="Q30" s="15"/>
      <c r="R30" s="10">
        <v>-4</v>
      </c>
      <c r="S30" s="10"/>
      <c r="U30" s="3" t="s">
        <v>8</v>
      </c>
      <c r="V30" s="15"/>
      <c r="W30" s="26">
        <v>-3</v>
      </c>
      <c r="X30" s="10"/>
      <c r="Z30" s="3" t="s">
        <v>8</v>
      </c>
      <c r="AA30" s="15"/>
      <c r="AB30" s="11">
        <v>-4</v>
      </c>
      <c r="AC30" s="11"/>
      <c r="AE30" s="3" t="s">
        <v>9</v>
      </c>
      <c r="AF30" s="15"/>
      <c r="AG30" s="11">
        <v>-2</v>
      </c>
      <c r="AH30" s="11"/>
    </row>
    <row r="31" spans="1:34" x14ac:dyDescent="0.2">
      <c r="A31" s="3" t="s">
        <v>10</v>
      </c>
      <c r="B31" s="23"/>
      <c r="C31" s="11">
        <v>-1</v>
      </c>
      <c r="F31" s="3" t="s">
        <v>66</v>
      </c>
      <c r="G31" s="15"/>
      <c r="H31" s="10">
        <v>20</v>
      </c>
      <c r="I31" s="10"/>
      <c r="K31" s="3" t="s">
        <v>63</v>
      </c>
      <c r="L31" s="15"/>
      <c r="M31" s="10">
        <v>5</v>
      </c>
      <c r="N31" s="10"/>
      <c r="P31" s="18" t="s">
        <v>11</v>
      </c>
      <c r="Q31" s="21">
        <v>24</v>
      </c>
      <c r="R31" s="7">
        <v>25</v>
      </c>
      <c r="S31" s="10"/>
      <c r="U31" s="3" t="s">
        <v>9</v>
      </c>
      <c r="V31" s="15"/>
      <c r="W31" s="26">
        <v>-3</v>
      </c>
      <c r="X31" s="10"/>
      <c r="Z31" s="3" t="s">
        <v>9</v>
      </c>
      <c r="AA31" s="15"/>
      <c r="AB31" s="11">
        <v>-4</v>
      </c>
      <c r="AC31" s="11"/>
      <c r="AE31" s="3" t="s">
        <v>10</v>
      </c>
      <c r="AF31" s="15"/>
      <c r="AG31" s="11">
        <v>-7</v>
      </c>
      <c r="AH31" s="11"/>
    </row>
    <row r="32" spans="1:34" x14ac:dyDescent="0.2">
      <c r="A32" s="1" t="s">
        <v>5</v>
      </c>
      <c r="B32" s="16">
        <v>8</v>
      </c>
      <c r="D32" s="7">
        <v>8</v>
      </c>
      <c r="F32" s="3" t="s">
        <v>67</v>
      </c>
      <c r="G32" s="15"/>
      <c r="H32" s="10">
        <v>5</v>
      </c>
      <c r="I32" s="10"/>
      <c r="K32" s="3" t="s">
        <v>64</v>
      </c>
      <c r="L32" s="15"/>
      <c r="M32" s="10">
        <v>5</v>
      </c>
      <c r="N32" s="10"/>
      <c r="P32" s="3" t="s">
        <v>86</v>
      </c>
      <c r="Q32" s="15"/>
      <c r="R32" s="10">
        <v>1</v>
      </c>
      <c r="S32" s="10"/>
      <c r="U32" s="3" t="s">
        <v>113</v>
      </c>
      <c r="V32" s="15"/>
      <c r="W32" s="26">
        <v>5</v>
      </c>
      <c r="X32" s="10"/>
      <c r="Z32" s="3" t="s">
        <v>10</v>
      </c>
      <c r="AA32" s="15"/>
      <c r="AB32" s="11">
        <v>-2</v>
      </c>
      <c r="AC32" s="11"/>
      <c r="AE32" s="3" t="s">
        <v>113</v>
      </c>
      <c r="AF32" s="15"/>
      <c r="AG32" s="11">
        <v>20</v>
      </c>
      <c r="AH32" s="11"/>
    </row>
    <row r="33" spans="6:34" x14ac:dyDescent="0.2">
      <c r="F33" s="3" t="s">
        <v>8</v>
      </c>
      <c r="G33" s="15"/>
      <c r="H33" s="10">
        <v>-3</v>
      </c>
      <c r="I33" s="10"/>
      <c r="K33" s="19" t="s">
        <v>65</v>
      </c>
      <c r="L33" s="24"/>
      <c r="M33" s="10"/>
      <c r="N33" s="10"/>
      <c r="P33" s="3" t="s">
        <v>87</v>
      </c>
      <c r="Q33" s="15"/>
      <c r="R33" s="10">
        <v>2</v>
      </c>
      <c r="S33" s="10"/>
      <c r="U33" s="18" t="s">
        <v>179</v>
      </c>
      <c r="V33" s="21">
        <f>SUM(V34:V42)</f>
        <v>0</v>
      </c>
      <c r="W33" s="7">
        <v>30</v>
      </c>
      <c r="X33" s="10"/>
      <c r="Z33" s="3" t="s">
        <v>113</v>
      </c>
      <c r="AA33" s="15"/>
      <c r="AB33" s="11">
        <v>10</v>
      </c>
      <c r="AC33" s="11"/>
      <c r="AE33" s="18" t="s">
        <v>168</v>
      </c>
      <c r="AF33" s="21">
        <f>SUM(AF34:AF44)</f>
        <v>0</v>
      </c>
      <c r="AG33" s="21">
        <v>100</v>
      </c>
      <c r="AH33" s="11"/>
    </row>
    <row r="34" spans="6:34" x14ac:dyDescent="0.2">
      <c r="F34" s="3" t="s">
        <v>28</v>
      </c>
      <c r="G34" s="15"/>
      <c r="H34" s="11">
        <v>-2</v>
      </c>
      <c r="I34" s="10"/>
      <c r="K34" s="3" t="s">
        <v>8</v>
      </c>
      <c r="L34" s="15"/>
      <c r="M34" s="10">
        <v>-4</v>
      </c>
      <c r="N34" s="10"/>
      <c r="P34" s="3" t="s">
        <v>88</v>
      </c>
      <c r="Q34" s="15"/>
      <c r="R34" s="10">
        <v>3</v>
      </c>
      <c r="S34" s="10"/>
      <c r="U34" s="3" t="s">
        <v>121</v>
      </c>
      <c r="V34" s="15"/>
      <c r="W34" s="26">
        <v>2</v>
      </c>
      <c r="X34" s="10"/>
      <c r="Z34" s="18" t="s">
        <v>178</v>
      </c>
      <c r="AA34" s="21">
        <f>SUM(AA35:AA41)</f>
        <v>0</v>
      </c>
      <c r="AB34" s="21">
        <v>45</v>
      </c>
      <c r="AC34" s="11"/>
      <c r="AE34" s="3" t="s">
        <v>169</v>
      </c>
      <c r="AF34" s="15"/>
      <c r="AG34" s="11">
        <v>10</v>
      </c>
      <c r="AH34" s="11"/>
    </row>
    <row r="35" spans="6:34" x14ac:dyDescent="0.2">
      <c r="F35" s="3" t="s">
        <v>9</v>
      </c>
      <c r="G35" s="15"/>
      <c r="H35" s="11">
        <v>-3</v>
      </c>
      <c r="I35" s="10"/>
      <c r="K35" s="3" t="s">
        <v>28</v>
      </c>
      <c r="L35" s="15"/>
      <c r="M35" s="10">
        <v>-4</v>
      </c>
      <c r="N35" s="10"/>
      <c r="P35" s="3" t="s">
        <v>89</v>
      </c>
      <c r="Q35" s="15"/>
      <c r="R35" s="10">
        <v>2</v>
      </c>
      <c r="S35" s="10"/>
      <c r="U35" s="3" t="s">
        <v>114</v>
      </c>
      <c r="V35" s="15"/>
      <c r="W35" s="26">
        <v>3</v>
      </c>
      <c r="X35" s="10"/>
      <c r="Z35" s="3" t="s">
        <v>143</v>
      </c>
      <c r="AA35" s="15"/>
      <c r="AB35" s="11">
        <v>10</v>
      </c>
      <c r="AC35" s="11"/>
      <c r="AE35" s="3" t="s">
        <v>170</v>
      </c>
      <c r="AF35" s="15"/>
      <c r="AG35" s="11">
        <v>10</v>
      </c>
      <c r="AH35" s="11"/>
    </row>
    <row r="36" spans="6:34" x14ac:dyDescent="0.2">
      <c r="F36" s="3" t="s">
        <v>10</v>
      </c>
      <c r="G36" s="15"/>
      <c r="H36" s="11">
        <v>-1</v>
      </c>
      <c r="I36" s="10"/>
      <c r="K36" s="3" t="s">
        <v>9</v>
      </c>
      <c r="L36" s="15"/>
      <c r="M36" s="10">
        <v>-4</v>
      </c>
      <c r="N36" s="10"/>
      <c r="P36" s="3" t="s">
        <v>90</v>
      </c>
      <c r="Q36" s="15"/>
      <c r="R36" s="10">
        <v>1</v>
      </c>
      <c r="S36" s="10"/>
      <c r="U36" s="3" t="s">
        <v>115</v>
      </c>
      <c r="V36" s="15"/>
      <c r="W36" s="26">
        <v>5</v>
      </c>
      <c r="X36" s="10"/>
      <c r="Z36" s="3" t="s">
        <v>144</v>
      </c>
      <c r="AA36" s="15"/>
      <c r="AB36" s="11">
        <v>25</v>
      </c>
      <c r="AC36" s="11"/>
      <c r="AE36" s="3" t="s">
        <v>171</v>
      </c>
      <c r="AF36" s="15"/>
      <c r="AG36" s="11">
        <v>10</v>
      </c>
      <c r="AH36" s="21"/>
    </row>
    <row r="37" spans="6:34" x14ac:dyDescent="0.2">
      <c r="F37" s="18" t="s">
        <v>4</v>
      </c>
      <c r="G37" s="21">
        <f>SUM(G38:G46)</f>
        <v>0</v>
      </c>
      <c r="I37" s="7">
        <v>13</v>
      </c>
      <c r="K37" s="18" t="s">
        <v>2</v>
      </c>
      <c r="L37" s="21">
        <v>31</v>
      </c>
      <c r="M37" s="7">
        <v>30</v>
      </c>
      <c r="N37" s="7">
        <v>5</v>
      </c>
      <c r="P37" s="3" t="s">
        <v>91</v>
      </c>
      <c r="Q37" s="15"/>
      <c r="R37" s="10">
        <v>2</v>
      </c>
      <c r="S37" s="10"/>
      <c r="U37" s="3" t="s">
        <v>116</v>
      </c>
      <c r="V37" s="15"/>
      <c r="W37" s="26">
        <v>15</v>
      </c>
      <c r="X37" s="10"/>
      <c r="Z37" s="3" t="s">
        <v>8</v>
      </c>
      <c r="AA37" s="15"/>
      <c r="AB37" s="11">
        <v>-4</v>
      </c>
      <c r="AC37" s="11"/>
      <c r="AE37" s="3" t="s">
        <v>172</v>
      </c>
      <c r="AF37" s="15"/>
      <c r="AG37" s="11">
        <v>15</v>
      </c>
      <c r="AH37" s="11"/>
    </row>
    <row r="38" spans="6:34" x14ac:dyDescent="0.2">
      <c r="F38" s="3" t="s">
        <v>41</v>
      </c>
      <c r="G38" s="15"/>
      <c r="I38" s="10">
        <v>1</v>
      </c>
      <c r="K38" s="3" t="s">
        <v>35</v>
      </c>
      <c r="L38" s="23"/>
      <c r="M38" s="10">
        <v>5</v>
      </c>
      <c r="N38" s="10"/>
      <c r="P38" s="3" t="s">
        <v>92</v>
      </c>
      <c r="Q38" s="15"/>
      <c r="R38" s="10">
        <v>3</v>
      </c>
      <c r="S38" s="10"/>
      <c r="U38" s="3" t="s">
        <v>8</v>
      </c>
      <c r="V38" s="15"/>
      <c r="W38" s="26">
        <v>-3</v>
      </c>
      <c r="X38" s="10"/>
      <c r="Z38" s="3" t="s">
        <v>28</v>
      </c>
      <c r="AA38" s="15"/>
      <c r="AB38" s="11">
        <v>-4</v>
      </c>
      <c r="AC38" s="11"/>
      <c r="AE38" s="3" t="s">
        <v>173</v>
      </c>
      <c r="AF38" s="15"/>
      <c r="AG38" s="11">
        <v>5</v>
      </c>
      <c r="AH38" s="11"/>
    </row>
    <row r="39" spans="6:34" x14ac:dyDescent="0.2">
      <c r="F39" s="3" t="s">
        <v>42</v>
      </c>
      <c r="G39" s="15"/>
      <c r="I39" s="10">
        <v>1</v>
      </c>
      <c r="K39" s="3" t="s">
        <v>36</v>
      </c>
      <c r="L39" s="23"/>
      <c r="M39" s="10">
        <v>5</v>
      </c>
      <c r="N39" s="10"/>
      <c r="P39" s="3" t="s">
        <v>93</v>
      </c>
      <c r="Q39" s="15"/>
      <c r="R39" s="10">
        <v>3</v>
      </c>
      <c r="S39" s="10"/>
      <c r="U39" s="3" t="s">
        <v>28</v>
      </c>
      <c r="V39" s="15"/>
      <c r="W39" s="26">
        <v>-2</v>
      </c>
      <c r="X39" s="7"/>
      <c r="Z39" s="3" t="s">
        <v>9</v>
      </c>
      <c r="AA39" s="15"/>
      <c r="AB39" s="11">
        <v>-4</v>
      </c>
      <c r="AC39" s="11"/>
      <c r="AE39" s="3" t="s">
        <v>174</v>
      </c>
      <c r="AF39" s="15"/>
      <c r="AG39" s="11">
        <v>10</v>
      </c>
      <c r="AH39" s="11"/>
    </row>
    <row r="40" spans="6:34" x14ac:dyDescent="0.2">
      <c r="F40" s="3" t="s">
        <v>43</v>
      </c>
      <c r="G40" s="15"/>
      <c r="I40" s="10">
        <v>2</v>
      </c>
      <c r="K40" s="3" t="s">
        <v>37</v>
      </c>
      <c r="L40" s="23"/>
      <c r="M40" s="10">
        <v>5</v>
      </c>
      <c r="N40" s="10"/>
      <c r="P40" s="3" t="s">
        <v>94</v>
      </c>
      <c r="Q40" s="15"/>
      <c r="R40" s="10">
        <v>4</v>
      </c>
      <c r="U40" s="3" t="s">
        <v>9</v>
      </c>
      <c r="V40" s="15"/>
      <c r="W40" s="26">
        <v>-3</v>
      </c>
      <c r="X40" s="10"/>
      <c r="Z40" s="3" t="s">
        <v>10</v>
      </c>
      <c r="AA40" s="15"/>
      <c r="AB40" s="11">
        <v>-3</v>
      </c>
      <c r="AC40" s="11"/>
      <c r="AE40" s="3" t="s">
        <v>8</v>
      </c>
      <c r="AF40" s="15"/>
      <c r="AG40" s="11">
        <v>-6</v>
      </c>
    </row>
    <row r="41" spans="6:34" x14ac:dyDescent="0.2">
      <c r="F41" s="3" t="s">
        <v>44</v>
      </c>
      <c r="G41" s="15"/>
      <c r="I41" s="10">
        <v>2</v>
      </c>
      <c r="K41" s="3" t="s">
        <v>38</v>
      </c>
      <c r="L41" s="23"/>
      <c r="M41" s="10">
        <v>5</v>
      </c>
      <c r="N41" s="10"/>
      <c r="P41" s="3" t="s">
        <v>95</v>
      </c>
      <c r="Q41" s="15"/>
      <c r="R41" s="10">
        <v>4</v>
      </c>
      <c r="U41" s="3" t="s">
        <v>10</v>
      </c>
      <c r="V41" s="15"/>
      <c r="W41" s="26">
        <v>-2</v>
      </c>
      <c r="X41" s="10"/>
      <c r="Z41" s="3" t="s">
        <v>113</v>
      </c>
      <c r="AA41" s="15"/>
      <c r="AB41" s="11">
        <v>10</v>
      </c>
      <c r="AC41" s="11"/>
      <c r="AE41" s="3" t="s">
        <v>9</v>
      </c>
      <c r="AF41" s="15"/>
      <c r="AG41" s="11">
        <v>-5</v>
      </c>
    </row>
    <row r="42" spans="6:34" x14ac:dyDescent="0.2">
      <c r="F42" s="3" t="s">
        <v>46</v>
      </c>
      <c r="G42" s="15"/>
      <c r="I42" s="10">
        <v>2</v>
      </c>
      <c r="K42" s="3" t="s">
        <v>39</v>
      </c>
      <c r="L42" s="23"/>
      <c r="M42" s="10">
        <v>5</v>
      </c>
      <c r="N42" s="10"/>
      <c r="P42" s="3" t="s">
        <v>8</v>
      </c>
      <c r="Q42" s="15"/>
      <c r="R42" s="10">
        <v>-3</v>
      </c>
      <c r="U42" s="3" t="s">
        <v>113</v>
      </c>
      <c r="V42" s="15"/>
      <c r="W42" s="26">
        <v>5</v>
      </c>
      <c r="X42" s="10"/>
      <c r="Z42" s="18" t="s">
        <v>145</v>
      </c>
      <c r="AA42" s="21">
        <f>SUM(AA43:AA50)</f>
        <v>0</v>
      </c>
      <c r="AB42" s="21">
        <v>45</v>
      </c>
      <c r="AC42" s="11"/>
      <c r="AE42" s="3" t="s">
        <v>10</v>
      </c>
      <c r="AF42" s="15"/>
      <c r="AG42" s="11">
        <v>-3</v>
      </c>
    </row>
    <row r="43" spans="6:34" x14ac:dyDescent="0.2">
      <c r="F43" s="3" t="s">
        <v>45</v>
      </c>
      <c r="G43" s="15"/>
      <c r="I43" s="10">
        <v>5</v>
      </c>
      <c r="K43" s="3" t="s">
        <v>40</v>
      </c>
      <c r="L43" s="23"/>
      <c r="M43" s="10">
        <v>5</v>
      </c>
      <c r="N43" s="10"/>
      <c r="P43" s="3" t="s">
        <v>9</v>
      </c>
      <c r="Q43" s="15"/>
      <c r="R43" s="10">
        <v>-3</v>
      </c>
      <c r="U43" s="18" t="s">
        <v>117</v>
      </c>
      <c r="V43" s="21">
        <v>26</v>
      </c>
      <c r="W43" s="21">
        <v>30</v>
      </c>
      <c r="X43" s="10"/>
      <c r="Z43" s="3" t="s">
        <v>146</v>
      </c>
      <c r="AA43" s="15"/>
      <c r="AB43" s="11">
        <v>5</v>
      </c>
      <c r="AC43" s="11"/>
      <c r="AE43" s="3" t="s">
        <v>175</v>
      </c>
      <c r="AF43" s="15"/>
      <c r="AG43" s="11">
        <v>20</v>
      </c>
    </row>
    <row r="44" spans="6:34" x14ac:dyDescent="0.2">
      <c r="F44" s="3" t="s">
        <v>8</v>
      </c>
      <c r="G44" s="15"/>
      <c r="I44" s="10">
        <v>-2</v>
      </c>
      <c r="K44" s="3" t="s">
        <v>68</v>
      </c>
      <c r="L44" s="23"/>
      <c r="M44" s="10"/>
      <c r="N44" s="10">
        <v>5</v>
      </c>
      <c r="P44" s="3" t="s">
        <v>10</v>
      </c>
      <c r="Q44" s="15"/>
      <c r="R44" s="10">
        <v>-1</v>
      </c>
      <c r="U44" s="3" t="s">
        <v>118</v>
      </c>
      <c r="V44" s="15"/>
      <c r="W44" s="26">
        <v>2</v>
      </c>
      <c r="X44" s="10"/>
      <c r="Z44" s="3" t="s">
        <v>147</v>
      </c>
      <c r="AA44" s="15"/>
      <c r="AB44" s="11">
        <v>8</v>
      </c>
      <c r="AC44" s="11"/>
      <c r="AE44" s="3" t="s">
        <v>113</v>
      </c>
      <c r="AF44" s="15"/>
      <c r="AG44" s="11">
        <v>20</v>
      </c>
    </row>
    <row r="45" spans="6:34" x14ac:dyDescent="0.2">
      <c r="F45" s="3" t="s">
        <v>9</v>
      </c>
      <c r="G45" s="15"/>
      <c r="I45" s="10">
        <v>-2</v>
      </c>
      <c r="K45" s="3" t="s">
        <v>8</v>
      </c>
      <c r="L45" s="23"/>
      <c r="M45" s="10">
        <v>-3</v>
      </c>
      <c r="N45" s="10"/>
      <c r="P45" s="18" t="s">
        <v>2</v>
      </c>
      <c r="Q45" s="21">
        <v>29</v>
      </c>
      <c r="R45" s="7">
        <v>35</v>
      </c>
      <c r="U45" s="3" t="s">
        <v>119</v>
      </c>
      <c r="V45" s="15"/>
      <c r="W45" s="26">
        <v>3</v>
      </c>
      <c r="X45" s="10"/>
      <c r="Z45" s="3" t="s">
        <v>148</v>
      </c>
      <c r="AA45" s="15"/>
      <c r="AB45" s="11">
        <v>8</v>
      </c>
      <c r="AC45" s="11"/>
      <c r="AE45" s="18" t="s">
        <v>176</v>
      </c>
      <c r="AF45" s="21">
        <f>SUM(AF46:AF50)</f>
        <v>0</v>
      </c>
      <c r="AG45" s="21">
        <v>100</v>
      </c>
    </row>
    <row r="46" spans="6:34" x14ac:dyDescent="0.2">
      <c r="F46" s="3" t="s">
        <v>10</v>
      </c>
      <c r="G46" s="15"/>
      <c r="I46" s="10">
        <v>-1</v>
      </c>
      <c r="K46" s="3" t="s">
        <v>9</v>
      </c>
      <c r="L46" s="23"/>
      <c r="M46" s="10">
        <v>-1</v>
      </c>
      <c r="N46" s="10"/>
      <c r="P46" s="3" t="s">
        <v>96</v>
      </c>
      <c r="Q46" s="15"/>
      <c r="R46" s="10">
        <v>15</v>
      </c>
      <c r="U46" s="3" t="s">
        <v>122</v>
      </c>
      <c r="V46" s="15"/>
      <c r="W46" s="25">
        <v>8</v>
      </c>
      <c r="X46" s="10"/>
      <c r="Z46" s="3" t="s">
        <v>149</v>
      </c>
      <c r="AA46" s="15"/>
      <c r="AB46" s="11">
        <v>14</v>
      </c>
      <c r="AC46" s="11"/>
      <c r="AE46" s="3" t="s">
        <v>177</v>
      </c>
      <c r="AF46" s="15"/>
      <c r="AG46" s="11">
        <v>30</v>
      </c>
    </row>
    <row r="47" spans="6:34" x14ac:dyDescent="0.2">
      <c r="K47" s="3" t="s">
        <v>10</v>
      </c>
      <c r="L47" s="23"/>
      <c r="M47" s="10">
        <v>-11</v>
      </c>
      <c r="N47" s="10"/>
      <c r="P47" s="3" t="s">
        <v>97</v>
      </c>
      <c r="Q47" s="15"/>
      <c r="R47" s="10">
        <v>15</v>
      </c>
      <c r="U47" s="3" t="s">
        <v>123</v>
      </c>
      <c r="V47" s="15"/>
      <c r="W47" s="26">
        <v>12</v>
      </c>
      <c r="X47" s="10"/>
      <c r="Z47" s="3" t="s">
        <v>8</v>
      </c>
      <c r="AA47" s="15"/>
      <c r="AB47" s="11">
        <v>-4</v>
      </c>
      <c r="AC47" s="11"/>
      <c r="AE47" s="3" t="s">
        <v>6</v>
      </c>
      <c r="AF47" s="15"/>
      <c r="AG47" s="11">
        <v>40</v>
      </c>
    </row>
    <row r="48" spans="6:34" x14ac:dyDescent="0.2">
      <c r="P48" s="3" t="s">
        <v>98</v>
      </c>
      <c r="Q48" s="15"/>
      <c r="R48" s="10">
        <v>5</v>
      </c>
      <c r="U48" s="3" t="s">
        <v>8</v>
      </c>
      <c r="V48" s="15"/>
      <c r="W48" s="26">
        <v>-3</v>
      </c>
      <c r="X48" s="10"/>
      <c r="Z48" s="3" t="s">
        <v>9</v>
      </c>
      <c r="AA48" s="15"/>
      <c r="AB48" s="11">
        <v>-4</v>
      </c>
      <c r="AC48" s="11"/>
      <c r="AE48" s="3" t="s">
        <v>8</v>
      </c>
      <c r="AF48" s="15"/>
      <c r="AG48" s="11">
        <v>-7</v>
      </c>
    </row>
    <row r="49" spans="16:33" x14ac:dyDescent="0.2">
      <c r="P49" s="3" t="s">
        <v>8</v>
      </c>
      <c r="Q49" s="15"/>
      <c r="R49" s="10">
        <v>-3</v>
      </c>
      <c r="U49" s="3" t="s">
        <v>9</v>
      </c>
      <c r="V49" s="15"/>
      <c r="W49" s="26">
        <v>-3</v>
      </c>
      <c r="X49" s="10"/>
      <c r="Z49" s="3" t="s">
        <v>10</v>
      </c>
      <c r="AA49" s="15"/>
      <c r="AB49" s="11">
        <v>-3</v>
      </c>
      <c r="AC49" s="11"/>
      <c r="AE49" s="3" t="s">
        <v>10</v>
      </c>
      <c r="AF49" s="15"/>
      <c r="AG49" s="11">
        <v>-7</v>
      </c>
    </row>
    <row r="50" spans="16:33" x14ac:dyDescent="0.2">
      <c r="P50" s="3" t="s">
        <v>9</v>
      </c>
      <c r="Q50" s="15"/>
      <c r="R50" s="10">
        <v>-3</v>
      </c>
      <c r="U50" s="3" t="s">
        <v>113</v>
      </c>
      <c r="V50" s="15"/>
      <c r="W50" s="26">
        <v>5</v>
      </c>
      <c r="Z50" s="3" t="s">
        <v>113</v>
      </c>
      <c r="AA50" s="15"/>
      <c r="AB50" s="11">
        <v>10</v>
      </c>
      <c r="AC50" s="11"/>
      <c r="AE50" s="3" t="s">
        <v>113</v>
      </c>
      <c r="AF50" s="15"/>
      <c r="AG50" s="11">
        <v>30</v>
      </c>
    </row>
    <row r="51" spans="16:33" x14ac:dyDescent="0.2">
      <c r="P51" s="3"/>
      <c r="U51" s="18" t="s">
        <v>124</v>
      </c>
      <c r="V51" s="7">
        <f>IFERROR(LARGE(V52:V56,2),0)+MAX(V52:V56)+SUM(V58:V59)</f>
        <v>0</v>
      </c>
      <c r="W51" s="7">
        <v>30</v>
      </c>
      <c r="Z51" s="18" t="s">
        <v>150</v>
      </c>
      <c r="AA51" s="21">
        <f>SUM(AA52:AA57)</f>
        <v>0</v>
      </c>
      <c r="AB51" s="21">
        <v>45</v>
      </c>
      <c r="AC51" s="11"/>
      <c r="AE51" s="20" t="s">
        <v>125</v>
      </c>
    </row>
    <row r="52" spans="16:33" x14ac:dyDescent="0.2">
      <c r="U52" s="4" t="s">
        <v>100</v>
      </c>
      <c r="V52" s="15"/>
      <c r="W52" s="26">
        <v>6</v>
      </c>
      <c r="Z52" s="3" t="s">
        <v>151</v>
      </c>
      <c r="AA52" s="15"/>
      <c r="AB52" s="11">
        <v>10</v>
      </c>
      <c r="AC52" s="11"/>
    </row>
    <row r="53" spans="16:33" x14ac:dyDescent="0.2">
      <c r="U53" s="3" t="s">
        <v>101</v>
      </c>
      <c r="V53" s="15"/>
      <c r="W53" s="25">
        <v>6</v>
      </c>
      <c r="Z53" s="3" t="s">
        <v>152</v>
      </c>
      <c r="AA53" s="15"/>
      <c r="AB53" s="11">
        <v>10</v>
      </c>
      <c r="AC53" s="11"/>
    </row>
    <row r="54" spans="16:33" x14ac:dyDescent="0.2">
      <c r="U54" s="3" t="s">
        <v>102</v>
      </c>
      <c r="V54" s="15"/>
      <c r="W54" s="25">
        <v>6</v>
      </c>
      <c r="Z54" s="3" t="s">
        <v>6</v>
      </c>
      <c r="AA54" s="15"/>
      <c r="AB54" s="11">
        <v>10</v>
      </c>
      <c r="AC54" s="11"/>
    </row>
    <row r="55" spans="16:33" x14ac:dyDescent="0.2">
      <c r="U55" s="3" t="s">
        <v>104</v>
      </c>
      <c r="V55" s="15"/>
      <c r="W55" s="25">
        <v>6</v>
      </c>
      <c r="Z55" s="3" t="s">
        <v>8</v>
      </c>
      <c r="AA55" s="15"/>
      <c r="AB55" s="11">
        <v>-3</v>
      </c>
      <c r="AC55" s="11"/>
    </row>
    <row r="56" spans="16:33" x14ac:dyDescent="0.2">
      <c r="U56" s="3" t="s">
        <v>103</v>
      </c>
      <c r="V56" s="15"/>
      <c r="W56" s="25">
        <v>6</v>
      </c>
      <c r="Z56" s="3" t="s">
        <v>10</v>
      </c>
      <c r="AA56" s="15"/>
      <c r="AB56" s="11">
        <v>-3</v>
      </c>
      <c r="AC56" s="11"/>
    </row>
    <row r="57" spans="16:33" x14ac:dyDescent="0.2">
      <c r="U57" s="19" t="s">
        <v>105</v>
      </c>
      <c r="V57" s="24"/>
      <c r="W57" s="25"/>
      <c r="Z57" s="3" t="s">
        <v>113</v>
      </c>
      <c r="AA57" s="15"/>
      <c r="AB57" s="11">
        <v>15</v>
      </c>
    </row>
    <row r="58" spans="16:33" x14ac:dyDescent="0.2">
      <c r="U58" s="3" t="s">
        <v>6</v>
      </c>
      <c r="V58" s="15"/>
      <c r="W58" s="26">
        <v>8</v>
      </c>
      <c r="Z58" s="20" t="s">
        <v>125</v>
      </c>
    </row>
    <row r="59" spans="16:33" x14ac:dyDescent="0.2">
      <c r="U59" s="3" t="s">
        <v>113</v>
      </c>
      <c r="V59" s="15"/>
      <c r="W59" s="26">
        <v>10</v>
      </c>
    </row>
    <row r="60" spans="16:33" x14ac:dyDescent="0.2">
      <c r="U60" s="20" t="s">
        <v>125</v>
      </c>
    </row>
  </sheetData>
  <mergeCells count="6">
    <mergeCell ref="B8:C8"/>
    <mergeCell ref="B3:F3"/>
    <mergeCell ref="B4:F4"/>
    <mergeCell ref="B5:F5"/>
    <mergeCell ref="B6:F6"/>
    <mergeCell ref="B7:C7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Broek</dc:creator>
  <cp:lastModifiedBy>Microsoft Office User</cp:lastModifiedBy>
  <dcterms:created xsi:type="dcterms:W3CDTF">2020-09-01T07:11:22Z</dcterms:created>
  <dcterms:modified xsi:type="dcterms:W3CDTF">2022-01-31T09:52:29Z</dcterms:modified>
</cp:coreProperties>
</file>