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WESM TAXATION\2025 Reserve Transactions\Sales\"/>
    </mc:Choice>
  </mc:AlternateContent>
  <bookViews>
    <workbookView xWindow="0" yWindow="0" windowWidth="28800" windowHeight="12015" activeTab="2"/>
  </bookViews>
  <sheets>
    <sheet name="Table 1" sheetId="1" r:id="rId1"/>
    <sheet name="Sheet1" sheetId="2" r:id="rId2"/>
    <sheet name="Sorted" sheetId="3" r:id="rId3"/>
    <sheet name="TAX INFO" sheetId="4" r:id="rId4"/>
    <sheet name="INVOICING" sheetId="5" r:id="rId5"/>
  </sheets>
  <definedNames>
    <definedName name="_xlnm._FilterDatabase" localSheetId="4" hidden="1">INVOICING!$A$2:$G$12</definedName>
  </definedNames>
  <calcPr calcId="162913"/>
</workbook>
</file>

<file path=xl/calcChain.xml><?xml version="1.0" encoding="utf-8"?>
<calcChain xmlns="http://schemas.openxmlformats.org/spreadsheetml/2006/main">
  <c r="J7" i="5" l="1"/>
  <c r="J8" i="5"/>
  <c r="I7" i="5"/>
  <c r="I8" i="5"/>
  <c r="I6" i="5"/>
  <c r="F4" i="5"/>
  <c r="F5" i="5" s="1"/>
  <c r="F3" i="5"/>
  <c r="L7" i="3"/>
  <c r="M7" i="3"/>
  <c r="N7" i="3"/>
  <c r="O7" i="3"/>
  <c r="P7" i="3"/>
  <c r="K7" i="3"/>
  <c r="P4" i="3"/>
  <c r="P5" i="3"/>
  <c r="G7" i="5"/>
  <c r="J11" i="5" s="1"/>
  <c r="D4" i="3"/>
  <c r="E4" i="3"/>
  <c r="D5" i="3"/>
  <c r="E5" i="3"/>
  <c r="I7" i="2"/>
  <c r="J7" i="2"/>
  <c r="K7" i="2"/>
  <c r="L7" i="2"/>
  <c r="M7" i="2"/>
  <c r="H7" i="2"/>
  <c r="P3" i="3"/>
  <c r="E3" i="3"/>
  <c r="D3" i="3"/>
  <c r="J6" i="5" l="1"/>
  <c r="J3" i="5"/>
  <c r="J4" i="5"/>
  <c r="J10" i="5" l="1"/>
  <c r="J12" i="5" s="1"/>
</calcChain>
</file>

<file path=xl/comments1.xml><?xml version="1.0" encoding="utf-8"?>
<comments xmlns="http://schemas.openxmlformats.org/spreadsheetml/2006/main">
  <authors>
    <author>Trading -  Charmaine</author>
    <author>Trading -  Charm</author>
    <author>Finah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SPCPOWERASP  registered in google sheet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06222024</t>
        </r>
      </text>
    </comment>
    <comment ref="B5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10092024</t>
        </r>
      </text>
    </comment>
    <comment ref="B5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10092024</t>
        </r>
      </text>
    </comment>
    <comment ref="B5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10092024</t>
        </r>
      </text>
    </comment>
    <comment ref="B5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10092024</t>
        </r>
      </text>
    </comment>
  </commentList>
</comments>
</file>

<file path=xl/sharedStrings.xml><?xml version="1.0" encoding="utf-8"?>
<sst xmlns="http://schemas.openxmlformats.org/spreadsheetml/2006/main" count="464" uniqueCount="297">
  <si>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</si>
  <si>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</si>
  <si>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</si>
  <si>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</si>
  <si>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</si>
  <si>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</si>
  <si>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</si>
  <si>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</si>
  <si>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RESERVE TRANSACTION COVER SUMMARY - FINAL</t>
    </r>
  </si>
  <si>
    <r>
      <rPr>
        <sz val="10"/>
        <rFont val="Arial"/>
        <family val="2"/>
      </rPr>
      <t xml:space="preserve">CENPRIASP / Central Negros Power Reliability, Inc. CENPRIASP
</t>
    </r>
    <r>
      <rPr>
        <sz val="10"/>
        <rFont val="Arial"/>
        <family val="2"/>
      </rPr>
      <t xml:space="preserve">ADDRESS: PUROK SAN JOSE, CALUMANGAN 6106
</t>
    </r>
    <r>
      <rPr>
        <sz val="10"/>
        <rFont val="Arial"/>
        <family val="2"/>
      </rPr>
      <t xml:space="preserve">BAGO CTY NEGROS OCCIDENTAL PHILIPPINES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</si>
  <si>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</si>
  <si>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</si>
  <si>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February 11, 2025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</si>
  <si>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</si>
  <si>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Dec 26 - Jan 25, 2025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</si>
  <si>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</si>
  <si>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February 25, 2025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</si>
  <si>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</si>
  <si>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</si>
  <si>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</si>
  <si>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</si>
  <si>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</si>
  <si>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</si>
  <si>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</si>
  <si>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</si>
  <si>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Reserve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</si>
  <si>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</si>
  <si>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Spot Reserve Quantity, MWh</t>
    </r>
  </si>
  <si>
    <r>
      <rPr>
        <sz val="9"/>
        <rFont val="Arial"/>
        <family val="2"/>
      </rPr>
      <t>OTHER SETTLEMENT INFORMATION</t>
    </r>
  </si>
  <si>
    <r>
      <rPr>
        <sz val="9"/>
        <rFont val="Arial"/>
        <family val="2"/>
      </rPr>
      <t>Quantity, MWh</t>
    </r>
  </si>
  <si>
    <r>
      <rPr>
        <sz val="9"/>
        <rFont val="Arial"/>
        <family val="2"/>
      </rPr>
      <t>Amount, Php</t>
    </r>
  </si>
  <si>
    <r>
      <rPr>
        <b/>
        <sz val="9"/>
        <color rgb="FFFFFFFF"/>
        <rFont val="Arial"/>
        <family val="2"/>
      </rPr>
      <t>*Penalty for Initial Determination of Breach:</t>
    </r>
  </si>
  <si>
    <r>
      <rPr>
        <b/>
        <sz val="9"/>
        <color rgb="FFFFFFFF"/>
        <rFont val="Arial"/>
        <family val="2"/>
      </rPr>
      <t>*Reserve Amount Adjustment: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</si>
  <si>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</si>
  <si>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</si>
  <si>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REGION: VISAYAS                                                                              RESERVE CATEGORY: Delayed Contingency Raise REMARKS: Reserve Final Transaction Allocation for the billing period December 26, 2024 - January 25, 2025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</si>
  <si>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</si>
  <si>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Tue Feb 11 17:37:50 PHT 2025</t>
    </r>
  </si>
  <si>
    <r>
      <rPr>
        <b/>
        <sz val="14"/>
        <rFont val="Calibri"/>
        <family val="2"/>
      </rPr>
      <t>RESERVE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</si>
  <si>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</si>
  <si>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(Period):January 2025 (Dec 26 - Jan 25, 2025)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</si>
  <si>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</si>
  <si>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</si>
  <si>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</si>
  <si>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</si>
  <si>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</si>
  <si>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</si>
  <si>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</si>
  <si>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</si>
  <si>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</si>
  <si>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</si>
  <si>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</si>
  <si>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</si>
  <si>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</si>
  <si>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</si>
  <si>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</si>
  <si>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</si>
  <si>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</si>
  <si>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EAUCASP</t>
    </r>
  </si>
  <si>
    <r>
      <rPr>
        <sz val="8"/>
        <rFont val="Arial"/>
        <family val="2"/>
      </rPr>
      <t>EAUCAS P</t>
    </r>
  </si>
  <si>
    <r>
      <rPr>
        <sz val="8"/>
        <rFont val="Arial"/>
        <family val="2"/>
      </rPr>
      <t>ASP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</si>
  <si>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</si>
  <si>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</si>
  <si>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 xml:space="preserve">23,139.
</t>
    </r>
    <r>
      <rPr>
        <sz val="8"/>
        <rFont val="Arial"/>
        <family val="2"/>
      </rPr>
      <t>91</t>
    </r>
  </si>
  <si>
    <r>
      <rPr>
        <sz val="8"/>
        <rFont val="Arial"/>
        <family val="2"/>
      </rPr>
      <t xml:space="preserve">(3,856.6
</t>
    </r>
    <r>
      <rPr>
        <sz val="8"/>
        <rFont val="Arial"/>
        <family val="2"/>
      </rPr>
      <t>5)</t>
    </r>
  </si>
  <si>
    <r>
      <rPr>
        <sz val="8"/>
        <rFont val="Arial"/>
        <family val="2"/>
      </rPr>
      <t>MPIASP</t>
    </r>
  </si>
  <si>
    <r>
      <rPr>
        <sz val="8"/>
        <rFont val="Arial"/>
        <family val="2"/>
      </rPr>
      <t>NGCPASB</t>
    </r>
  </si>
  <si>
    <r>
      <rPr>
        <sz val="8"/>
        <rFont val="Arial"/>
        <family val="2"/>
      </rPr>
      <t>NGCPAS B_VIS</t>
    </r>
  </si>
  <si>
    <r>
      <rPr>
        <sz val="8"/>
        <rFont val="Arial"/>
        <family val="2"/>
      </rPr>
      <t>ASB</t>
    </r>
  </si>
  <si>
    <r>
      <rPr>
        <sz val="8"/>
        <rFont val="Arial"/>
        <family val="2"/>
      </rPr>
      <t xml:space="preserve">13,743,115.
</t>
    </r>
    <r>
      <rPr>
        <sz val="8"/>
        <rFont val="Arial"/>
        <family val="2"/>
      </rPr>
      <t>32</t>
    </r>
  </si>
  <si>
    <r>
      <rPr>
        <sz val="8"/>
        <rFont val="Arial"/>
        <family val="2"/>
      </rPr>
      <t xml:space="preserve">1,649,1
</t>
    </r>
    <r>
      <rPr>
        <sz val="8"/>
        <rFont val="Arial"/>
        <family val="2"/>
      </rPr>
      <t>73.84</t>
    </r>
  </si>
  <si>
    <t>NGCPASB</t>
  </si>
  <si>
    <t>ASB</t>
  </si>
  <si>
    <t>N</t>
  </si>
  <si>
    <t>Y</t>
  </si>
  <si>
    <t>Item#</t>
  </si>
  <si>
    <t>STL_ID /
TP Short Name</t>
  </si>
  <si>
    <t>Company Name</t>
  </si>
  <si>
    <t>TIN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</si>
  <si>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</si>
  <si>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</si>
  <si>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</si>
  <si>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</si>
  <si>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</si>
  <si>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</si>
  <si>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</si>
  <si>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</si>
  <si>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1590ECASP</t>
  </si>
  <si>
    <t>1590 Energy Corporation</t>
  </si>
  <si>
    <t>9th Floor Oakridge IT Center 3, Oakridge Business Park, A.S. Fortuna Street, Banilad 6014 Mandaue City, Cebu</t>
  </si>
  <si>
    <t>007-833-205-00000</t>
  </si>
  <si>
    <t>CENPRIASP</t>
  </si>
  <si>
    <t>Central Negros Power Reliability, Inc.</t>
  </si>
  <si>
    <t>PUROK SAN JOSE, CALUMANGAN 6101 BAGO CITY NEGROS OCCIDENTAL PHILIPPINES</t>
  </si>
  <si>
    <t>008-691-287-00000</t>
  </si>
  <si>
    <t>CIP2ASP</t>
  </si>
  <si>
    <t>CIP II Power Corporation</t>
  </si>
  <si>
    <t>QUIRINO, BACNOTAN, LA UNION, PHILIPPINES 2515</t>
  </si>
  <si>
    <t>005-305-575-00000</t>
  </si>
  <si>
    <t>CPPCASP</t>
  </si>
  <si>
    <t>Cebu Private Power Corporation</t>
  </si>
  <si>
    <t>OLD VECO COMPOUND, ERMITA (POB.) 6000 CEBU CITY (CAPITAL) CEBU PHILIPPINES</t>
  </si>
  <si>
    <t>005-255-399-00000</t>
  </si>
  <si>
    <t>EAUCASP</t>
  </si>
  <si>
    <t>East Asia Utilities Corporation</t>
  </si>
  <si>
    <t xml:space="preserve">MEPZ IBO 6015 LAPU-LAPU CITY (OPON) CEBU PHILIPPINES </t>
  </si>
  <si>
    <t>004-760-842-00000</t>
  </si>
  <si>
    <t>FGHPCASP</t>
  </si>
  <si>
    <t>First Gen Hydro Power Corporation</t>
  </si>
  <si>
    <t>6/F ROCKWELL BUSINESS CENTER TOWER 3, ORTIGAS AVENUE, UGONG, CITY OF PASIG, NCR, SECOND DISTRICT, PHILIPPINES 1604</t>
  </si>
  <si>
    <t>244-335-986</t>
  </si>
  <si>
    <t>FNPCASP</t>
  </si>
  <si>
    <t>First Natgas Power Corp.</t>
  </si>
  <si>
    <t>6/F ROCKWELL BUSINESS CENTER TOWER 3, ORTIGAS AVENUE UGONG, CITY OF PASIG NCR, SECOND DISTRICT PHILIPPINES 1604</t>
  </si>
  <si>
    <t>237-151-695-00000</t>
  </si>
  <si>
    <t>GIGACEASP</t>
  </si>
  <si>
    <t>GIGA ACE 4, Inc.</t>
  </si>
  <si>
    <t>4/F 6750 Office Tower, 6750 Ayala Ave., San Lorenzo, City of Makati, NCR, Fourth District, 1223</t>
  </si>
  <si>
    <t>758-765-902-000</t>
  </si>
  <si>
    <t>GMECASP</t>
  </si>
  <si>
    <t>GNPower Mariveles Energy Center Ltd. Co.</t>
  </si>
  <si>
    <t>ALAS-ASIN 2105 MARIVELES BATAAN PHILIPPINES</t>
  </si>
  <si>
    <t>006-659-706-00000</t>
  </si>
  <si>
    <t>GNPDASP</t>
  </si>
  <si>
    <t>GNPower Dinginin Ltd. Co.</t>
  </si>
  <si>
    <t>GNPOWER ENERGY COMPLEX, SITIO DINGININ ALAS-ASIN 2105 MARIVELES BATAAN PHILIPPINES</t>
  </si>
  <si>
    <t>008-778-572-000</t>
  </si>
  <si>
    <t>GNPKLCASP</t>
  </si>
  <si>
    <t>GNPower Kauswagan Ltd. Co</t>
  </si>
  <si>
    <t>Libertad 9202 Kauswagan Lanao Del Norte Philippines</t>
  </si>
  <si>
    <t>008653749</t>
  </si>
  <si>
    <t>IASCOASP</t>
  </si>
  <si>
    <t>Isabel Ancillary Services Co. Ltd.</t>
  </si>
  <si>
    <t>Lot 2-A-1B &amp; Lot 2-A-1-D Leyte Industrial Devt. Estate, Libertad Isabel, Leyte 6539</t>
  </si>
  <si>
    <t>010011077000</t>
  </si>
  <si>
    <t>IPHI1ASP</t>
  </si>
  <si>
    <t>Ingrid Power Holdings, Inc.</t>
  </si>
  <si>
    <t>4/F 6750 Ayala Office Tower, 6750 Ayala Ave., Brgy. San Lorenzo, City of Makati NCR, Fourth District 1229</t>
  </si>
  <si>
    <t>010-031-135-000</t>
  </si>
  <si>
    <t>KINGENASP</t>
  </si>
  <si>
    <t>King Energy Generation Inc.</t>
  </si>
  <si>
    <t>MINLANGAS SAN LUIS 9014 GINGOOG CITY MISAMIS ORIENTAL PHILIPPINES</t>
  </si>
  <si>
    <t>007-935-629-00000</t>
  </si>
  <si>
    <t>MPBIASP</t>
  </si>
  <si>
    <t>MORE Power Barge Inc.</t>
  </si>
  <si>
    <t>ZONE 3 OBRERO-LAPUZ 5000 ILOILO CITY (CAPITAL) ILOILO PHILIPPINES</t>
  </si>
  <si>
    <t>601-191-398-00000</t>
  </si>
  <si>
    <t>MPCASP</t>
  </si>
  <si>
    <t>Mapalad Power Corporation</t>
  </si>
  <si>
    <t>4th Floor Alphaland South Gate Tower 2258 Chino Roces Ave. Corner EDSA Magallanes1232 City of Makati NCR, Fourth District Philippines</t>
  </si>
  <si>
    <t>007-814-093-00000</t>
  </si>
  <si>
    <t>MPIASP</t>
  </si>
  <si>
    <t>Meridian Power Inc.</t>
  </si>
  <si>
    <t>9TH FLOOR OAKRIDGE IT CENTER 3, OARKRIDGE BUSINESS PARK A.S. FORTUNA STREET BANILAD 6014 MANDAUE CITY CEBU PHILIPPINES</t>
  </si>
  <si>
    <t>625-481-957-00000</t>
  </si>
  <si>
    <t>MPPCASP</t>
  </si>
  <si>
    <t>Masinloc Power Partners Co. Ltd.</t>
  </si>
  <si>
    <t>Masinloc Coal-Fired Thermal Power Plant, Barangay Bani, Masinloc, Zambales 2211</t>
  </si>
  <si>
    <t>006786124000</t>
  </si>
  <si>
    <t>National Grid Corporation of the Philippines</t>
  </si>
  <si>
    <t>POWER CENTER QUEZON AVENUE CORNER BIR ROAD, BRGY. PINYAHAN DILIMAN</t>
  </si>
  <si>
    <t>006-977-514-000</t>
  </si>
  <si>
    <t>1100 </t>
  </si>
  <si>
    <t>OSPGCASP</t>
  </si>
  <si>
    <t>One Subic Power Generation Corporation</t>
  </si>
  <si>
    <t>Causeway Extension, New Kalalake Subic Gateway District, Subic Bay Freeport Zone, Olongapo City, Zambales, Philippines 2200</t>
  </si>
  <si>
    <t>007-836-459-00000</t>
  </si>
  <si>
    <t>PANSIAASP</t>
  </si>
  <si>
    <t>Panasia Energy, Inc.</t>
  </si>
  <si>
    <t>3204-B East Tower, Philippine Stock Exhange Centre, Exchange Road, Ortigas Center, Brgy. San Antonio, Pasig City, NCR, Second District Philippines 1600</t>
  </si>
  <si>
    <t>006-907-342-00000</t>
  </si>
  <si>
    <t>PCPCASP</t>
  </si>
  <si>
    <t>Palm Concepcion Power Corporation</t>
  </si>
  <si>
    <t>SITIOPUNTALES BRGY. NIPA, CONCEPCION ILOILO 5013</t>
  </si>
  <si>
    <t>006-931-417-000</t>
  </si>
  <si>
    <t>PECASP</t>
  </si>
  <si>
    <t>Pagbilao Energy Corporation</t>
  </si>
  <si>
    <t>25/F W 5TH AVENUE BUILDING 5TH AVENUE BONIFACIO GLOBAL CITY FORT BONIFACIO, TAGUIG CITY NCR, FOURTH DISTRICT PHILIPPINES 1630</t>
  </si>
  <si>
    <t>008-275-398-00000</t>
  </si>
  <si>
    <t>PEDCASP</t>
  </si>
  <si>
    <t>Panay Energy Development Corporation</t>
  </si>
  <si>
    <t>LA PAZ INGORE, ILOILO CITY (CAPITAL) ILOILO PHILIPPINES</t>
  </si>
  <si>
    <t>007-243-246-00000</t>
  </si>
  <si>
    <t>PMPCASP</t>
  </si>
  <si>
    <t>Prime Meridian PowerGen Corporation</t>
  </si>
  <si>
    <t>6/F Rockwell Business Center Tower 3, Ortigas Avenue, Ugong City of Pasig NCR, Second District Philippines 1604</t>
  </si>
  <si>
    <t>008-101-224-000</t>
  </si>
  <si>
    <t>PPCASP</t>
  </si>
  <si>
    <t>Panay Power Corporation</t>
  </si>
  <si>
    <t>LA PAZ INGORE, ILOILO CITY (CAPITAL) ILOILO PHILIPPINES 5000</t>
  </si>
  <si>
    <t>004-964-861-00000</t>
  </si>
  <si>
    <t>PSALMASP</t>
  </si>
  <si>
    <t>Power Sector Assets &amp; Liabilities Management Corporation</t>
  </si>
  <si>
    <t xml:space="preserve">24TH FLR. VERTIS NORTH CORPORATE CENTER 1 ASTRA COR  LUX DRIVES VERTIS NORTH QUEZON CITY    </t>
  </si>
  <si>
    <t>SECASP</t>
  </si>
  <si>
    <t>Sarangani Energy Corporation</t>
  </si>
  <si>
    <t>SEC Power Plant Kamanga Agro-Industrial Economic Zone Sitio Tampuan Kamanga 9502 Maasim Sarangani Philippines</t>
  </si>
  <si>
    <t>007-901-880-00000</t>
  </si>
  <si>
    <t>SIPCASP</t>
  </si>
  <si>
    <t>SPC Island Power Corporation</t>
  </si>
  <si>
    <t>7th Floor BDO Towers Paseo, 8741 Paseo de Roxas Bel-Air 1209 City of Makati</t>
  </si>
  <si>
    <t>218-474-921-00000</t>
  </si>
  <si>
    <t>SNAPASP</t>
  </si>
  <si>
    <t>SN Aboitiz Power - Magat, Inc.</t>
  </si>
  <si>
    <t>Magat Hydroelectric Power Plant, General Aguinaldo, Ramon, Isabela, Philippines 3319</t>
  </si>
  <si>
    <t>242-224-593-00000</t>
  </si>
  <si>
    <t>SNAPBGASP</t>
  </si>
  <si>
    <t>SN Aboitiz Power - Benguet, Inc.</t>
  </si>
  <si>
    <t>Binga Hydroelectric Power Plant, Tinongdan, Itogon, Benguet, Philippines 2604</t>
  </si>
  <si>
    <t>006-659-491-00000</t>
  </si>
  <si>
    <t>SPCPWRASP</t>
  </si>
  <si>
    <t>SPC Power Corporation</t>
  </si>
  <si>
    <t>7TH FLOOR BDO TOWERS PASEO 8741 PASEO DE ROXAS BEL-AIR 1209 CITY OF MAKATI NCR FOURTH DISTRICT PHILIPPINES</t>
  </si>
  <si>
    <t>003-868-048-00000</t>
  </si>
  <si>
    <t>SPESCLASP</t>
  </si>
  <si>
    <t>SMCGP Philippines Energy Storage Co. Ltd.</t>
  </si>
  <si>
    <t>5F, C5 Office Building Complex, # 100 E. Rodriguez Jr. Ave, C5 Road, Bo. Ugong, Pasig City 1604</t>
  </si>
  <si>
    <t>009-064-992-000</t>
  </si>
  <si>
    <t>TAPGCASP</t>
  </si>
  <si>
    <t>Bulacan Power Generation Corporation</t>
  </si>
  <si>
    <t>Holcim Compound, Matictic, Norzagaray, Bulacan, Philippines 3013</t>
  </si>
  <si>
    <t>004-523-557-00000</t>
  </si>
  <si>
    <t>TLIASP</t>
  </si>
  <si>
    <t>Therma Luzon, Inc.</t>
  </si>
  <si>
    <t>NAC Tower, 32nd St., Bonifacio Global City, Fort Bonifacio, 1630 Taguig City NCR, Fourth District Philippines</t>
  </si>
  <si>
    <t>266-567-164-00000</t>
  </si>
  <si>
    <t>TMIASP</t>
  </si>
  <si>
    <t>Therma Marine, Inc.</t>
  </si>
  <si>
    <t>Mobile 2, Lawis, Santa Ana, 8602 Nasipit, Agusan Del Norte Philippines</t>
  </si>
  <si>
    <t>267-090-070-000</t>
  </si>
  <si>
    <t>TMOBILASP</t>
  </si>
  <si>
    <t>Therma Mobile, Inc.</t>
  </si>
  <si>
    <t>OLD VECO COMPOUND ERMITA (POB)., 6000 CEBU CITY (CAPITAL) CEBU PHILIPPINES</t>
  </si>
  <si>
    <t>266-566-116-00000</t>
  </si>
  <si>
    <t>TPCASP</t>
  </si>
  <si>
    <t>Toledo Power Company</t>
  </si>
  <si>
    <t>TPC POWER PLANT DAANGLUNGSOD, TOLEDO CITY CEBU PHILIPPINES</t>
  </si>
  <si>
    <t>003-883-626-00000</t>
  </si>
  <si>
    <t>TPVIASP</t>
  </si>
  <si>
    <t>Therma Power -Visayas, Inc.</t>
  </si>
  <si>
    <t>OLD VECO COMPOUND ERMITA CEBU CITY (CAPITAL) CEBU 6000</t>
  </si>
  <si>
    <t>006-893-449-000</t>
  </si>
  <si>
    <t>TSIASP</t>
  </si>
  <si>
    <t>Therma South, Inc.</t>
  </si>
  <si>
    <t>BINUGAO TORIL 8000 DAVAO CITY DAVAO DEL SUR PHILIPPINES</t>
  </si>
  <si>
    <t>267-447-083-00000</t>
  </si>
  <si>
    <t>TVIASP</t>
  </si>
  <si>
    <t>Therma Visayas, Inc.</t>
  </si>
  <si>
    <t>BATO 6038 TOLEDO CITY CEBU PHILIPPINES</t>
  </si>
  <si>
    <t>005-031-663-00000</t>
  </si>
  <si>
    <t>UPSI</t>
  </si>
  <si>
    <t>Universal Power Solutions, Inc.</t>
  </si>
  <si>
    <t>008-471-214-000</t>
  </si>
  <si>
    <t>UPSIASP</t>
  </si>
  <si>
    <t>WMPCASP</t>
  </si>
  <si>
    <t>Western Mindanao Power Corporation</t>
  </si>
  <si>
    <t>4th Floor Alphaland Southgate Tower, 2258 Chino Roces Avenue Corner EDSA, Makati City 1232</t>
  </si>
  <si>
    <t>004-661-556-000</t>
  </si>
  <si>
    <t>GTECASP</t>
  </si>
  <si>
    <t>GT-Energy Corp.</t>
  </si>
  <si>
    <t>Trome Marketing Compound National Highway City Heights, General Santos City</t>
  </si>
  <si>
    <t>010-253-834-000</t>
  </si>
  <si>
    <t>TAGPGCASP</t>
  </si>
  <si>
    <t>Holcim Compound, Matictic 3013 Norzagaray, Bulacan</t>
  </si>
  <si>
    <t xml:space="preserve">GIGA ACE 4, Inc. </t>
  </si>
  <si>
    <t xml:space="preserve">4/F 6750 Office Tower, 6750 Ayala Ave., San Lorenzo, City of Makati, NCR, Fourth District </t>
  </si>
  <si>
    <t xml:space="preserve">4/F 6750 Ayala Office Tower, 6750 Ayala Ave., Brgy. San Lorenzo, City of Makati NCR, Fourth District 1229 </t>
  </si>
  <si>
    <t xml:space="preserve">CIP II Power Corporation </t>
  </si>
  <si>
    <t>Quirino, Bacnotan, La Union, Philippines 2515</t>
  </si>
  <si>
    <t>Causeway Extension, New Kalalake Subic Gateway District, Subic Bay Freeport Zone 2200 Olongapo City, Zambales</t>
  </si>
  <si>
    <t>SEDIASP</t>
  </si>
  <si>
    <t>Strategic Energy Development Inc.</t>
  </si>
  <si>
    <t>3204-B EAST TOWER, PSE CENTER EXCHANGE ROAD, ORTIGAS CENTER, SAN ANTONIO 1605 CITY OF PASIG NCR, SECOND DISTRICT PHILIPPINES</t>
  </si>
  <si>
    <t>010-437-354-00000</t>
  </si>
  <si>
    <t>CEDCASP</t>
  </si>
  <si>
    <t xml:space="preserve">Cebu Energy Development Corporation </t>
  </si>
  <si>
    <t>CEDC BUILDING DAANGLUNGSOD TOLEDO CITY 6038 TOLEDO CITY CEBU PHILIPPINES</t>
  </si>
  <si>
    <t>268-129-205-00000</t>
  </si>
  <si>
    <t>SMCPCASP</t>
  </si>
  <si>
    <t>Malita Power Inc.</t>
  </si>
  <si>
    <t>Sitio Inaburan Culaman 8012 Malita Davao Occidental</t>
  </si>
  <si>
    <t>008-107-123-00000</t>
  </si>
  <si>
    <t>PBIASP</t>
  </si>
  <si>
    <t xml:space="preserve">Peakpower Bukidnon, Inc. </t>
  </si>
  <si>
    <t>Purok 3 Alae Manolo Fortich Bukidnon 8703</t>
  </si>
  <si>
    <t>008-826-263-00000</t>
  </si>
  <si>
    <t xml:space="preserve"> </t>
  </si>
  <si>
    <t>Series Invoice</t>
  </si>
  <si>
    <t>Last invoice</t>
  </si>
  <si>
    <t>min</t>
  </si>
  <si>
    <t>max</t>
  </si>
  <si>
    <t>based on nepc (starting 2025; written)</t>
  </si>
  <si>
    <t>EAUCAS P</t>
  </si>
  <si>
    <t>ASP</t>
  </si>
  <si>
    <t>NGCPAS B_VIS</t>
  </si>
  <si>
    <t>RESERVE TRANSACTION ALLOCATION
CENPRIASP / CENTRAL NEGROS POWER RELIABILITY INC.
Billing Month (Period): January 2025 (Dec. 26, 2024 - Jan. 25, 2025)</t>
  </si>
  <si>
    <t>TS-RF-223F-0001354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</si>
</sst>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#,##0.00;#,##0.00"/>
    <numFmt numFmtId="166" formatCode="###0.00;###0.00"/>
    <numFmt numFmtId="167" formatCode="_-* #,##0.00_-;\-* #,##0.00_-;_-* &quot;-&quot;??_-;_-@_-"/>
  </numFmts>
  <fonts count="33" x14ac:knownFonts="1">
    <font>
      <sz val="10"/>
      <color rgb="FF000000"/>
      <name val="Times New Roman"/>
      <charset val="204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8"/>
      <name val="Arial"/>
      <family val="2"/>
    </font>
    <font>
      <b/>
      <sz val="11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i/>
      <sz val="10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9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167" fontId="21" fillId="0" borderId="0" applyFont="0" applyFill="0" applyBorder="0" applyAlignment="0" applyProtection="0"/>
  </cellStyleXfs>
  <cellXfs count="11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horizontal="left" vertical="top" wrapText="1"/>
    </xf>
    <xf numFmtId="166" fontId="12" fillId="0" borderId="1" xfId="0" applyNumberFormat="1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22" fillId="2" borderId="2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vertical="top" wrapText="1"/>
    </xf>
    <xf numFmtId="165" fontId="12" fillId="0" borderId="2" xfId="0" applyNumberFormat="1" applyFont="1" applyFill="1" applyBorder="1" applyAlignment="1">
      <alignment vertical="top" wrapText="1"/>
    </xf>
    <xf numFmtId="0" fontId="24" fillId="3" borderId="6" xfId="2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top" wrapText="1"/>
    </xf>
    <xf numFmtId="0" fontId="21" fillId="2" borderId="1" xfId="2" applyFill="1" applyBorder="1" applyAlignment="1">
      <alignment horizontal="center" vertical="center" wrapText="1"/>
    </xf>
    <xf numFmtId="0" fontId="21" fillId="2" borderId="2" xfId="2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top" wrapText="1"/>
    </xf>
    <xf numFmtId="165" fontId="12" fillId="0" borderId="2" xfId="0" applyNumberFormat="1" applyFont="1" applyFill="1" applyBorder="1" applyAlignment="1">
      <alignment horizontal="center" vertical="center" wrapText="1"/>
    </xf>
    <xf numFmtId="43" fontId="12" fillId="0" borderId="2" xfId="3" applyFont="1" applyFill="1" applyBorder="1" applyAlignment="1">
      <alignment horizontal="center" vertical="center" wrapText="1"/>
    </xf>
    <xf numFmtId="43" fontId="14" fillId="0" borderId="1" xfId="3" applyFont="1" applyFill="1" applyBorder="1" applyAlignment="1">
      <alignment horizontal="center" vertical="center" wrapText="1"/>
    </xf>
    <xf numFmtId="43" fontId="26" fillId="0" borderId="1" xfId="3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3" fontId="27" fillId="4" borderId="0" xfId="0" applyNumberFormat="1" applyFont="1" applyFill="1" applyBorder="1" applyAlignment="1">
      <alignment horizontal="left" vertical="top"/>
    </xf>
    <xf numFmtId="0" fontId="20" fillId="5" borderId="8" xfId="2" applyFont="1" applyFill="1" applyBorder="1" applyAlignment="1">
      <alignment horizontal="center" vertical="center" wrapText="1"/>
    </xf>
    <xf numFmtId="0" fontId="20" fillId="5" borderId="9" xfId="2" applyFont="1" applyFill="1" applyBorder="1" applyAlignment="1">
      <alignment horizontal="center" vertical="center" wrapText="1"/>
    </xf>
    <xf numFmtId="0" fontId="21" fillId="0" borderId="0" xfId="2" applyFill="1" applyBorder="1" applyAlignment="1">
      <alignment horizontal="left" vertical="top"/>
    </xf>
    <xf numFmtId="0" fontId="28" fillId="6" borderId="10" xfId="2" applyFont="1" applyFill="1" applyBorder="1" applyAlignment="1">
      <alignment horizontal="center" vertical="center" wrapText="1"/>
    </xf>
    <xf numFmtId="0" fontId="28" fillId="7" borderId="11" xfId="2" applyFont="1" applyFill="1" applyBorder="1" applyAlignment="1">
      <alignment horizontal="center" vertical="center" wrapText="1"/>
    </xf>
    <xf numFmtId="0" fontId="21" fillId="6" borderId="11" xfId="2" applyFont="1" applyFill="1" applyBorder="1" applyAlignment="1">
      <alignment horizontal="center" vertical="center" wrapText="1"/>
    </xf>
    <xf numFmtId="0" fontId="28" fillId="0" borderId="10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28" fillId="6" borderId="11" xfId="2" applyFont="1" applyFill="1" applyBorder="1" applyAlignment="1">
      <alignment horizontal="center" vertical="center" wrapText="1"/>
    </xf>
    <xf numFmtId="0" fontId="28" fillId="8" borderId="11" xfId="2" applyFont="1" applyFill="1" applyBorder="1" applyAlignment="1">
      <alignment horizontal="center" vertical="center" wrapText="1"/>
    </xf>
    <xf numFmtId="0" fontId="28" fillId="9" borderId="11" xfId="2" applyFont="1" applyFill="1" applyBorder="1" applyAlignment="1">
      <alignment horizontal="center" vertical="center" wrapText="1"/>
    </xf>
    <xf numFmtId="0" fontId="29" fillId="6" borderId="11" xfId="2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21" fillId="0" borderId="0" xfId="4" applyFont="1" applyFill="1" applyBorder="1" applyAlignment="1">
      <alignment horizontal="left" vertical="top"/>
    </xf>
    <xf numFmtId="0" fontId="21" fillId="0" borderId="0" xfId="4" applyFill="1" applyBorder="1" applyAlignment="1">
      <alignment horizontal="left" vertical="top"/>
    </xf>
    <xf numFmtId="0" fontId="21" fillId="0" borderId="0" xfId="4" applyFill="1" applyBorder="1" applyAlignment="1">
      <alignment horizontal="center" vertical="center"/>
    </xf>
    <xf numFmtId="0" fontId="24" fillId="3" borderId="6" xfId="4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vertical="center" wrapText="1"/>
    </xf>
    <xf numFmtId="0" fontId="25" fillId="2" borderId="1" xfId="4" applyFont="1" applyFill="1" applyBorder="1" applyAlignment="1">
      <alignment horizontal="center" vertical="center" wrapText="1"/>
    </xf>
    <xf numFmtId="0" fontId="24" fillId="3" borderId="0" xfId="4" applyFont="1" applyFill="1" applyBorder="1" applyAlignment="1">
      <alignment horizontal="center" vertical="center" wrapText="1"/>
    </xf>
    <xf numFmtId="0" fontId="21" fillId="0" borderId="0" xfId="4" applyFill="1" applyBorder="1" applyAlignment="1">
      <alignment horizontal="left" vertical="top" wrapText="1"/>
    </xf>
    <xf numFmtId="0" fontId="21" fillId="0" borderId="0" xfId="4" applyFont="1" applyFill="1" applyBorder="1" applyAlignment="1">
      <alignment horizontal="left" vertical="top" wrapText="1"/>
    </xf>
    <xf numFmtId="0" fontId="32" fillId="4" borderId="0" xfId="4" applyFont="1" applyFill="1" applyBorder="1" applyAlignment="1">
      <alignment horizontal="center" vertical="center" wrapText="1"/>
    </xf>
    <xf numFmtId="39" fontId="21" fillId="0" borderId="0" xfId="4" applyNumberFormat="1" applyFill="1" applyBorder="1" applyAlignment="1">
      <alignment horizontal="left" vertical="top"/>
    </xf>
    <xf numFmtId="167" fontId="21" fillId="0" borderId="0" xfId="5" applyFont="1" applyFill="1" applyBorder="1" applyAlignment="1">
      <alignment horizontal="center" vertical="center"/>
    </xf>
    <xf numFmtId="167" fontId="21" fillId="4" borderId="0" xfId="5" applyFont="1" applyFill="1" applyBorder="1" applyAlignment="1">
      <alignment horizontal="center" vertical="center"/>
    </xf>
    <xf numFmtId="167" fontId="21" fillId="0" borderId="0" xfId="4" applyNumberFormat="1" applyFill="1" applyBorder="1" applyAlignment="1">
      <alignment horizontal="center" vertical="center"/>
    </xf>
    <xf numFmtId="0" fontId="21" fillId="0" borderId="0" xfId="4" applyFill="1" applyBorder="1" applyAlignment="1">
      <alignment horizontal="left" vertical="center"/>
    </xf>
    <xf numFmtId="164" fontId="12" fillId="0" borderId="1" xfId="1" applyFont="1" applyFill="1" applyBorder="1" applyAlignment="1">
      <alignment horizontal="left" vertical="top" wrapText="1"/>
    </xf>
    <xf numFmtId="164" fontId="12" fillId="0" borderId="2" xfId="1" applyFont="1" applyFill="1" applyBorder="1" applyAlignment="1">
      <alignment vertical="top" wrapText="1"/>
    </xf>
    <xf numFmtId="0" fontId="14" fillId="0" borderId="1" xfId="4" applyFont="1" applyFill="1" applyBorder="1" applyAlignment="1">
      <alignment horizontal="center" vertical="center" wrapText="1"/>
    </xf>
    <xf numFmtId="0" fontId="14" fillId="11" borderId="1" xfId="4" applyFont="1" applyFill="1" applyBorder="1" applyAlignment="1">
      <alignment horizontal="center" vertical="center" wrapText="1"/>
    </xf>
    <xf numFmtId="39" fontId="14" fillId="0" borderId="1" xfId="4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5" fontId="7" fillId="0" borderId="2" xfId="0" applyNumberFormat="1" applyFont="1" applyFill="1" applyBorder="1" applyAlignment="1">
      <alignment horizontal="left" vertical="top" wrapText="1"/>
    </xf>
    <xf numFmtId="165" fontId="7" fillId="0" borderId="3" xfId="0" applyNumberFormat="1" applyFont="1" applyFill="1" applyBorder="1" applyAlignment="1">
      <alignment horizontal="left" vertical="top" wrapText="1"/>
    </xf>
    <xf numFmtId="165" fontId="7" fillId="0" borderId="4" xfId="0" applyNumberFormat="1" applyFont="1" applyFill="1" applyBorder="1" applyAlignment="1">
      <alignment horizontal="left" vertical="top" wrapText="1"/>
    </xf>
    <xf numFmtId="166" fontId="7" fillId="0" borderId="2" xfId="0" applyNumberFormat="1" applyFont="1" applyFill="1" applyBorder="1" applyAlignment="1">
      <alignment horizontal="right" vertical="top" wrapText="1"/>
    </xf>
    <xf numFmtId="166" fontId="7" fillId="0" borderId="3" xfId="0" applyNumberFormat="1" applyFont="1" applyFill="1" applyBorder="1" applyAlignment="1">
      <alignment horizontal="right" vertical="top" wrapText="1"/>
    </xf>
    <xf numFmtId="166" fontId="7" fillId="0" borderId="4" xfId="0" applyNumberFormat="1" applyFont="1" applyFill="1" applyBorder="1" applyAlignment="1">
      <alignment horizontal="right" vertical="top" wrapText="1"/>
    </xf>
    <xf numFmtId="165" fontId="7" fillId="0" borderId="2" xfId="0" applyNumberFormat="1" applyFont="1" applyFill="1" applyBorder="1" applyAlignment="1">
      <alignment horizontal="right" vertical="top" wrapText="1"/>
    </xf>
    <xf numFmtId="165" fontId="7" fillId="0" borderId="3" xfId="0" applyNumberFormat="1" applyFont="1" applyFill="1" applyBorder="1" applyAlignment="1">
      <alignment horizontal="right" vertical="top" wrapText="1"/>
    </xf>
    <xf numFmtId="165" fontId="7" fillId="0" borderId="4" xfId="0" applyNumberFormat="1" applyFont="1" applyFill="1" applyBorder="1" applyAlignment="1">
      <alignment horizontal="right" vertical="top" wrapText="1"/>
    </xf>
    <xf numFmtId="39" fontId="7" fillId="0" borderId="2" xfId="0" applyNumberFormat="1" applyFont="1" applyFill="1" applyBorder="1" applyAlignment="1">
      <alignment horizontal="right" vertical="top" wrapText="1"/>
    </xf>
    <xf numFmtId="39" fontId="7" fillId="0" borderId="3" xfId="0" applyNumberFormat="1" applyFont="1" applyFill="1" applyBorder="1" applyAlignment="1">
      <alignment horizontal="right" vertical="top" wrapText="1"/>
    </xf>
    <xf numFmtId="39" fontId="7" fillId="0" borderId="4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166" fontId="12" fillId="0" borderId="2" xfId="0" applyNumberFormat="1" applyFont="1" applyFill="1" applyBorder="1" applyAlignment="1">
      <alignment horizontal="left" vertical="top" wrapText="1"/>
    </xf>
    <xf numFmtId="166" fontId="12" fillId="0" borderId="4" xfId="0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3"/>
    <cellStyle name="Comma 2 2" xfId="5"/>
    <cellStyle name="Normal" xfId="0" builtinId="0"/>
    <cellStyle name="Normal 2 2" xfId="2"/>
    <cellStyle name="Normal 2 2 2" xfId="4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13</xdr:row>
      <xdr:rowOff>57150</xdr:rowOff>
    </xdr:from>
    <xdr:to>
      <xdr:col>12</xdr:col>
      <xdr:colOff>410615</xdr:colOff>
      <xdr:row>31</xdr:row>
      <xdr:rowOff>143294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2705100"/>
          <a:ext cx="7449590" cy="3000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0</xdr:rowOff>
    </xdr:from>
    <xdr:to>
      <xdr:col>13</xdr:col>
      <xdr:colOff>401090</xdr:colOff>
      <xdr:row>49</xdr:row>
      <xdr:rowOff>86144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5438775"/>
          <a:ext cx="7449590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4" workbookViewId="0">
      <selection activeCell="D12" sqref="D12:I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2.1640625" customWidth="1"/>
    <col min="9" max="9" width="5.83203125" customWidth="1"/>
    <col min="10" max="10" width="1.1640625" customWidth="1"/>
    <col min="11" max="12" width="11.5" customWidth="1"/>
    <col min="13" max="13" width="5.83203125" customWidth="1"/>
    <col min="14" max="14" width="6.83203125" customWidth="1"/>
    <col min="15" max="15" width="8" customWidth="1"/>
    <col min="16" max="16" width="5.83203125" customWidth="1"/>
    <col min="17" max="17" width="3.33203125" customWidth="1"/>
    <col min="18" max="18" width="12.6640625" customWidth="1"/>
    <col min="19" max="20" width="1.1640625" customWidth="1"/>
    <col min="21" max="21" width="12.6640625" customWidth="1"/>
    <col min="22" max="22" width="14" customWidth="1"/>
    <col min="23" max="23" width="15.1640625" customWidth="1"/>
    <col min="24" max="24" width="12.6640625" customWidth="1"/>
    <col min="25" max="25" width="2.1640625" customWidth="1"/>
  </cols>
  <sheetData>
    <row r="1" spans="1:18" ht="78.95" customHeight="1" x14ac:dyDescent="0.2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9"/>
    </row>
    <row r="2" spans="1:18" ht="11.1" customHeight="1" x14ac:dyDescent="0.2">
      <c r="A2" s="3" t="s">
        <v>0</v>
      </c>
    </row>
    <row r="3" spans="1:18" ht="11.1" customHeight="1" x14ac:dyDescent="0.2">
      <c r="A3" s="3" t="s">
        <v>1</v>
      </c>
    </row>
    <row r="4" spans="1:18" ht="11.1" customHeight="1" x14ac:dyDescent="0.2">
      <c r="A4" s="3" t="s">
        <v>2</v>
      </c>
    </row>
    <row r="5" spans="1:18" ht="11.1" customHeight="1" x14ac:dyDescent="0.2">
      <c r="A5" s="3" t="s">
        <v>3</v>
      </c>
    </row>
    <row r="6" spans="1:18" ht="11.1" customHeight="1" x14ac:dyDescent="0.2">
      <c r="A6" s="3" t="s">
        <v>4</v>
      </c>
    </row>
    <row r="7" spans="1:18" ht="11.1" customHeight="1" x14ac:dyDescent="0.2">
      <c r="A7" s="3" t="s">
        <v>5</v>
      </c>
    </row>
    <row r="8" spans="1:18" ht="11.1" customHeight="1" x14ac:dyDescent="0.2">
      <c r="A8" s="3" t="s">
        <v>6</v>
      </c>
    </row>
    <row r="9" spans="1:18" ht="27" customHeight="1" x14ac:dyDescent="0.2">
      <c r="A9" s="4" t="s">
        <v>7</v>
      </c>
    </row>
    <row r="10" spans="1:18" ht="18" customHeight="1" x14ac:dyDescent="0.2">
      <c r="A10" s="5" t="s">
        <v>8</v>
      </c>
    </row>
    <row r="11" spans="1:18" ht="123.95" customHeight="1" x14ac:dyDescent="0.2">
      <c r="A11" s="77" t="s">
        <v>9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8" ht="29.1" customHeight="1" x14ac:dyDescent="0.2">
      <c r="A12" s="80" t="s">
        <v>10</v>
      </c>
      <c r="B12" s="81"/>
      <c r="C12" s="82"/>
      <c r="D12" s="83" t="s">
        <v>296</v>
      </c>
      <c r="E12" s="84"/>
      <c r="F12" s="84"/>
      <c r="G12" s="84"/>
      <c r="H12" s="84"/>
      <c r="I12" s="85"/>
    </row>
    <row r="13" spans="1:18" ht="14.1" customHeight="1" x14ac:dyDescent="0.2">
      <c r="A13" s="80" t="s">
        <v>11</v>
      </c>
      <c r="B13" s="81"/>
      <c r="C13" s="82"/>
      <c r="D13" s="83" t="s">
        <v>12</v>
      </c>
      <c r="E13" s="84"/>
      <c r="F13" s="84"/>
      <c r="G13" s="84"/>
      <c r="H13" s="84"/>
      <c r="I13" s="85"/>
    </row>
    <row r="14" spans="1:18" ht="14.1" customHeight="1" x14ac:dyDescent="0.2">
      <c r="A14" s="80" t="s">
        <v>13</v>
      </c>
      <c r="B14" s="81"/>
      <c r="C14" s="82"/>
      <c r="D14" s="83" t="s">
        <v>14</v>
      </c>
      <c r="E14" s="84"/>
      <c r="F14" s="84"/>
      <c r="G14" s="84"/>
      <c r="H14" s="84"/>
      <c r="I14" s="85"/>
    </row>
    <row r="15" spans="1:18" ht="14.1" customHeight="1" x14ac:dyDescent="0.2">
      <c r="A15" s="80" t="s">
        <v>15</v>
      </c>
      <c r="B15" s="81"/>
      <c r="C15" s="82"/>
      <c r="D15" s="83" t="s">
        <v>16</v>
      </c>
      <c r="E15" s="84"/>
      <c r="F15" s="84"/>
      <c r="G15" s="84"/>
      <c r="H15" s="84"/>
      <c r="I15" s="85"/>
    </row>
    <row r="16" spans="1:18" ht="11.1" customHeight="1" x14ac:dyDescent="0.2">
      <c r="A16" s="6" t="s">
        <v>17</v>
      </c>
    </row>
    <row r="17" spans="1:18" ht="29.1" customHeight="1" x14ac:dyDescent="0.2">
      <c r="A17" s="86" t="s">
        <v>18</v>
      </c>
      <c r="B17" s="87"/>
      <c r="C17" s="87"/>
      <c r="D17" s="87"/>
      <c r="E17" s="88"/>
      <c r="F17" s="89" t="s">
        <v>19</v>
      </c>
      <c r="G17" s="90"/>
      <c r="H17" s="90"/>
      <c r="I17" s="90"/>
      <c r="J17" s="90"/>
      <c r="K17" s="90"/>
      <c r="L17" s="91"/>
      <c r="M17" s="89" t="s">
        <v>20</v>
      </c>
      <c r="N17" s="90"/>
      <c r="O17" s="90"/>
      <c r="P17" s="90"/>
      <c r="Q17" s="90"/>
      <c r="R17" s="91"/>
    </row>
    <row r="18" spans="1:18" ht="14.1" customHeight="1" x14ac:dyDescent="0.2">
      <c r="A18" s="83" t="s">
        <v>21</v>
      </c>
      <c r="B18" s="84"/>
      <c r="C18" s="84"/>
      <c r="D18" s="84"/>
      <c r="E18" s="85"/>
      <c r="F18" s="92">
        <v>13936124.210000001</v>
      </c>
      <c r="G18" s="93"/>
      <c r="H18" s="93"/>
      <c r="I18" s="93"/>
      <c r="J18" s="93"/>
      <c r="K18" s="93"/>
      <c r="L18" s="94"/>
      <c r="M18" s="95">
        <v>0</v>
      </c>
      <c r="N18" s="96"/>
      <c r="O18" s="96"/>
      <c r="P18" s="96"/>
      <c r="Q18" s="96"/>
      <c r="R18" s="97"/>
    </row>
    <row r="19" spans="1:18" ht="14.1" customHeight="1" x14ac:dyDescent="0.2">
      <c r="A19" s="83" t="s">
        <v>22</v>
      </c>
      <c r="B19" s="84"/>
      <c r="C19" s="84"/>
      <c r="D19" s="84"/>
      <c r="E19" s="85"/>
      <c r="F19" s="95">
        <v>0</v>
      </c>
      <c r="G19" s="96"/>
      <c r="H19" s="96"/>
      <c r="I19" s="96"/>
      <c r="J19" s="96"/>
      <c r="K19" s="96"/>
      <c r="L19" s="97"/>
      <c r="M19" s="95">
        <v>0</v>
      </c>
      <c r="N19" s="96"/>
      <c r="O19" s="96"/>
      <c r="P19" s="96"/>
      <c r="Q19" s="96"/>
      <c r="R19" s="97"/>
    </row>
    <row r="20" spans="1:18" ht="14.1" customHeight="1" x14ac:dyDescent="0.2">
      <c r="A20" s="83" t="s">
        <v>23</v>
      </c>
      <c r="B20" s="84"/>
      <c r="C20" s="84"/>
      <c r="D20" s="84"/>
      <c r="E20" s="85"/>
      <c r="F20" s="95">
        <v>0</v>
      </c>
      <c r="G20" s="96"/>
      <c r="H20" s="96"/>
      <c r="I20" s="96"/>
      <c r="J20" s="96"/>
      <c r="K20" s="96"/>
      <c r="L20" s="97"/>
      <c r="M20" s="95">
        <v>0</v>
      </c>
      <c r="N20" s="96"/>
      <c r="O20" s="96"/>
      <c r="P20" s="96"/>
      <c r="Q20" s="96"/>
      <c r="R20" s="97"/>
    </row>
    <row r="21" spans="1:18" ht="14.1" customHeight="1" x14ac:dyDescent="0.2">
      <c r="A21" s="83" t="s">
        <v>24</v>
      </c>
      <c r="B21" s="84"/>
      <c r="C21" s="84"/>
      <c r="D21" s="84"/>
      <c r="E21" s="85"/>
      <c r="F21" s="92">
        <v>13936124.210000001</v>
      </c>
      <c r="G21" s="93"/>
      <c r="H21" s="93"/>
      <c r="I21" s="93"/>
      <c r="J21" s="93"/>
      <c r="K21" s="93"/>
      <c r="L21" s="94"/>
      <c r="M21" s="95">
        <v>0</v>
      </c>
      <c r="N21" s="96"/>
      <c r="O21" s="96"/>
      <c r="P21" s="96"/>
      <c r="Q21" s="96"/>
      <c r="R21" s="97"/>
    </row>
    <row r="22" spans="1:18" ht="14.1" customHeight="1" x14ac:dyDescent="0.2">
      <c r="A22" s="83" t="s">
        <v>25</v>
      </c>
      <c r="B22" s="84"/>
      <c r="C22" s="84"/>
      <c r="D22" s="84"/>
      <c r="E22" s="85"/>
      <c r="F22" s="98">
        <v>1672334.9</v>
      </c>
      <c r="G22" s="99"/>
      <c r="H22" s="99"/>
      <c r="I22" s="99"/>
      <c r="J22" s="99"/>
      <c r="K22" s="99"/>
      <c r="L22" s="100"/>
      <c r="M22" s="95">
        <v>0</v>
      </c>
      <c r="N22" s="96"/>
      <c r="O22" s="96"/>
      <c r="P22" s="96"/>
      <c r="Q22" s="96"/>
      <c r="R22" s="97"/>
    </row>
    <row r="23" spans="1:18" ht="14.1" customHeight="1" x14ac:dyDescent="0.2">
      <c r="A23" s="83" t="s">
        <v>26</v>
      </c>
      <c r="B23" s="84"/>
      <c r="C23" s="84"/>
      <c r="D23" s="84"/>
      <c r="E23" s="85"/>
      <c r="F23" s="101">
        <v>-3856.65</v>
      </c>
      <c r="G23" s="102"/>
      <c r="H23" s="102"/>
      <c r="I23" s="102"/>
      <c r="J23" s="102"/>
      <c r="K23" s="102"/>
      <c r="L23" s="103"/>
      <c r="M23" s="95">
        <v>0</v>
      </c>
      <c r="N23" s="96"/>
      <c r="O23" s="96"/>
      <c r="P23" s="96"/>
      <c r="Q23" s="96"/>
      <c r="R23" s="97"/>
    </row>
    <row r="24" spans="1:18" ht="14.1" customHeight="1" x14ac:dyDescent="0.2">
      <c r="A24" s="83" t="s">
        <v>27</v>
      </c>
      <c r="B24" s="84"/>
      <c r="C24" s="84"/>
      <c r="D24" s="84"/>
      <c r="E24" s="85"/>
      <c r="F24" s="98">
        <v>1595.61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</row>
    <row r="25" spans="1:18" ht="14.1" customHeight="1" x14ac:dyDescent="0.2">
      <c r="A25" s="83" t="s">
        <v>28</v>
      </c>
      <c r="B25" s="84"/>
      <c r="C25" s="84"/>
      <c r="D25" s="84"/>
      <c r="E25" s="84"/>
      <c r="F25" s="84"/>
      <c r="G25" s="84"/>
      <c r="H25" s="85"/>
      <c r="I25" s="83" t="s">
        <v>29</v>
      </c>
      <c r="J25" s="84"/>
      <c r="K25" s="84"/>
      <c r="L25" s="84"/>
      <c r="M25" s="85"/>
      <c r="N25" s="83" t="s">
        <v>30</v>
      </c>
      <c r="O25" s="84"/>
      <c r="P25" s="84"/>
      <c r="Q25" s="84"/>
      <c r="R25" s="85"/>
    </row>
    <row r="26" spans="1:18" ht="14.1" customHeight="1" x14ac:dyDescent="0.2">
      <c r="A26" s="104" t="s">
        <v>31</v>
      </c>
      <c r="B26" s="105"/>
      <c r="C26" s="105"/>
      <c r="D26" s="105"/>
      <c r="E26" s="105"/>
      <c r="F26" s="105"/>
      <c r="G26" s="105"/>
      <c r="H26" s="106"/>
      <c r="I26" s="95">
        <v>0</v>
      </c>
      <c r="J26" s="96"/>
      <c r="K26" s="96"/>
      <c r="L26" s="96"/>
      <c r="M26" s="97"/>
      <c r="N26" s="95">
        <v>0</v>
      </c>
      <c r="O26" s="96"/>
      <c r="P26" s="96"/>
      <c r="Q26" s="96"/>
      <c r="R26" s="97"/>
    </row>
    <row r="27" spans="1:18" ht="14.1" customHeight="1" x14ac:dyDescent="0.2">
      <c r="A27" s="104" t="s">
        <v>32</v>
      </c>
      <c r="B27" s="105"/>
      <c r="C27" s="105"/>
      <c r="D27" s="105"/>
      <c r="E27" s="105"/>
      <c r="F27" s="105"/>
      <c r="G27" s="105"/>
      <c r="H27" s="106"/>
      <c r="I27" s="95">
        <v>0</v>
      </c>
      <c r="J27" s="96"/>
      <c r="K27" s="96"/>
      <c r="L27" s="96"/>
      <c r="M27" s="97"/>
      <c r="N27" s="95">
        <v>0</v>
      </c>
      <c r="O27" s="96"/>
      <c r="P27" s="96"/>
      <c r="Q27" s="96"/>
      <c r="R27" s="97"/>
    </row>
    <row r="28" spans="1:18" ht="11.1" customHeight="1" x14ac:dyDescent="0.2">
      <c r="A28" s="3" t="s">
        <v>33</v>
      </c>
    </row>
    <row r="29" spans="1:18" ht="11.1" customHeight="1" x14ac:dyDescent="0.2">
      <c r="A29" s="6" t="s">
        <v>34</v>
      </c>
    </row>
    <row r="30" spans="1:18" ht="39" customHeight="1" x14ac:dyDescent="0.2">
      <c r="A30" s="83" t="s">
        <v>35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5"/>
    </row>
    <row r="31" spans="1:18" ht="11.1" customHeight="1" x14ac:dyDescent="0.2">
      <c r="A31" s="3" t="s">
        <v>36</v>
      </c>
    </row>
    <row r="32" spans="1:18" ht="11.1" customHeight="1" x14ac:dyDescent="0.2">
      <c r="A32" s="3" t="s">
        <v>37</v>
      </c>
    </row>
    <row r="33" spans="1:24" ht="21" customHeight="1" x14ac:dyDescent="0.2">
      <c r="A33" s="7" t="s">
        <v>38</v>
      </c>
    </row>
    <row r="34" spans="1:24" ht="17.100000000000001" customHeight="1" x14ac:dyDescent="0.2">
      <c r="A34" s="8" t="s">
        <v>39</v>
      </c>
    </row>
    <row r="35" spans="1:24" ht="17.100000000000001" customHeight="1" x14ac:dyDescent="0.2">
      <c r="A35" s="8" t="s">
        <v>40</v>
      </c>
    </row>
    <row r="36" spans="1:24" ht="48.95" customHeight="1" x14ac:dyDescent="0.2">
      <c r="A36" s="9" t="s">
        <v>41</v>
      </c>
      <c r="B36" s="10" t="s">
        <v>42</v>
      </c>
      <c r="C36" s="10" t="s">
        <v>43</v>
      </c>
      <c r="D36" s="9" t="s">
        <v>44</v>
      </c>
      <c r="E36" s="107" t="s">
        <v>45</v>
      </c>
      <c r="F36" s="108"/>
      <c r="G36" s="10" t="s">
        <v>46</v>
      </c>
      <c r="H36" s="109" t="s">
        <v>47</v>
      </c>
      <c r="I36" s="110"/>
      <c r="J36" s="111"/>
      <c r="K36" s="10" t="s">
        <v>48</v>
      </c>
      <c r="L36" s="10" t="s">
        <v>49</v>
      </c>
      <c r="M36" s="109" t="s">
        <v>50</v>
      </c>
      <c r="N36" s="111"/>
      <c r="O36" s="10" t="s">
        <v>51</v>
      </c>
      <c r="P36" s="107" t="s">
        <v>52</v>
      </c>
      <c r="Q36" s="108"/>
      <c r="R36" s="109" t="s">
        <v>53</v>
      </c>
      <c r="S36" s="111"/>
      <c r="T36" s="109" t="s">
        <v>54</v>
      </c>
      <c r="U36" s="111"/>
      <c r="V36" s="10" t="s">
        <v>55</v>
      </c>
      <c r="W36" s="10" t="s">
        <v>56</v>
      </c>
      <c r="X36" s="9" t="s">
        <v>57</v>
      </c>
    </row>
    <row r="37" spans="1:24" ht="33.950000000000003" customHeight="1" x14ac:dyDescent="0.2">
      <c r="A37" s="11" t="s">
        <v>58</v>
      </c>
      <c r="B37" s="11" t="s">
        <v>59</v>
      </c>
      <c r="C37" s="11" t="s">
        <v>60</v>
      </c>
      <c r="D37" s="11" t="s">
        <v>61</v>
      </c>
      <c r="E37" s="112" t="s">
        <v>62</v>
      </c>
      <c r="F37" s="113"/>
      <c r="G37" s="11" t="s">
        <v>62</v>
      </c>
      <c r="H37" s="112" t="s">
        <v>62</v>
      </c>
      <c r="I37" s="114"/>
      <c r="J37" s="113"/>
      <c r="K37" s="12">
        <v>192832.61</v>
      </c>
      <c r="L37" s="13">
        <v>0</v>
      </c>
      <c r="M37" s="115">
        <v>0</v>
      </c>
      <c r="N37" s="116"/>
      <c r="O37" s="1" t="s">
        <v>63</v>
      </c>
      <c r="P37" s="77" t="s">
        <v>64</v>
      </c>
      <c r="Q37" s="79"/>
      <c r="R37" s="115">
        <v>0</v>
      </c>
      <c r="S37" s="116"/>
      <c r="T37" s="115">
        <v>0</v>
      </c>
      <c r="U37" s="116"/>
      <c r="V37" s="13">
        <v>0</v>
      </c>
      <c r="W37" s="13">
        <v>0</v>
      </c>
      <c r="X37" s="13">
        <v>0</v>
      </c>
    </row>
    <row r="38" spans="1:24" ht="5.0999999999999996" customHeight="1" x14ac:dyDescent="0.2">
      <c r="A38" s="2"/>
      <c r="B38" s="2"/>
      <c r="C38" s="2"/>
      <c r="D38" s="2"/>
      <c r="E38" s="78"/>
      <c r="F38" s="78"/>
      <c r="G38" s="2"/>
      <c r="H38" s="78"/>
      <c r="I38" s="78"/>
      <c r="J38" s="78"/>
      <c r="K38" s="2"/>
      <c r="L38" s="2"/>
      <c r="M38" s="78"/>
      <c r="N38" s="78"/>
      <c r="O38" s="2"/>
      <c r="P38" s="78"/>
      <c r="Q38" s="78"/>
      <c r="R38" s="78"/>
      <c r="S38" s="78"/>
      <c r="T38" s="78"/>
      <c r="U38" s="78"/>
      <c r="V38" s="2"/>
      <c r="W38" s="2"/>
      <c r="X38" s="2"/>
    </row>
    <row r="39" spans="1:24" ht="33.950000000000003" customHeight="1" x14ac:dyDescent="0.2">
      <c r="A39" s="11" t="s">
        <v>65</v>
      </c>
      <c r="B39" s="11" t="s">
        <v>65</v>
      </c>
      <c r="C39" s="11" t="s">
        <v>60</v>
      </c>
      <c r="D39" s="11" t="s">
        <v>62</v>
      </c>
      <c r="E39" s="112" t="s">
        <v>62</v>
      </c>
      <c r="F39" s="113"/>
      <c r="G39" s="11" t="s">
        <v>62</v>
      </c>
      <c r="H39" s="112" t="s">
        <v>62</v>
      </c>
      <c r="I39" s="114"/>
      <c r="J39" s="113"/>
      <c r="K39" s="13">
        <v>176.28</v>
      </c>
      <c r="L39" s="13">
        <v>0</v>
      </c>
      <c r="M39" s="115">
        <v>0</v>
      </c>
      <c r="N39" s="116"/>
      <c r="O39" s="13">
        <v>21.15</v>
      </c>
      <c r="P39" s="115">
        <v>0</v>
      </c>
      <c r="Q39" s="116"/>
      <c r="R39" s="115">
        <v>0</v>
      </c>
      <c r="S39" s="116"/>
      <c r="T39" s="115">
        <v>0</v>
      </c>
      <c r="U39" s="116"/>
      <c r="V39" s="13">
        <v>0</v>
      </c>
      <c r="W39" s="13">
        <v>0</v>
      </c>
      <c r="X39" s="13">
        <v>0</v>
      </c>
    </row>
    <row r="40" spans="1:24" ht="3.95" customHeight="1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1:24" ht="35.1" customHeight="1" x14ac:dyDescent="0.2">
      <c r="A41" s="11" t="s">
        <v>66</v>
      </c>
      <c r="B41" s="11" t="s">
        <v>67</v>
      </c>
      <c r="C41" s="11" t="s">
        <v>68</v>
      </c>
      <c r="D41" s="11" t="s">
        <v>62</v>
      </c>
      <c r="E41" s="112" t="s">
        <v>61</v>
      </c>
      <c r="F41" s="113"/>
      <c r="G41" s="11" t="s">
        <v>62</v>
      </c>
      <c r="H41" s="112" t="s">
        <v>62</v>
      </c>
      <c r="I41" s="114"/>
      <c r="J41" s="113"/>
      <c r="K41" s="1" t="s">
        <v>69</v>
      </c>
      <c r="L41" s="13">
        <v>0</v>
      </c>
      <c r="M41" s="115">
        <v>0</v>
      </c>
      <c r="N41" s="116"/>
      <c r="O41" s="1" t="s">
        <v>70</v>
      </c>
      <c r="P41" s="115">
        <v>0</v>
      </c>
      <c r="Q41" s="116"/>
      <c r="R41" s="115">
        <v>0</v>
      </c>
      <c r="S41" s="116"/>
      <c r="T41" s="115">
        <v>0</v>
      </c>
      <c r="U41" s="116"/>
      <c r="V41" s="13">
        <v>0</v>
      </c>
      <c r="W41" s="13">
        <v>0</v>
      </c>
      <c r="X41" s="13">
        <v>0</v>
      </c>
    </row>
    <row r="42" spans="1:24" ht="11.1" customHeight="1" x14ac:dyDescent="0.2">
      <c r="A42" s="3" t="s">
        <v>36</v>
      </c>
    </row>
    <row r="43" spans="1:24" ht="11.1" customHeight="1" x14ac:dyDescent="0.2">
      <c r="A43" s="3" t="s">
        <v>37</v>
      </c>
    </row>
  </sheetData>
  <mergeCells count="75">
    <mergeCell ref="A40:C40"/>
    <mergeCell ref="D40:X40"/>
    <mergeCell ref="E41:F41"/>
    <mergeCell ref="H41:J41"/>
    <mergeCell ref="M41:N41"/>
    <mergeCell ref="P41:Q41"/>
    <mergeCell ref="R41:S41"/>
    <mergeCell ref="T41:U41"/>
    <mergeCell ref="T38:U38"/>
    <mergeCell ref="E39:F39"/>
    <mergeCell ref="H39:J39"/>
    <mergeCell ref="M39:N39"/>
    <mergeCell ref="P39:Q39"/>
    <mergeCell ref="R39:S39"/>
    <mergeCell ref="T39:U39"/>
    <mergeCell ref="E38:F38"/>
    <mergeCell ref="H38:J38"/>
    <mergeCell ref="M38:N38"/>
    <mergeCell ref="P38:Q38"/>
    <mergeCell ref="R38:S38"/>
    <mergeCell ref="T36:U36"/>
    <mergeCell ref="E37:F37"/>
    <mergeCell ref="H37:J37"/>
    <mergeCell ref="M37:N37"/>
    <mergeCell ref="P37:Q37"/>
    <mergeCell ref="R37:S37"/>
    <mergeCell ref="T37:U37"/>
    <mergeCell ref="A30:R30"/>
    <mergeCell ref="E36:F36"/>
    <mergeCell ref="H36:J36"/>
    <mergeCell ref="M36:N36"/>
    <mergeCell ref="P36:Q36"/>
    <mergeCell ref="R36:S36"/>
    <mergeCell ref="A26:H26"/>
    <mergeCell ref="I26:M26"/>
    <mergeCell ref="N26:R26"/>
    <mergeCell ref="A27:H27"/>
    <mergeCell ref="I27:M27"/>
    <mergeCell ref="N27:R27"/>
    <mergeCell ref="A24:E24"/>
    <mergeCell ref="F24:R24"/>
    <mergeCell ref="A25:H25"/>
    <mergeCell ref="I25:M25"/>
    <mergeCell ref="N25:R25"/>
    <mergeCell ref="A22:E22"/>
    <mergeCell ref="F22:L22"/>
    <mergeCell ref="M22:R22"/>
    <mergeCell ref="A23:E23"/>
    <mergeCell ref="F23:L23"/>
    <mergeCell ref="M23:R23"/>
    <mergeCell ref="A20:E20"/>
    <mergeCell ref="F20:L20"/>
    <mergeCell ref="M20:R20"/>
    <mergeCell ref="A21:E21"/>
    <mergeCell ref="F21:L21"/>
    <mergeCell ref="M21:R21"/>
    <mergeCell ref="M17:R17"/>
    <mergeCell ref="A18:E18"/>
    <mergeCell ref="F18:L18"/>
    <mergeCell ref="M18:R18"/>
    <mergeCell ref="A19:E19"/>
    <mergeCell ref="F19:L19"/>
    <mergeCell ref="M19:R19"/>
    <mergeCell ref="A14:C14"/>
    <mergeCell ref="D14:I14"/>
    <mergeCell ref="A15:C15"/>
    <mergeCell ref="D15:I15"/>
    <mergeCell ref="A17:E17"/>
    <mergeCell ref="F17:L17"/>
    <mergeCell ref="A1:R1"/>
    <mergeCell ref="A11:J11"/>
    <mergeCell ref="A12:C12"/>
    <mergeCell ref="D12:I12"/>
    <mergeCell ref="A13:C13"/>
    <mergeCell ref="D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23" sqref="P23"/>
    </sheetView>
  </sheetViews>
  <sheetFormatPr defaultRowHeight="12.75" x14ac:dyDescent="0.2"/>
  <cols>
    <col min="1" max="7" width="15.33203125" customWidth="1"/>
    <col min="8" max="8" width="16.5" bestFit="1" customWidth="1"/>
    <col min="9" max="17" width="15.33203125" customWidth="1"/>
  </cols>
  <sheetData>
    <row r="1" spans="1:17" ht="42.75" customHeight="1" x14ac:dyDescent="0.2">
      <c r="A1" s="117" t="s">
        <v>295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ht="25.5" customHeight="1" x14ac:dyDescent="0.2">
      <c r="A2" s="9" t="s">
        <v>41</v>
      </c>
      <c r="B2" s="14" t="s">
        <v>42</v>
      </c>
      <c r="C2" s="14" t="s">
        <v>43</v>
      </c>
      <c r="D2" s="9" t="s">
        <v>44</v>
      </c>
      <c r="E2" s="15" t="s">
        <v>45</v>
      </c>
      <c r="F2" s="14" t="s">
        <v>46</v>
      </c>
      <c r="G2" s="16" t="s">
        <v>47</v>
      </c>
      <c r="H2" s="16" t="s">
        <v>48</v>
      </c>
      <c r="I2" s="14" t="s">
        <v>49</v>
      </c>
      <c r="J2" s="14" t="s">
        <v>50</v>
      </c>
      <c r="K2" s="14" t="s">
        <v>51</v>
      </c>
      <c r="L2" s="15" t="s">
        <v>52</v>
      </c>
      <c r="M2" s="16" t="s">
        <v>53</v>
      </c>
      <c r="N2" s="16" t="s">
        <v>54</v>
      </c>
      <c r="O2" s="14" t="s">
        <v>55</v>
      </c>
      <c r="P2" s="14" t="s">
        <v>56</v>
      </c>
      <c r="Q2" s="9" t="s">
        <v>57</v>
      </c>
    </row>
    <row r="3" spans="1:17" x14ac:dyDescent="0.2">
      <c r="A3" s="17" t="s">
        <v>103</v>
      </c>
      <c r="B3" s="17" t="s">
        <v>292</v>
      </c>
      <c r="C3" s="17" t="s">
        <v>293</v>
      </c>
      <c r="D3" s="17" t="s">
        <v>74</v>
      </c>
      <c r="E3" s="18" t="s">
        <v>73</v>
      </c>
      <c r="F3" s="18" t="s">
        <v>73</v>
      </c>
      <c r="G3" s="19" t="s">
        <v>73</v>
      </c>
      <c r="H3" s="72">
        <v>192832.61</v>
      </c>
      <c r="I3" s="73">
        <v>0</v>
      </c>
      <c r="J3" s="73">
        <v>0</v>
      </c>
      <c r="K3" s="72">
        <v>23139.91</v>
      </c>
      <c r="L3" s="72">
        <v>-3856.65</v>
      </c>
      <c r="M3" s="72">
        <v>0</v>
      </c>
      <c r="N3" s="73">
        <v>0</v>
      </c>
      <c r="O3" s="73">
        <v>0</v>
      </c>
      <c r="P3" s="72">
        <v>0</v>
      </c>
      <c r="Q3" s="72">
        <v>0</v>
      </c>
    </row>
    <row r="4" spans="1:17" x14ac:dyDescent="0.2">
      <c r="A4" s="17" t="s">
        <v>151</v>
      </c>
      <c r="B4" s="17" t="s">
        <v>151</v>
      </c>
      <c r="C4" s="17" t="s">
        <v>293</v>
      </c>
      <c r="D4" s="17" t="s">
        <v>73</v>
      </c>
      <c r="E4" s="18" t="s">
        <v>73</v>
      </c>
      <c r="F4" s="18" t="s">
        <v>73</v>
      </c>
      <c r="G4" s="19" t="s">
        <v>73</v>
      </c>
      <c r="H4" s="72">
        <v>176.28</v>
      </c>
      <c r="I4" s="73">
        <v>0</v>
      </c>
      <c r="J4" s="73">
        <v>0</v>
      </c>
      <c r="K4" s="72">
        <v>21.15</v>
      </c>
      <c r="L4" s="72">
        <v>0</v>
      </c>
      <c r="M4" s="72">
        <v>0</v>
      </c>
      <c r="N4" s="73">
        <v>0</v>
      </c>
      <c r="O4" s="73">
        <v>0</v>
      </c>
      <c r="P4" s="72">
        <v>0</v>
      </c>
      <c r="Q4" s="72">
        <v>0</v>
      </c>
    </row>
    <row r="5" spans="1:17" x14ac:dyDescent="0.2">
      <c r="A5" s="17" t="s">
        <v>71</v>
      </c>
      <c r="B5" s="17" t="s">
        <v>294</v>
      </c>
      <c r="C5" s="17" t="s">
        <v>72</v>
      </c>
      <c r="D5" s="17" t="s">
        <v>73</v>
      </c>
      <c r="E5" s="18" t="s">
        <v>74</v>
      </c>
      <c r="F5" s="18" t="s">
        <v>73</v>
      </c>
      <c r="G5" s="19" t="s">
        <v>73</v>
      </c>
      <c r="H5" s="72">
        <v>13743115.32</v>
      </c>
      <c r="I5" s="73">
        <v>0</v>
      </c>
      <c r="J5" s="73">
        <v>0</v>
      </c>
      <c r="K5" s="72">
        <v>1649173.84</v>
      </c>
      <c r="L5" s="72">
        <v>0</v>
      </c>
      <c r="M5" s="72">
        <v>0</v>
      </c>
      <c r="N5" s="73">
        <v>0</v>
      </c>
      <c r="O5" s="73">
        <v>0</v>
      </c>
      <c r="P5" s="72">
        <v>0</v>
      </c>
      <c r="Q5" s="72">
        <v>0</v>
      </c>
    </row>
    <row r="7" spans="1:17" ht="13.5" x14ac:dyDescent="0.2">
      <c r="H7" s="39">
        <f>SUM(H3:H5)</f>
        <v>13936124.210000001</v>
      </c>
      <c r="I7" s="39">
        <f t="shared" ref="I7:M7" si="0">SUM(I3:I5)</f>
        <v>0</v>
      </c>
      <c r="J7" s="39">
        <f t="shared" si="0"/>
        <v>0</v>
      </c>
      <c r="K7" s="39">
        <f t="shared" si="0"/>
        <v>1672334.9000000001</v>
      </c>
      <c r="L7" s="39">
        <f t="shared" si="0"/>
        <v>-3856.65</v>
      </c>
      <c r="M7" s="39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M10" sqref="M10"/>
    </sheetView>
  </sheetViews>
  <sheetFormatPr defaultRowHeight="12.75" x14ac:dyDescent="0.2"/>
  <cols>
    <col min="1" max="1" width="6.33203125" customWidth="1"/>
    <col min="2" max="3" width="19" customWidth="1"/>
    <col min="4" max="4" width="52" customWidth="1"/>
    <col min="5" max="5" width="21.6640625" customWidth="1"/>
    <col min="6" max="6" width="13.6640625" customWidth="1"/>
    <col min="7" max="7" width="11.1640625" customWidth="1"/>
    <col min="8" max="8" width="9.33203125" customWidth="1"/>
    <col min="9" max="9" width="11.1640625" customWidth="1"/>
    <col min="10" max="10" width="11.5" customWidth="1"/>
    <col min="11" max="11" width="16.5" bestFit="1" customWidth="1"/>
    <col min="12" max="13" width="14.1640625" customWidth="1"/>
    <col min="14" max="14" width="15.33203125" bestFit="1" customWidth="1"/>
    <col min="15" max="15" width="14.1640625" customWidth="1"/>
    <col min="16" max="16" width="16.5" bestFit="1" customWidth="1"/>
  </cols>
  <sheetData>
    <row r="1" spans="1:17" ht="49.5" customHeight="1" x14ac:dyDescent="0.2">
      <c r="A1" s="118" t="s">
        <v>295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7" ht="33.75" x14ac:dyDescent="0.2">
      <c r="A2" s="20" t="s">
        <v>75</v>
      </c>
      <c r="B2" s="21" t="s">
        <v>76</v>
      </c>
      <c r="C2" s="22" t="s">
        <v>42</v>
      </c>
      <c r="D2" s="20" t="s">
        <v>77</v>
      </c>
      <c r="E2" s="20" t="s">
        <v>78</v>
      </c>
      <c r="F2" s="23" t="s">
        <v>43</v>
      </c>
      <c r="G2" s="24" t="s">
        <v>44</v>
      </c>
      <c r="H2" s="25" t="s">
        <v>45</v>
      </c>
      <c r="I2" s="26" t="s">
        <v>46</v>
      </c>
      <c r="J2" s="27" t="s">
        <v>47</v>
      </c>
      <c r="K2" s="28" t="s">
        <v>48</v>
      </c>
      <c r="L2" s="28" t="s">
        <v>49</v>
      </c>
      <c r="M2" s="28" t="s">
        <v>50</v>
      </c>
      <c r="N2" s="28" t="s">
        <v>51</v>
      </c>
      <c r="O2" s="29" t="s">
        <v>52</v>
      </c>
      <c r="P2" s="30" t="s">
        <v>79</v>
      </c>
    </row>
    <row r="3" spans="1:17" s="38" customFormat="1" x14ac:dyDescent="0.2">
      <c r="A3" s="31">
        <v>1</v>
      </c>
      <c r="B3" s="31" t="s">
        <v>103</v>
      </c>
      <c r="C3" s="32" t="s">
        <v>292</v>
      </c>
      <c r="D3" s="33" t="str">
        <f>VLOOKUP(B3,'TAX INFO'!B3:G52,3,0)</f>
        <v>East Asia Utilities Corporation</v>
      </c>
      <c r="E3" s="33" t="str">
        <f>VLOOKUP(B3,'TAX INFO'!C3:H52,4,0)</f>
        <v>004-760-842-00000</v>
      </c>
      <c r="F3" s="32" t="s">
        <v>293</v>
      </c>
      <c r="G3" s="32" t="s">
        <v>74</v>
      </c>
      <c r="H3" s="31" t="s">
        <v>73</v>
      </c>
      <c r="I3" s="34" t="s">
        <v>73</v>
      </c>
      <c r="J3" s="31" t="s">
        <v>73</v>
      </c>
      <c r="K3" s="35">
        <v>192832.61</v>
      </c>
      <c r="L3" s="36">
        <v>0</v>
      </c>
      <c r="M3" s="36">
        <v>0</v>
      </c>
      <c r="N3" s="36">
        <v>23139.91</v>
      </c>
      <c r="O3" s="36">
        <v>-3856.65</v>
      </c>
      <c r="P3" s="37">
        <f>SUM(K3:O3)</f>
        <v>212115.87</v>
      </c>
      <c r="Q3" s="38">
        <v>22068</v>
      </c>
    </row>
    <row r="4" spans="1:17" s="38" customFormat="1" x14ac:dyDescent="0.2">
      <c r="A4" s="31">
        <v>2</v>
      </c>
      <c r="B4" s="31" t="s">
        <v>151</v>
      </c>
      <c r="C4" s="32" t="s">
        <v>151</v>
      </c>
      <c r="D4" s="33" t="str">
        <f>VLOOKUP(B4,'TAX INFO'!B4:G53,3,0)</f>
        <v>Meridian Power Inc.</v>
      </c>
      <c r="E4" s="33" t="str">
        <f>VLOOKUP(B4,'TAX INFO'!C4:H53,4,0)</f>
        <v>625-481-957-00000</v>
      </c>
      <c r="F4" s="32" t="s">
        <v>293</v>
      </c>
      <c r="G4" s="32" t="s">
        <v>73</v>
      </c>
      <c r="H4" s="31" t="s">
        <v>73</v>
      </c>
      <c r="I4" s="34" t="s">
        <v>73</v>
      </c>
      <c r="J4" s="31" t="s">
        <v>73</v>
      </c>
      <c r="K4" s="35">
        <v>176.28</v>
      </c>
      <c r="L4" s="36">
        <v>0</v>
      </c>
      <c r="M4" s="36">
        <v>0</v>
      </c>
      <c r="N4" s="36">
        <v>21.15</v>
      </c>
      <c r="O4" s="36">
        <v>0</v>
      </c>
      <c r="P4" s="37">
        <f t="shared" ref="P4:P5" si="0">SUM(K4:O4)</f>
        <v>197.43</v>
      </c>
      <c r="Q4" s="38">
        <v>22069</v>
      </c>
    </row>
    <row r="5" spans="1:17" s="38" customFormat="1" x14ac:dyDescent="0.2">
      <c r="A5" s="31">
        <v>3</v>
      </c>
      <c r="B5" s="31" t="s">
        <v>71</v>
      </c>
      <c r="C5" s="32" t="s">
        <v>294</v>
      </c>
      <c r="D5" s="33" t="str">
        <f>VLOOKUP(B5,'TAX INFO'!B5:G54,3,0)</f>
        <v>National Grid Corporation of the Philippines</v>
      </c>
      <c r="E5" s="33" t="str">
        <f>VLOOKUP(B5,'TAX INFO'!C5:H54,4,0)</f>
        <v>006-977-514-000</v>
      </c>
      <c r="F5" s="32" t="s">
        <v>72</v>
      </c>
      <c r="G5" s="32" t="s">
        <v>73</v>
      </c>
      <c r="H5" s="31" t="s">
        <v>74</v>
      </c>
      <c r="I5" s="34" t="s">
        <v>73</v>
      </c>
      <c r="J5" s="31" t="s">
        <v>73</v>
      </c>
      <c r="K5" s="35">
        <v>13743115.32</v>
      </c>
      <c r="L5" s="36">
        <v>0</v>
      </c>
      <c r="M5" s="36">
        <v>0</v>
      </c>
      <c r="N5" s="36">
        <v>1649173.84</v>
      </c>
      <c r="O5" s="36">
        <v>0</v>
      </c>
      <c r="P5" s="37">
        <f t="shared" si="0"/>
        <v>15392289.16</v>
      </c>
      <c r="Q5" s="38">
        <v>22070</v>
      </c>
    </row>
    <row r="7" spans="1:17" ht="13.5" x14ac:dyDescent="0.2">
      <c r="K7" s="39">
        <f>SUM(K3:K5)</f>
        <v>13936124.210000001</v>
      </c>
      <c r="L7" s="39">
        <f t="shared" ref="L7:P7" si="1">SUM(L3:L5)</f>
        <v>0</v>
      </c>
      <c r="M7" s="39">
        <f t="shared" si="1"/>
        <v>0</v>
      </c>
      <c r="N7" s="39">
        <f t="shared" si="1"/>
        <v>1672334.9000000001</v>
      </c>
      <c r="O7" s="39">
        <f t="shared" si="1"/>
        <v>-3856.65</v>
      </c>
      <c r="P7" s="39">
        <f t="shared" si="1"/>
        <v>15604602.460000001</v>
      </c>
    </row>
  </sheetData>
  <mergeCells count="1">
    <mergeCell ref="A1:P1"/>
  </mergeCells>
  <conditionalFormatting sqref="G2">
    <cfRule type="duplicateValues" dxfId="25" priority="1"/>
    <cfRule type="duplicateValues" dxfId="24" priority="5"/>
  </conditionalFormatting>
  <conditionalFormatting sqref="H2">
    <cfRule type="duplicateValues" dxfId="23" priority="2"/>
    <cfRule type="duplicateValues" dxfId="22" priority="4"/>
  </conditionalFormatting>
  <conditionalFormatting sqref="H2">
    <cfRule type="duplicateValues" dxfId="21" priority="3"/>
  </conditionalFormatting>
  <conditionalFormatting sqref="D2">
    <cfRule type="duplicateValues" dxfId="20" priority="6"/>
    <cfRule type="duplicateValues" dxfId="19" priority="7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G55"/>
  <sheetViews>
    <sheetView topLeftCell="A19" workbookViewId="0">
      <selection activeCell="I37" sqref="I37"/>
    </sheetView>
  </sheetViews>
  <sheetFormatPr defaultRowHeight="12.75" x14ac:dyDescent="0.2"/>
  <cols>
    <col min="1" max="1" width="12.83203125" style="42" customWidth="1"/>
    <col min="2" max="2" width="25.33203125" style="42" bestFit="1" customWidth="1"/>
    <col min="3" max="3" width="24.83203125" style="42" customWidth="1"/>
    <col min="4" max="4" width="52.33203125" style="42" customWidth="1"/>
    <col min="5" max="5" width="66.33203125" style="42" customWidth="1"/>
    <col min="6" max="7" width="28.33203125" style="42" customWidth="1"/>
    <col min="8" max="16384" width="9.33203125" style="42"/>
  </cols>
  <sheetData>
    <row r="1" spans="1:7" ht="30" x14ac:dyDescent="0.2">
      <c r="A1" s="40" t="s">
        <v>80</v>
      </c>
      <c r="B1" s="41" t="s">
        <v>81</v>
      </c>
      <c r="C1" s="41" t="s">
        <v>82</v>
      </c>
      <c r="D1" s="41" t="s">
        <v>83</v>
      </c>
      <c r="E1" s="41" t="s">
        <v>84</v>
      </c>
      <c r="F1" s="41" t="s">
        <v>85</v>
      </c>
      <c r="G1" s="41" t="s">
        <v>86</v>
      </c>
    </row>
    <row r="2" spans="1:7" ht="25.5" x14ac:dyDescent="0.2">
      <c r="A2" s="43">
        <v>1</v>
      </c>
      <c r="B2" s="44" t="s">
        <v>87</v>
      </c>
      <c r="C2" s="44" t="s">
        <v>87</v>
      </c>
      <c r="D2" s="45" t="s">
        <v>88</v>
      </c>
      <c r="E2" s="45" t="s">
        <v>89</v>
      </c>
      <c r="F2" s="45" t="s">
        <v>90</v>
      </c>
      <c r="G2" s="45">
        <v>6014</v>
      </c>
    </row>
    <row r="3" spans="1:7" ht="25.5" x14ac:dyDescent="0.2">
      <c r="A3" s="46">
        <v>2</v>
      </c>
      <c r="B3" s="44" t="s">
        <v>91</v>
      </c>
      <c r="C3" s="44" t="s">
        <v>91</v>
      </c>
      <c r="D3" s="47" t="s">
        <v>92</v>
      </c>
      <c r="E3" s="47" t="s">
        <v>93</v>
      </c>
      <c r="F3" s="47" t="s">
        <v>94</v>
      </c>
      <c r="G3" s="47">
        <v>6101</v>
      </c>
    </row>
    <row r="4" spans="1:7" ht="15" x14ac:dyDescent="0.2">
      <c r="A4" s="43">
        <v>3</v>
      </c>
      <c r="B4" s="44" t="s">
        <v>95</v>
      </c>
      <c r="C4" s="44" t="s">
        <v>95</v>
      </c>
      <c r="D4" s="45" t="s">
        <v>96</v>
      </c>
      <c r="E4" s="45" t="s">
        <v>97</v>
      </c>
      <c r="F4" s="45" t="s">
        <v>98</v>
      </c>
      <c r="G4" s="45">
        <v>2515</v>
      </c>
    </row>
    <row r="5" spans="1:7" ht="25.5" x14ac:dyDescent="0.2">
      <c r="A5" s="46">
        <v>4</v>
      </c>
      <c r="B5" s="44" t="s">
        <v>99</v>
      </c>
      <c r="C5" s="44" t="s">
        <v>99</v>
      </c>
      <c r="D5" s="47" t="s">
        <v>100</v>
      </c>
      <c r="E5" s="47" t="s">
        <v>101</v>
      </c>
      <c r="F5" s="47" t="s">
        <v>102</v>
      </c>
      <c r="G5" s="47">
        <v>6000</v>
      </c>
    </row>
    <row r="6" spans="1:7" ht="15" x14ac:dyDescent="0.2">
      <c r="A6" s="43">
        <v>5</v>
      </c>
      <c r="B6" s="44" t="s">
        <v>103</v>
      </c>
      <c r="C6" s="44" t="s">
        <v>103</v>
      </c>
      <c r="D6" s="45" t="s">
        <v>104</v>
      </c>
      <c r="E6" s="45" t="s">
        <v>105</v>
      </c>
      <c r="F6" s="45" t="s">
        <v>106</v>
      </c>
      <c r="G6" s="45">
        <v>6015</v>
      </c>
    </row>
    <row r="7" spans="1:7" ht="38.25" x14ac:dyDescent="0.2">
      <c r="A7" s="46">
        <v>6</v>
      </c>
      <c r="B7" s="44" t="s">
        <v>107</v>
      </c>
      <c r="C7" s="44" t="s">
        <v>107</v>
      </c>
      <c r="D7" s="47" t="s">
        <v>108</v>
      </c>
      <c r="E7" s="47" t="s">
        <v>109</v>
      </c>
      <c r="F7" s="47" t="s">
        <v>110</v>
      </c>
      <c r="G7" s="47">
        <v>1604</v>
      </c>
    </row>
    <row r="8" spans="1:7" ht="38.25" x14ac:dyDescent="0.2">
      <c r="A8" s="43">
        <v>7</v>
      </c>
      <c r="B8" s="44" t="s">
        <v>111</v>
      </c>
      <c r="C8" s="44" t="s">
        <v>111</v>
      </c>
      <c r="D8" s="45" t="s">
        <v>112</v>
      </c>
      <c r="E8" s="45" t="s">
        <v>113</v>
      </c>
      <c r="F8" s="45" t="s">
        <v>114</v>
      </c>
      <c r="G8" s="45">
        <v>1604</v>
      </c>
    </row>
    <row r="9" spans="1:7" ht="25.5" x14ac:dyDescent="0.2">
      <c r="A9" s="46">
        <v>8</v>
      </c>
      <c r="B9" s="44" t="s">
        <v>115</v>
      </c>
      <c r="C9" s="44" t="s">
        <v>115</v>
      </c>
      <c r="D9" s="47" t="s">
        <v>116</v>
      </c>
      <c r="E9" s="47" t="s">
        <v>117</v>
      </c>
      <c r="F9" s="47" t="s">
        <v>118</v>
      </c>
      <c r="G9" s="47">
        <v>1223</v>
      </c>
    </row>
    <row r="10" spans="1:7" ht="15" x14ac:dyDescent="0.2">
      <c r="A10" s="43">
        <v>9</v>
      </c>
      <c r="B10" s="44" t="s">
        <v>119</v>
      </c>
      <c r="C10" s="44" t="s">
        <v>119</v>
      </c>
      <c r="D10" s="45" t="s">
        <v>120</v>
      </c>
      <c r="E10" s="45" t="s">
        <v>121</v>
      </c>
      <c r="F10" s="45" t="s">
        <v>122</v>
      </c>
      <c r="G10" s="45">
        <v>2105</v>
      </c>
    </row>
    <row r="11" spans="1:7" ht="25.5" x14ac:dyDescent="0.2">
      <c r="A11" s="46">
        <v>10</v>
      </c>
      <c r="B11" s="44" t="s">
        <v>123</v>
      </c>
      <c r="C11" s="44" t="s">
        <v>123</v>
      </c>
      <c r="D11" s="47" t="s">
        <v>124</v>
      </c>
      <c r="E11" s="47" t="s">
        <v>125</v>
      </c>
      <c r="F11" s="47" t="s">
        <v>126</v>
      </c>
      <c r="G11" s="47">
        <v>2105</v>
      </c>
    </row>
    <row r="12" spans="1:7" ht="15" x14ac:dyDescent="0.2">
      <c r="A12" s="43">
        <v>11</v>
      </c>
      <c r="B12" s="44" t="s">
        <v>127</v>
      </c>
      <c r="C12" s="44" t="s">
        <v>127</v>
      </c>
      <c r="D12" s="45" t="s">
        <v>128</v>
      </c>
      <c r="E12" s="45" t="s">
        <v>129</v>
      </c>
      <c r="F12" s="45" t="s">
        <v>130</v>
      </c>
      <c r="G12" s="45">
        <v>9202</v>
      </c>
    </row>
    <row r="13" spans="1:7" ht="25.5" x14ac:dyDescent="0.2">
      <c r="A13" s="46">
        <v>12</v>
      </c>
      <c r="B13" s="44" t="s">
        <v>131</v>
      </c>
      <c r="C13" s="44" t="s">
        <v>131</v>
      </c>
      <c r="D13" s="47" t="s">
        <v>132</v>
      </c>
      <c r="E13" s="47" t="s">
        <v>133</v>
      </c>
      <c r="F13" s="47" t="s">
        <v>134</v>
      </c>
      <c r="G13" s="47">
        <v>6539</v>
      </c>
    </row>
    <row r="14" spans="1:7" ht="25.5" x14ac:dyDescent="0.2">
      <c r="A14" s="43">
        <v>13</v>
      </c>
      <c r="B14" s="44" t="s">
        <v>135</v>
      </c>
      <c r="C14" s="44" t="s">
        <v>135</v>
      </c>
      <c r="D14" s="45" t="s">
        <v>136</v>
      </c>
      <c r="E14" s="45" t="s">
        <v>137</v>
      </c>
      <c r="F14" s="45" t="s">
        <v>138</v>
      </c>
      <c r="G14" s="45">
        <v>1229</v>
      </c>
    </row>
    <row r="15" spans="1:7" ht="25.5" x14ac:dyDescent="0.2">
      <c r="A15" s="46">
        <v>14</v>
      </c>
      <c r="B15" s="44" t="s">
        <v>139</v>
      </c>
      <c r="C15" s="44" t="s">
        <v>139</v>
      </c>
      <c r="D15" s="47" t="s">
        <v>140</v>
      </c>
      <c r="E15" s="47" t="s">
        <v>141</v>
      </c>
      <c r="F15" s="47" t="s">
        <v>142</v>
      </c>
      <c r="G15" s="47">
        <v>9014</v>
      </c>
    </row>
    <row r="16" spans="1:7" ht="25.5" x14ac:dyDescent="0.2">
      <c r="A16" s="43">
        <v>15</v>
      </c>
      <c r="B16" s="44" t="s">
        <v>143</v>
      </c>
      <c r="C16" s="44" t="s">
        <v>143</v>
      </c>
      <c r="D16" s="45" t="s">
        <v>144</v>
      </c>
      <c r="E16" s="45" t="s">
        <v>145</v>
      </c>
      <c r="F16" s="45" t="s">
        <v>146</v>
      </c>
      <c r="G16" s="45">
        <v>5000</v>
      </c>
    </row>
    <row r="17" spans="1:7" ht="25.5" x14ac:dyDescent="0.2">
      <c r="A17" s="46">
        <v>16</v>
      </c>
      <c r="B17" s="44" t="s">
        <v>147</v>
      </c>
      <c r="C17" s="44" t="s">
        <v>147</v>
      </c>
      <c r="D17" s="47" t="s">
        <v>148</v>
      </c>
      <c r="E17" s="47" t="s">
        <v>149</v>
      </c>
      <c r="F17" s="47" t="s">
        <v>150</v>
      </c>
      <c r="G17" s="47">
        <v>1232</v>
      </c>
    </row>
    <row r="18" spans="1:7" ht="38.25" x14ac:dyDescent="0.2">
      <c r="A18" s="43">
        <v>17</v>
      </c>
      <c r="B18" s="44" t="s">
        <v>151</v>
      </c>
      <c r="C18" s="44" t="s">
        <v>151</v>
      </c>
      <c r="D18" s="45" t="s">
        <v>152</v>
      </c>
      <c r="E18" s="45" t="s">
        <v>153</v>
      </c>
      <c r="F18" s="45" t="s">
        <v>154</v>
      </c>
      <c r="G18" s="45">
        <v>6014</v>
      </c>
    </row>
    <row r="19" spans="1:7" ht="25.5" x14ac:dyDescent="0.2">
      <c r="A19" s="46">
        <v>18</v>
      </c>
      <c r="B19" s="44" t="s">
        <v>155</v>
      </c>
      <c r="C19" s="44" t="s">
        <v>155</v>
      </c>
      <c r="D19" s="47" t="s">
        <v>156</v>
      </c>
      <c r="E19" s="47" t="s">
        <v>157</v>
      </c>
      <c r="F19" s="47" t="s">
        <v>158</v>
      </c>
      <c r="G19" s="47">
        <v>2211</v>
      </c>
    </row>
    <row r="20" spans="1:7" ht="25.5" x14ac:dyDescent="0.2">
      <c r="A20" s="43">
        <v>19</v>
      </c>
      <c r="B20" s="44" t="s">
        <v>71</v>
      </c>
      <c r="C20" s="44" t="s">
        <v>71</v>
      </c>
      <c r="D20" s="45" t="s">
        <v>159</v>
      </c>
      <c r="E20" s="45" t="s">
        <v>160</v>
      </c>
      <c r="F20" s="45" t="s">
        <v>161</v>
      </c>
      <c r="G20" s="45" t="s">
        <v>162</v>
      </c>
    </row>
    <row r="21" spans="1:7" ht="25.5" x14ac:dyDescent="0.2">
      <c r="A21" s="46">
        <v>20</v>
      </c>
      <c r="B21" s="44" t="s">
        <v>163</v>
      </c>
      <c r="C21" s="44" t="s">
        <v>163</v>
      </c>
      <c r="D21" s="47" t="s">
        <v>164</v>
      </c>
      <c r="E21" s="47" t="s">
        <v>165</v>
      </c>
      <c r="F21" s="47" t="s">
        <v>166</v>
      </c>
      <c r="G21" s="47">
        <v>2200</v>
      </c>
    </row>
    <row r="22" spans="1:7" ht="38.25" x14ac:dyDescent="0.2">
      <c r="A22" s="43">
        <v>21</v>
      </c>
      <c r="B22" s="44" t="s">
        <v>167</v>
      </c>
      <c r="C22" s="44" t="s">
        <v>167</v>
      </c>
      <c r="D22" s="45" t="s">
        <v>168</v>
      </c>
      <c r="E22" s="45" t="s">
        <v>169</v>
      </c>
      <c r="F22" s="45" t="s">
        <v>170</v>
      </c>
      <c r="G22" s="45">
        <v>1600</v>
      </c>
    </row>
    <row r="23" spans="1:7" ht="15" x14ac:dyDescent="0.2">
      <c r="A23" s="46">
        <v>22</v>
      </c>
      <c r="B23" s="44" t="s">
        <v>171</v>
      </c>
      <c r="C23" s="44" t="s">
        <v>171</v>
      </c>
      <c r="D23" s="47" t="s">
        <v>172</v>
      </c>
      <c r="E23" s="47" t="s">
        <v>173</v>
      </c>
      <c r="F23" s="47" t="s">
        <v>174</v>
      </c>
      <c r="G23" s="47">
        <v>5013</v>
      </c>
    </row>
    <row r="24" spans="1:7" ht="38.25" x14ac:dyDescent="0.2">
      <c r="A24" s="43">
        <v>23</v>
      </c>
      <c r="B24" s="44" t="s">
        <v>175</v>
      </c>
      <c r="C24" s="44" t="s">
        <v>175</v>
      </c>
      <c r="D24" s="45" t="s">
        <v>176</v>
      </c>
      <c r="E24" s="45" t="s">
        <v>177</v>
      </c>
      <c r="F24" s="45" t="s">
        <v>178</v>
      </c>
      <c r="G24" s="45">
        <v>1630</v>
      </c>
    </row>
    <row r="25" spans="1:7" ht="15" x14ac:dyDescent="0.2">
      <c r="A25" s="46">
        <v>24</v>
      </c>
      <c r="B25" s="44" t="s">
        <v>179</v>
      </c>
      <c r="C25" s="44" t="s">
        <v>179</v>
      </c>
      <c r="D25" s="47" t="s">
        <v>180</v>
      </c>
      <c r="E25" s="47" t="s">
        <v>181</v>
      </c>
      <c r="F25" s="47" t="s">
        <v>182</v>
      </c>
      <c r="G25" s="47">
        <v>5000</v>
      </c>
    </row>
    <row r="26" spans="1:7" ht="25.5" x14ac:dyDescent="0.2">
      <c r="A26" s="43">
        <v>25</v>
      </c>
      <c r="B26" s="44" t="s">
        <v>183</v>
      </c>
      <c r="C26" s="44" t="s">
        <v>183</v>
      </c>
      <c r="D26" s="45" t="s">
        <v>184</v>
      </c>
      <c r="E26" s="45" t="s">
        <v>185</v>
      </c>
      <c r="F26" s="45" t="s">
        <v>186</v>
      </c>
      <c r="G26" s="45">
        <v>1604</v>
      </c>
    </row>
    <row r="27" spans="1:7" ht="25.5" x14ac:dyDescent="0.2">
      <c r="A27" s="46">
        <v>26</v>
      </c>
      <c r="B27" s="44" t="s">
        <v>187</v>
      </c>
      <c r="C27" s="44" t="s">
        <v>187</v>
      </c>
      <c r="D27" s="47" t="s">
        <v>188</v>
      </c>
      <c r="E27" s="47" t="s">
        <v>189</v>
      </c>
      <c r="F27" s="47" t="s">
        <v>190</v>
      </c>
      <c r="G27" s="47">
        <v>5000</v>
      </c>
    </row>
    <row r="28" spans="1:7" ht="30" x14ac:dyDescent="0.2">
      <c r="A28" s="43">
        <v>27</v>
      </c>
      <c r="B28" s="44" t="s">
        <v>191</v>
      </c>
      <c r="C28" s="44" t="s">
        <v>191</v>
      </c>
      <c r="D28" s="48" t="s">
        <v>192</v>
      </c>
      <c r="E28" s="48" t="s">
        <v>193</v>
      </c>
      <c r="F28" s="49">
        <v>215799653000</v>
      </c>
      <c r="G28" s="49">
        <v>1105</v>
      </c>
    </row>
    <row r="29" spans="1:7" ht="25.5" x14ac:dyDescent="0.2">
      <c r="A29" s="46">
        <v>28</v>
      </c>
      <c r="B29" s="44" t="s">
        <v>194</v>
      </c>
      <c r="C29" s="44" t="s">
        <v>194</v>
      </c>
      <c r="D29" s="47" t="s">
        <v>195</v>
      </c>
      <c r="E29" s="47" t="s">
        <v>196</v>
      </c>
      <c r="F29" s="47" t="s">
        <v>197</v>
      </c>
      <c r="G29" s="47">
        <v>9502</v>
      </c>
    </row>
    <row r="30" spans="1:7" ht="25.5" x14ac:dyDescent="0.2">
      <c r="A30" s="43">
        <v>29</v>
      </c>
      <c r="B30" s="44" t="s">
        <v>198</v>
      </c>
      <c r="C30" s="44" t="s">
        <v>198</v>
      </c>
      <c r="D30" s="45" t="s">
        <v>199</v>
      </c>
      <c r="E30" s="45" t="s">
        <v>200</v>
      </c>
      <c r="F30" s="45" t="s">
        <v>201</v>
      </c>
      <c r="G30" s="45">
        <v>1209</v>
      </c>
    </row>
    <row r="31" spans="1:7" ht="25.5" x14ac:dyDescent="0.2">
      <c r="A31" s="46">
        <v>30</v>
      </c>
      <c r="B31" s="44" t="s">
        <v>202</v>
      </c>
      <c r="C31" s="44" t="s">
        <v>202</v>
      </c>
      <c r="D31" s="47" t="s">
        <v>203</v>
      </c>
      <c r="E31" s="47" t="s">
        <v>204</v>
      </c>
      <c r="F31" s="47" t="s">
        <v>205</v>
      </c>
      <c r="G31" s="47">
        <v>3319</v>
      </c>
    </row>
    <row r="32" spans="1:7" ht="25.5" x14ac:dyDescent="0.2">
      <c r="A32" s="43">
        <v>31</v>
      </c>
      <c r="B32" s="44" t="s">
        <v>206</v>
      </c>
      <c r="C32" s="44" t="s">
        <v>206</v>
      </c>
      <c r="D32" s="45" t="s">
        <v>207</v>
      </c>
      <c r="E32" s="45" t="s">
        <v>208</v>
      </c>
      <c r="F32" s="45" t="s">
        <v>209</v>
      </c>
      <c r="G32" s="45">
        <v>2604</v>
      </c>
    </row>
    <row r="33" spans="1:7" ht="25.5" x14ac:dyDescent="0.2">
      <c r="A33" s="46">
        <v>32</v>
      </c>
      <c r="B33" s="50" t="s">
        <v>210</v>
      </c>
      <c r="C33" s="50" t="s">
        <v>210</v>
      </c>
      <c r="D33" s="47" t="s">
        <v>211</v>
      </c>
      <c r="E33" s="47" t="s">
        <v>212</v>
      </c>
      <c r="F33" s="47" t="s">
        <v>213</v>
      </c>
      <c r="G33" s="47">
        <v>8741</v>
      </c>
    </row>
    <row r="34" spans="1:7" ht="25.5" x14ac:dyDescent="0.2">
      <c r="A34" s="43">
        <v>33</v>
      </c>
      <c r="B34" s="44" t="s">
        <v>214</v>
      </c>
      <c r="C34" s="44" t="s">
        <v>214</v>
      </c>
      <c r="D34" s="45" t="s">
        <v>215</v>
      </c>
      <c r="E34" s="45" t="s">
        <v>216</v>
      </c>
      <c r="F34" s="45" t="s">
        <v>217</v>
      </c>
      <c r="G34" s="45">
        <v>1604</v>
      </c>
    </row>
    <row r="35" spans="1:7" ht="15" x14ac:dyDescent="0.2">
      <c r="A35" s="46">
        <v>34</v>
      </c>
      <c r="B35" s="44" t="s">
        <v>218</v>
      </c>
      <c r="C35" s="44" t="s">
        <v>218</v>
      </c>
      <c r="D35" s="47" t="s">
        <v>219</v>
      </c>
      <c r="E35" s="47" t="s">
        <v>220</v>
      </c>
      <c r="F35" s="47" t="s">
        <v>221</v>
      </c>
      <c r="G35" s="47">
        <v>3013</v>
      </c>
    </row>
    <row r="36" spans="1:7" ht="25.5" x14ac:dyDescent="0.2">
      <c r="A36" s="43">
        <v>35</v>
      </c>
      <c r="B36" s="44" t="s">
        <v>222</v>
      </c>
      <c r="C36" s="44" t="s">
        <v>222</v>
      </c>
      <c r="D36" s="45" t="s">
        <v>223</v>
      </c>
      <c r="E36" s="45" t="s">
        <v>224</v>
      </c>
      <c r="F36" s="45" t="s">
        <v>225</v>
      </c>
      <c r="G36" s="45">
        <v>1630</v>
      </c>
    </row>
    <row r="37" spans="1:7" ht="25.5" x14ac:dyDescent="0.2">
      <c r="A37" s="46">
        <v>36</v>
      </c>
      <c r="B37" s="44" t="s">
        <v>226</v>
      </c>
      <c r="C37" s="44" t="s">
        <v>226</v>
      </c>
      <c r="D37" s="47" t="s">
        <v>227</v>
      </c>
      <c r="E37" s="47" t="s">
        <v>228</v>
      </c>
      <c r="F37" s="47" t="s">
        <v>229</v>
      </c>
      <c r="G37" s="47">
        <v>8602</v>
      </c>
    </row>
    <row r="38" spans="1:7" ht="25.5" x14ac:dyDescent="0.2">
      <c r="A38" s="43">
        <v>37</v>
      </c>
      <c r="B38" s="44" t="s">
        <v>230</v>
      </c>
      <c r="C38" s="44" t="s">
        <v>230</v>
      </c>
      <c r="D38" s="45" t="s">
        <v>231</v>
      </c>
      <c r="E38" s="45" t="s">
        <v>232</v>
      </c>
      <c r="F38" s="45" t="s">
        <v>233</v>
      </c>
      <c r="G38" s="45">
        <v>6000</v>
      </c>
    </row>
    <row r="39" spans="1:7" ht="25.5" x14ac:dyDescent="0.2">
      <c r="A39" s="46">
        <v>38</v>
      </c>
      <c r="B39" s="44" t="s">
        <v>234</v>
      </c>
      <c r="C39" s="44" t="s">
        <v>234</v>
      </c>
      <c r="D39" s="47" t="s">
        <v>235</v>
      </c>
      <c r="E39" s="47" t="s">
        <v>236</v>
      </c>
      <c r="F39" s="47" t="s">
        <v>237</v>
      </c>
      <c r="G39" s="47">
        <v>6038</v>
      </c>
    </row>
    <row r="40" spans="1:7" ht="25.5" x14ac:dyDescent="0.2">
      <c r="A40" s="43">
        <v>39</v>
      </c>
      <c r="B40" s="44" t="s">
        <v>238</v>
      </c>
      <c r="C40" s="44" t="s">
        <v>238</v>
      </c>
      <c r="D40" s="45" t="s">
        <v>239</v>
      </c>
      <c r="E40" s="45" t="s">
        <v>240</v>
      </c>
      <c r="F40" s="45" t="s">
        <v>241</v>
      </c>
      <c r="G40" s="45">
        <v>6000</v>
      </c>
    </row>
    <row r="41" spans="1:7" ht="25.5" x14ac:dyDescent="0.2">
      <c r="A41" s="46">
        <v>40</v>
      </c>
      <c r="B41" s="44" t="s">
        <v>242</v>
      </c>
      <c r="C41" s="44" t="s">
        <v>242</v>
      </c>
      <c r="D41" s="47" t="s">
        <v>243</v>
      </c>
      <c r="E41" s="47" t="s">
        <v>244</v>
      </c>
      <c r="F41" s="47" t="s">
        <v>245</v>
      </c>
      <c r="G41" s="47">
        <v>8000</v>
      </c>
    </row>
    <row r="42" spans="1:7" ht="15" x14ac:dyDescent="0.2">
      <c r="A42" s="43">
        <v>41</v>
      </c>
      <c r="B42" s="44" t="s">
        <v>246</v>
      </c>
      <c r="C42" s="44" t="s">
        <v>246</v>
      </c>
      <c r="D42" s="45" t="s">
        <v>247</v>
      </c>
      <c r="E42" s="45" t="s">
        <v>248</v>
      </c>
      <c r="F42" s="45" t="s">
        <v>249</v>
      </c>
      <c r="G42" s="45">
        <v>6038</v>
      </c>
    </row>
    <row r="43" spans="1:7" ht="25.5" x14ac:dyDescent="0.2">
      <c r="A43" s="46">
        <v>42</v>
      </c>
      <c r="B43" s="44" t="s">
        <v>250</v>
      </c>
      <c r="C43" s="44" t="s">
        <v>250</v>
      </c>
      <c r="D43" s="47" t="s">
        <v>251</v>
      </c>
      <c r="E43" s="47" t="s">
        <v>216</v>
      </c>
      <c r="F43" s="47" t="s">
        <v>252</v>
      </c>
      <c r="G43" s="47">
        <v>1604</v>
      </c>
    </row>
    <row r="44" spans="1:7" ht="25.5" x14ac:dyDescent="0.2">
      <c r="A44" s="43">
        <v>43</v>
      </c>
      <c r="B44" s="44" t="s">
        <v>253</v>
      </c>
      <c r="C44" s="44" t="s">
        <v>253</v>
      </c>
      <c r="D44" s="45" t="s">
        <v>251</v>
      </c>
      <c r="E44" s="45" t="s">
        <v>216</v>
      </c>
      <c r="F44" s="45" t="s">
        <v>252</v>
      </c>
      <c r="G44" s="45">
        <v>1604</v>
      </c>
    </row>
    <row r="45" spans="1:7" ht="25.5" x14ac:dyDescent="0.2">
      <c r="A45" s="46">
        <v>44</v>
      </c>
      <c r="B45" s="44" t="s">
        <v>254</v>
      </c>
      <c r="C45" s="44" t="s">
        <v>254</v>
      </c>
      <c r="D45" s="47" t="s">
        <v>255</v>
      </c>
      <c r="E45" s="47" t="s">
        <v>256</v>
      </c>
      <c r="F45" s="47" t="s">
        <v>257</v>
      </c>
      <c r="G45" s="47">
        <v>1232</v>
      </c>
    </row>
    <row r="46" spans="1:7" ht="25.5" x14ac:dyDescent="0.2">
      <c r="A46" s="43">
        <v>45</v>
      </c>
      <c r="B46" s="44" t="s">
        <v>258</v>
      </c>
      <c r="C46" s="44" t="s">
        <v>258</v>
      </c>
      <c r="D46" s="45" t="s">
        <v>259</v>
      </c>
      <c r="E46" s="45" t="s">
        <v>260</v>
      </c>
      <c r="F46" s="51" t="s">
        <v>261</v>
      </c>
      <c r="G46" s="51">
        <v>9500</v>
      </c>
    </row>
    <row r="47" spans="1:7" ht="15" x14ac:dyDescent="0.2">
      <c r="A47" s="46">
        <v>46</v>
      </c>
      <c r="B47" s="44" t="s">
        <v>262</v>
      </c>
      <c r="C47" s="44" t="s">
        <v>262</v>
      </c>
      <c r="D47" s="47" t="s">
        <v>219</v>
      </c>
      <c r="E47" s="47" t="s">
        <v>263</v>
      </c>
      <c r="F47" s="47" t="s">
        <v>221</v>
      </c>
      <c r="G47" s="47">
        <v>3013</v>
      </c>
    </row>
    <row r="48" spans="1:7" ht="25.5" x14ac:dyDescent="0.2">
      <c r="A48" s="43">
        <v>47</v>
      </c>
      <c r="B48" s="44" t="s">
        <v>115</v>
      </c>
      <c r="C48" s="44" t="s">
        <v>115</v>
      </c>
      <c r="D48" s="45" t="s">
        <v>264</v>
      </c>
      <c r="E48" s="45" t="s">
        <v>265</v>
      </c>
      <c r="F48" s="45" t="s">
        <v>118</v>
      </c>
      <c r="G48" s="45">
        <v>1229</v>
      </c>
    </row>
    <row r="49" spans="1:7" ht="25.5" x14ac:dyDescent="0.2">
      <c r="A49" s="46">
        <v>48</v>
      </c>
      <c r="B49" s="44" t="s">
        <v>135</v>
      </c>
      <c r="C49" s="44" t="s">
        <v>135</v>
      </c>
      <c r="D49" s="47" t="s">
        <v>136</v>
      </c>
      <c r="E49" s="47" t="s">
        <v>266</v>
      </c>
      <c r="F49" s="47" t="s">
        <v>138</v>
      </c>
      <c r="G49" s="47">
        <v>1229</v>
      </c>
    </row>
    <row r="50" spans="1:7" ht="15" x14ac:dyDescent="0.2">
      <c r="A50" s="43">
        <v>49</v>
      </c>
      <c r="B50" s="44" t="s">
        <v>95</v>
      </c>
      <c r="C50" s="44" t="s">
        <v>95</v>
      </c>
      <c r="D50" s="45" t="s">
        <v>267</v>
      </c>
      <c r="E50" s="45" t="s">
        <v>268</v>
      </c>
      <c r="F50" s="45" t="s">
        <v>98</v>
      </c>
      <c r="G50" s="45">
        <v>2515</v>
      </c>
    </row>
    <row r="51" spans="1:7" ht="25.5" x14ac:dyDescent="0.2">
      <c r="A51" s="46">
        <v>50</v>
      </c>
      <c r="B51" s="44" t="s">
        <v>163</v>
      </c>
      <c r="C51" s="44" t="s">
        <v>163</v>
      </c>
      <c r="D51" s="47" t="s">
        <v>164</v>
      </c>
      <c r="E51" s="47" t="s">
        <v>269</v>
      </c>
      <c r="F51" s="47" t="s">
        <v>166</v>
      </c>
      <c r="G51" s="47">
        <v>2200</v>
      </c>
    </row>
    <row r="52" spans="1:7" ht="38.25" x14ac:dyDescent="0.2">
      <c r="A52" s="43">
        <v>51</v>
      </c>
      <c r="B52" s="52" t="s">
        <v>270</v>
      </c>
      <c r="C52" s="52" t="s">
        <v>270</v>
      </c>
      <c r="D52" s="53" t="s">
        <v>271</v>
      </c>
      <c r="E52" s="53" t="s">
        <v>272</v>
      </c>
      <c r="F52" s="53" t="s">
        <v>273</v>
      </c>
      <c r="G52" s="53">
        <v>1605</v>
      </c>
    </row>
    <row r="53" spans="1:7" ht="25.5" x14ac:dyDescent="0.2">
      <c r="A53" s="46">
        <v>52</v>
      </c>
      <c r="B53" s="52" t="s">
        <v>274</v>
      </c>
      <c r="C53" s="52" t="s">
        <v>274</v>
      </c>
      <c r="D53" s="54" t="s">
        <v>275</v>
      </c>
      <c r="E53" s="54" t="s">
        <v>276</v>
      </c>
      <c r="F53" s="54" t="s">
        <v>277</v>
      </c>
      <c r="G53" s="54">
        <v>6038</v>
      </c>
    </row>
    <row r="54" spans="1:7" ht="15" x14ac:dyDescent="0.2">
      <c r="A54" s="43">
        <v>53</v>
      </c>
      <c r="B54" s="52" t="s">
        <v>278</v>
      </c>
      <c r="C54" s="52" t="s">
        <v>278</v>
      </c>
      <c r="D54" s="55" t="s">
        <v>279</v>
      </c>
      <c r="E54" s="55" t="s">
        <v>280</v>
      </c>
      <c r="F54" s="55" t="s">
        <v>281</v>
      </c>
      <c r="G54" s="55">
        <v>8012</v>
      </c>
    </row>
    <row r="55" spans="1:7" ht="15" x14ac:dyDescent="0.2">
      <c r="A55" s="46">
        <v>54</v>
      </c>
      <c r="B55" s="52" t="s">
        <v>282</v>
      </c>
      <c r="C55" s="52" t="s">
        <v>282</v>
      </c>
      <c r="D55" s="56" t="s">
        <v>283</v>
      </c>
      <c r="E55" s="56" t="s">
        <v>284</v>
      </c>
      <c r="F55" s="56" t="s">
        <v>285</v>
      </c>
      <c r="G55" s="56">
        <v>8703</v>
      </c>
    </row>
  </sheetData>
  <conditionalFormatting sqref="G2:G51">
    <cfRule type="containsBlanks" dxfId="18" priority="10">
      <formula>LEN(TRIM(G2))=0</formula>
    </cfRule>
  </conditionalFormatting>
  <conditionalFormatting sqref="B2:F51">
    <cfRule type="containsBlanks" dxfId="17" priority="11">
      <formula>LEN(TRIM(B2))=0</formula>
    </cfRule>
  </conditionalFormatting>
  <conditionalFormatting sqref="D52:F52">
    <cfRule type="containsBlanks" dxfId="16" priority="9">
      <formula>LEN(TRIM(D52))=0</formula>
    </cfRule>
  </conditionalFormatting>
  <conditionalFormatting sqref="D53:F53">
    <cfRule type="containsBlanks" dxfId="15" priority="8">
      <formula>LEN(TRIM(D53))=0</formula>
    </cfRule>
  </conditionalFormatting>
  <conditionalFormatting sqref="D54:F54">
    <cfRule type="containsBlanks" dxfId="14" priority="7">
      <formula>LEN(TRIM(D54))=0</formula>
    </cfRule>
  </conditionalFormatting>
  <conditionalFormatting sqref="D55:F55">
    <cfRule type="containsBlanks" dxfId="13" priority="6">
      <formula>LEN(TRIM(D55))=0</formula>
    </cfRule>
  </conditionalFormatting>
  <conditionalFormatting sqref="B52:C55">
    <cfRule type="containsBlanks" dxfId="12" priority="5">
      <formula>LEN(TRIM(B52))=0</formula>
    </cfRule>
  </conditionalFormatting>
  <conditionalFormatting sqref="G52">
    <cfRule type="containsBlanks" dxfId="11" priority="4">
      <formula>LEN(TRIM(G52))=0</formula>
    </cfRule>
  </conditionalFormatting>
  <conditionalFormatting sqref="G53">
    <cfRule type="containsBlanks" dxfId="10" priority="3">
      <formula>LEN(TRIM(G53))=0</formula>
    </cfRule>
  </conditionalFormatting>
  <conditionalFormatting sqref="G54">
    <cfRule type="containsBlanks" dxfId="9" priority="2">
      <formula>LEN(TRIM(G54))=0</formula>
    </cfRule>
  </conditionalFormatting>
  <conditionalFormatting sqref="G55">
    <cfRule type="containsBlanks" dxfId="8" priority="1">
      <formula>LEN(TRIM(G55))=0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19"/>
  <sheetViews>
    <sheetView zoomScale="115" zoomScaleNormal="115" workbookViewId="0">
      <selection activeCell="F3" sqref="F3:F5"/>
    </sheetView>
  </sheetViews>
  <sheetFormatPr defaultRowHeight="12.75" x14ac:dyDescent="0.2"/>
  <cols>
    <col min="1" max="1" width="6.33203125" style="58" customWidth="1"/>
    <col min="2" max="3" width="19" style="58" customWidth="1"/>
    <col min="4" max="4" width="40" style="58" customWidth="1"/>
    <col min="5" max="5" width="17.5" style="58" bestFit="1" customWidth="1"/>
    <col min="6" max="6" width="17.5" style="58" customWidth="1"/>
    <col min="7" max="7" width="17.5" style="58" bestFit="1" customWidth="1"/>
    <col min="8" max="9" width="9.33203125" style="58"/>
    <col min="10" max="10" width="14.1640625" style="59" bestFit="1" customWidth="1"/>
    <col min="11" max="16384" width="9.33203125" style="58"/>
  </cols>
  <sheetData>
    <row r="1" spans="1:11" x14ac:dyDescent="0.2">
      <c r="A1" s="57" t="s">
        <v>286</v>
      </c>
    </row>
    <row r="2" spans="1:11" ht="30" x14ac:dyDescent="0.2">
      <c r="A2" s="60" t="s">
        <v>75</v>
      </c>
      <c r="B2" s="61" t="s">
        <v>76</v>
      </c>
      <c r="C2" s="62" t="s">
        <v>42</v>
      </c>
      <c r="D2" s="60" t="s">
        <v>77</v>
      </c>
      <c r="E2" s="60" t="s">
        <v>78</v>
      </c>
      <c r="F2" s="63" t="s">
        <v>287</v>
      </c>
      <c r="G2" s="60" t="s">
        <v>79</v>
      </c>
      <c r="H2" s="64"/>
      <c r="I2" s="65" t="s">
        <v>288</v>
      </c>
      <c r="J2" s="66">
        <v>22067</v>
      </c>
      <c r="K2" s="71" t="s">
        <v>291</v>
      </c>
    </row>
    <row r="3" spans="1:11" x14ac:dyDescent="0.2">
      <c r="A3" s="74">
        <v>1</v>
      </c>
      <c r="B3" s="74" t="s">
        <v>103</v>
      </c>
      <c r="C3" s="74" t="s">
        <v>292</v>
      </c>
      <c r="D3" s="74" t="s">
        <v>104</v>
      </c>
      <c r="E3" s="74" t="s">
        <v>106</v>
      </c>
      <c r="F3" s="75">
        <f>IF(COUNTIF(E$3:E3,E3)=1,MAX(F$2:F2)+1,VLOOKUP(E3,E$2:G2,2,0))+J2</f>
        <v>22068</v>
      </c>
      <c r="G3" s="76">
        <v>212115.87</v>
      </c>
      <c r="I3" s="57" t="s">
        <v>289</v>
      </c>
      <c r="J3" s="59">
        <f>MIN(F3:F362)</f>
        <v>22068</v>
      </c>
    </row>
    <row r="4" spans="1:11" x14ac:dyDescent="0.2">
      <c r="A4" s="74">
        <v>2</v>
      </c>
      <c r="B4" s="74" t="s">
        <v>151</v>
      </c>
      <c r="C4" s="74" t="s">
        <v>151</v>
      </c>
      <c r="D4" s="74" t="s">
        <v>152</v>
      </c>
      <c r="E4" s="74" t="s">
        <v>154</v>
      </c>
      <c r="F4" s="75">
        <f>IF(COUNTIF(E$3:E4,E4)=1,MAX(F$2:F3)+1,VLOOKUP(E4,E$2:G3,2,0))</f>
        <v>22069</v>
      </c>
      <c r="G4" s="76">
        <v>197.43</v>
      </c>
      <c r="I4" s="57" t="s">
        <v>290</v>
      </c>
      <c r="J4" s="59">
        <f>MAX(F3:F1048576)</f>
        <v>22070</v>
      </c>
    </row>
    <row r="5" spans="1:11" x14ac:dyDescent="0.2">
      <c r="A5" s="74">
        <v>3</v>
      </c>
      <c r="B5" s="74" t="s">
        <v>71</v>
      </c>
      <c r="C5" s="74" t="s">
        <v>294</v>
      </c>
      <c r="D5" s="74" t="s">
        <v>159</v>
      </c>
      <c r="E5" s="74" t="s">
        <v>161</v>
      </c>
      <c r="F5" s="75">
        <f>IF(COUNTIF(E$3:E5,E5)=1,MAX(F$2:F4)+1,VLOOKUP(E5,E$2:G4,2,0))</f>
        <v>22070</v>
      </c>
      <c r="G5" s="76">
        <v>15392289.16</v>
      </c>
      <c r="J5" s="58"/>
    </row>
    <row r="6" spans="1:11" x14ac:dyDescent="0.2">
      <c r="I6" s="59">
        <f>F3</f>
        <v>22068</v>
      </c>
      <c r="J6" s="68">
        <f ca="1">SUMIF($F$3:$G$12,I6,$G$3:$G$12)</f>
        <v>212115.87</v>
      </c>
    </row>
    <row r="7" spans="1:11" x14ac:dyDescent="0.2">
      <c r="G7" s="67">
        <f>SUM(G3:G5)</f>
        <v>15604602.460000001</v>
      </c>
      <c r="I7" s="59">
        <f t="shared" ref="I7:I8" si="0">F4</f>
        <v>22069</v>
      </c>
      <c r="J7" s="68">
        <f t="shared" ref="J7:J8" ca="1" si="1">SUMIF($F$3:$G$12,I7,$G$3:$G$12)</f>
        <v>197.43</v>
      </c>
    </row>
    <row r="8" spans="1:11" x14ac:dyDescent="0.2">
      <c r="I8" s="59">
        <f t="shared" si="0"/>
        <v>22070</v>
      </c>
      <c r="J8" s="68">
        <f t="shared" ca="1" si="1"/>
        <v>15392289.16</v>
      </c>
    </row>
    <row r="9" spans="1:11" x14ac:dyDescent="0.2">
      <c r="I9" s="59"/>
    </row>
    <row r="10" spans="1:11" x14ac:dyDescent="0.2">
      <c r="I10" s="59"/>
      <c r="J10" s="69">
        <f ca="1">SUM(J6:J8)</f>
        <v>15604602.460000001</v>
      </c>
    </row>
    <row r="11" spans="1:11" x14ac:dyDescent="0.2">
      <c r="I11" s="59"/>
      <c r="J11" s="68">
        <f>G7</f>
        <v>15604602.460000001</v>
      </c>
    </row>
    <row r="12" spans="1:11" x14ac:dyDescent="0.2">
      <c r="J12" s="70">
        <f ca="1">J11-J10</f>
        <v>0</v>
      </c>
    </row>
    <row r="13" spans="1:11" x14ac:dyDescent="0.2">
      <c r="I13" s="59"/>
    </row>
    <row r="14" spans="1:11" x14ac:dyDescent="0.2">
      <c r="I14" s="59"/>
    </row>
    <row r="15" spans="1:11" x14ac:dyDescent="0.2">
      <c r="K15" s="59"/>
    </row>
    <row r="16" spans="1:11" x14ac:dyDescent="0.2">
      <c r="J16" s="58"/>
      <c r="K16" s="59"/>
    </row>
    <row r="17" spans="9:12" x14ac:dyDescent="0.2">
      <c r="J17" s="58"/>
      <c r="K17" s="59"/>
      <c r="L17" s="59"/>
    </row>
    <row r="18" spans="9:12" x14ac:dyDescent="0.2">
      <c r="I18" s="59"/>
      <c r="J18" s="58"/>
      <c r="K18" s="59"/>
      <c r="L18" s="59"/>
    </row>
    <row r="19" spans="9:12" x14ac:dyDescent="0.2">
      <c r="J19" s="58"/>
      <c r="L19" s="59"/>
    </row>
    <row r="20" spans="9:12" x14ac:dyDescent="0.2">
      <c r="J20" s="58"/>
      <c r="L20" s="59"/>
    </row>
    <row r="21" spans="9:12" x14ac:dyDescent="0.2">
      <c r="I21" s="59"/>
      <c r="K21" s="59"/>
      <c r="L21" s="59"/>
    </row>
    <row r="22" spans="9:12" x14ac:dyDescent="0.2">
      <c r="I22" s="59"/>
      <c r="K22" s="59"/>
      <c r="L22" s="59"/>
    </row>
    <row r="23" spans="9:12" x14ac:dyDescent="0.2">
      <c r="I23" s="59"/>
      <c r="K23" s="59"/>
      <c r="L23" s="59"/>
    </row>
    <row r="24" spans="9:12" x14ac:dyDescent="0.2">
      <c r="I24" s="59"/>
      <c r="K24" s="59"/>
      <c r="L24" s="59"/>
    </row>
    <row r="25" spans="9:12" x14ac:dyDescent="0.2">
      <c r="I25" s="59"/>
      <c r="K25" s="59"/>
      <c r="L25" s="59"/>
    </row>
    <row r="26" spans="9:12" x14ac:dyDescent="0.2">
      <c r="I26" s="59"/>
      <c r="K26" s="59"/>
      <c r="L26" s="59"/>
    </row>
    <row r="27" spans="9:12" x14ac:dyDescent="0.2">
      <c r="I27" s="59"/>
      <c r="K27" s="59"/>
      <c r="L27" s="59"/>
    </row>
    <row r="28" spans="9:12" x14ac:dyDescent="0.2">
      <c r="I28" s="59"/>
      <c r="K28" s="59"/>
      <c r="L28" s="59"/>
    </row>
    <row r="29" spans="9:12" x14ac:dyDescent="0.2">
      <c r="I29" s="59"/>
      <c r="K29" s="59"/>
      <c r="L29" s="59"/>
    </row>
    <row r="30" spans="9:12" x14ac:dyDescent="0.2">
      <c r="I30" s="59"/>
      <c r="K30" s="59"/>
      <c r="L30" s="59"/>
    </row>
    <row r="31" spans="9:12" x14ac:dyDescent="0.2">
      <c r="I31" s="59"/>
      <c r="K31" s="59"/>
      <c r="L31" s="59"/>
    </row>
    <row r="32" spans="9:12" x14ac:dyDescent="0.2">
      <c r="I32" s="59"/>
      <c r="K32" s="59"/>
      <c r="L32" s="59"/>
    </row>
    <row r="33" spans="1:12" x14ac:dyDescent="0.2">
      <c r="I33" s="59"/>
      <c r="K33" s="59"/>
      <c r="L33" s="59"/>
    </row>
    <row r="34" spans="1:12" x14ac:dyDescent="0.2">
      <c r="I34" s="59"/>
      <c r="K34" s="59"/>
      <c r="L34" s="59"/>
    </row>
    <row r="35" spans="1:12" x14ac:dyDescent="0.2">
      <c r="I35" s="59"/>
      <c r="K35" s="59"/>
      <c r="L35" s="59"/>
    </row>
    <row r="36" spans="1:12" x14ac:dyDescent="0.2">
      <c r="I36" s="59"/>
      <c r="K36" s="59"/>
      <c r="L36" s="59"/>
    </row>
    <row r="37" spans="1:12" x14ac:dyDescent="0.2">
      <c r="I37" s="59"/>
    </row>
    <row r="38" spans="1:12" x14ac:dyDescent="0.2">
      <c r="I38" s="59"/>
    </row>
    <row r="39" spans="1:12" x14ac:dyDescent="0.2">
      <c r="I39" s="59"/>
    </row>
    <row r="40" spans="1:12" s="59" customFormat="1" x14ac:dyDescent="0.2">
      <c r="A40" s="58"/>
      <c r="B40" s="58"/>
      <c r="C40" s="58"/>
      <c r="D40" s="58"/>
      <c r="E40" s="58"/>
      <c r="F40" s="58"/>
      <c r="G40" s="58"/>
      <c r="H40" s="58"/>
      <c r="K40" s="58"/>
      <c r="L40" s="58"/>
    </row>
    <row r="41" spans="1:12" s="59" customFormat="1" x14ac:dyDescent="0.2">
      <c r="A41" s="58"/>
      <c r="B41" s="58"/>
      <c r="C41" s="58"/>
      <c r="D41" s="58"/>
      <c r="E41" s="58"/>
      <c r="F41" s="58"/>
      <c r="G41" s="58"/>
      <c r="H41" s="58"/>
      <c r="K41" s="58"/>
      <c r="L41" s="58"/>
    </row>
    <row r="42" spans="1:12" s="59" customFormat="1" x14ac:dyDescent="0.2">
      <c r="A42" s="58"/>
      <c r="B42" s="58"/>
      <c r="C42" s="58"/>
      <c r="D42" s="58"/>
      <c r="E42" s="58"/>
      <c r="F42" s="58"/>
      <c r="G42" s="58"/>
      <c r="H42" s="58"/>
      <c r="K42" s="58"/>
      <c r="L42" s="58"/>
    </row>
    <row r="43" spans="1:12" s="59" customFormat="1" x14ac:dyDescent="0.2">
      <c r="A43" s="58"/>
      <c r="B43" s="58"/>
      <c r="C43" s="58"/>
      <c r="D43" s="58"/>
      <c r="E43" s="58"/>
      <c r="F43" s="58"/>
      <c r="G43" s="58"/>
      <c r="H43" s="58"/>
      <c r="K43" s="58"/>
      <c r="L43" s="58"/>
    </row>
    <row r="44" spans="1:12" s="59" customFormat="1" x14ac:dyDescent="0.2">
      <c r="A44" s="58"/>
      <c r="B44" s="58"/>
      <c r="C44" s="58"/>
      <c r="D44" s="58"/>
      <c r="E44" s="58"/>
      <c r="F44" s="58"/>
      <c r="G44" s="58"/>
      <c r="H44" s="58"/>
      <c r="K44" s="58"/>
      <c r="L44" s="58"/>
    </row>
    <row r="45" spans="1:12" s="59" customFormat="1" x14ac:dyDescent="0.2">
      <c r="A45" s="58"/>
      <c r="B45" s="58"/>
      <c r="C45" s="58"/>
      <c r="D45" s="58"/>
      <c r="E45" s="58"/>
      <c r="F45" s="58"/>
      <c r="G45" s="58"/>
      <c r="H45" s="58"/>
      <c r="K45" s="58"/>
      <c r="L45" s="58"/>
    </row>
    <row r="46" spans="1:12" s="59" customFormat="1" x14ac:dyDescent="0.2">
      <c r="A46" s="58"/>
      <c r="B46" s="58"/>
      <c r="C46" s="58"/>
      <c r="D46" s="58"/>
      <c r="E46" s="58"/>
      <c r="F46" s="58"/>
      <c r="G46" s="58"/>
      <c r="H46" s="58"/>
      <c r="K46" s="58"/>
      <c r="L46" s="58"/>
    </row>
    <row r="47" spans="1:12" s="59" customFormat="1" x14ac:dyDescent="0.2">
      <c r="A47" s="58"/>
      <c r="B47" s="58"/>
      <c r="C47" s="58"/>
      <c r="D47" s="58"/>
      <c r="E47" s="58"/>
      <c r="F47" s="58"/>
      <c r="G47" s="58"/>
      <c r="H47" s="58"/>
      <c r="K47" s="58"/>
      <c r="L47" s="58"/>
    </row>
    <row r="48" spans="1:12" s="59" customFormat="1" x14ac:dyDescent="0.2">
      <c r="A48" s="58"/>
      <c r="B48" s="58"/>
      <c r="C48" s="58"/>
      <c r="D48" s="58"/>
      <c r="E48" s="58"/>
      <c r="F48" s="58"/>
      <c r="G48" s="58"/>
      <c r="H48" s="58"/>
      <c r="K48" s="58"/>
      <c r="L48" s="58"/>
    </row>
    <row r="49" spans="1:12" s="59" customFormat="1" x14ac:dyDescent="0.2">
      <c r="A49" s="58"/>
      <c r="B49" s="58"/>
      <c r="C49" s="58"/>
      <c r="D49" s="58"/>
      <c r="E49" s="58"/>
      <c r="F49" s="58"/>
      <c r="G49" s="58"/>
      <c r="H49" s="58"/>
      <c r="K49" s="58"/>
      <c r="L49" s="58"/>
    </row>
    <row r="50" spans="1:12" s="59" customFormat="1" x14ac:dyDescent="0.2">
      <c r="A50" s="58"/>
      <c r="B50" s="58"/>
      <c r="C50" s="58"/>
      <c r="D50" s="58"/>
      <c r="E50" s="58"/>
      <c r="F50" s="58"/>
      <c r="G50" s="58"/>
      <c r="H50" s="58"/>
      <c r="K50" s="58"/>
      <c r="L50" s="58"/>
    </row>
    <row r="51" spans="1:12" s="59" customFormat="1" x14ac:dyDescent="0.2">
      <c r="A51" s="58"/>
      <c r="B51" s="58"/>
      <c r="C51" s="58"/>
      <c r="D51" s="58"/>
      <c r="E51" s="58"/>
      <c r="F51" s="58"/>
      <c r="G51" s="58"/>
      <c r="H51" s="58"/>
      <c r="K51" s="58"/>
      <c r="L51" s="58"/>
    </row>
    <row r="52" spans="1:12" s="59" customFormat="1" x14ac:dyDescent="0.2">
      <c r="A52" s="58"/>
      <c r="B52" s="58"/>
      <c r="C52" s="58"/>
      <c r="D52" s="58"/>
      <c r="E52" s="58"/>
      <c r="F52" s="58"/>
      <c r="G52" s="58"/>
      <c r="H52" s="58"/>
      <c r="K52" s="58"/>
      <c r="L52" s="58"/>
    </row>
    <row r="53" spans="1:12" s="59" customFormat="1" x14ac:dyDescent="0.2">
      <c r="A53" s="58"/>
      <c r="B53" s="58"/>
      <c r="C53" s="58"/>
      <c r="D53" s="58"/>
      <c r="E53" s="58"/>
      <c r="F53" s="58"/>
      <c r="G53" s="58"/>
      <c r="H53" s="58"/>
      <c r="K53" s="58"/>
      <c r="L53" s="58"/>
    </row>
    <row r="54" spans="1:12" s="59" customFormat="1" x14ac:dyDescent="0.2">
      <c r="A54" s="58"/>
      <c r="B54" s="58"/>
      <c r="C54" s="58"/>
      <c r="D54" s="58"/>
      <c r="E54" s="58"/>
      <c r="F54" s="58"/>
      <c r="G54" s="58"/>
      <c r="H54" s="58"/>
      <c r="K54" s="58"/>
      <c r="L54" s="58"/>
    </row>
    <row r="55" spans="1:12" s="59" customFormat="1" x14ac:dyDescent="0.2">
      <c r="A55" s="58"/>
      <c r="B55" s="58"/>
      <c r="C55" s="58"/>
      <c r="D55" s="58"/>
      <c r="E55" s="58"/>
      <c r="F55" s="58"/>
      <c r="G55" s="58"/>
      <c r="H55" s="58"/>
      <c r="K55" s="58"/>
      <c r="L55" s="58"/>
    </row>
    <row r="56" spans="1:12" s="59" customFormat="1" x14ac:dyDescent="0.2">
      <c r="A56" s="58"/>
      <c r="B56" s="58"/>
      <c r="C56" s="58"/>
      <c r="D56" s="58"/>
      <c r="E56" s="58"/>
      <c r="F56" s="58"/>
      <c r="G56" s="58"/>
      <c r="H56" s="58"/>
      <c r="K56" s="58"/>
      <c r="L56" s="58"/>
    </row>
    <row r="57" spans="1:12" s="59" customFormat="1" x14ac:dyDescent="0.2">
      <c r="A57" s="58"/>
      <c r="B57" s="58"/>
      <c r="C57" s="58"/>
      <c r="D57" s="58"/>
      <c r="E57" s="58"/>
      <c r="F57" s="58"/>
      <c r="G57" s="58"/>
      <c r="H57" s="58"/>
      <c r="K57" s="58"/>
      <c r="L57" s="58"/>
    </row>
    <row r="58" spans="1:12" s="59" customFormat="1" x14ac:dyDescent="0.2">
      <c r="A58" s="58"/>
      <c r="B58" s="58"/>
      <c r="C58" s="58"/>
      <c r="D58" s="58"/>
      <c r="E58" s="58"/>
      <c r="F58" s="58"/>
      <c r="G58" s="58"/>
      <c r="H58" s="58"/>
      <c r="K58" s="58"/>
      <c r="L58" s="58"/>
    </row>
    <row r="59" spans="1:12" s="59" customFormat="1" x14ac:dyDescent="0.2">
      <c r="A59" s="58"/>
      <c r="B59" s="58"/>
      <c r="C59" s="58"/>
      <c r="D59" s="58"/>
      <c r="E59" s="58"/>
      <c r="F59" s="58"/>
      <c r="G59" s="58"/>
      <c r="H59" s="58"/>
      <c r="K59" s="58"/>
      <c r="L59" s="58"/>
    </row>
    <row r="60" spans="1:12" s="59" customFormat="1" x14ac:dyDescent="0.2">
      <c r="A60" s="58"/>
      <c r="B60" s="58"/>
      <c r="C60" s="58"/>
      <c r="D60" s="58"/>
      <c r="E60" s="58"/>
      <c r="F60" s="58"/>
      <c r="G60" s="58"/>
      <c r="H60" s="58"/>
      <c r="K60" s="58"/>
      <c r="L60" s="58"/>
    </row>
    <row r="61" spans="1:12" s="59" customFormat="1" x14ac:dyDescent="0.2">
      <c r="A61" s="58"/>
      <c r="B61" s="58"/>
      <c r="C61" s="58"/>
      <c r="D61" s="58"/>
      <c r="E61" s="58"/>
      <c r="F61" s="58"/>
      <c r="G61" s="58"/>
      <c r="H61" s="58"/>
      <c r="K61" s="58"/>
      <c r="L61" s="58"/>
    </row>
    <row r="62" spans="1:12" s="59" customFormat="1" x14ac:dyDescent="0.2">
      <c r="A62" s="58"/>
      <c r="B62" s="58"/>
      <c r="C62" s="58"/>
      <c r="D62" s="58"/>
      <c r="E62" s="58"/>
      <c r="F62" s="58"/>
      <c r="G62" s="58"/>
      <c r="H62" s="58"/>
      <c r="K62" s="58"/>
      <c r="L62" s="58"/>
    </row>
    <row r="63" spans="1:12" s="59" customFormat="1" x14ac:dyDescent="0.2">
      <c r="A63" s="58"/>
      <c r="B63" s="58"/>
      <c r="C63" s="58"/>
      <c r="D63" s="58"/>
      <c r="E63" s="58"/>
      <c r="F63" s="58"/>
      <c r="G63" s="58"/>
      <c r="H63" s="58"/>
      <c r="K63" s="58"/>
      <c r="L63" s="58"/>
    </row>
    <row r="64" spans="1:12" s="59" customFormat="1" x14ac:dyDescent="0.2">
      <c r="A64" s="58"/>
      <c r="B64" s="58"/>
      <c r="C64" s="58"/>
      <c r="D64" s="58"/>
      <c r="E64" s="58"/>
      <c r="F64" s="58"/>
      <c r="G64" s="58"/>
      <c r="H64" s="58"/>
      <c r="K64" s="58"/>
      <c r="L64" s="58"/>
    </row>
    <row r="65" spans="1:12" s="59" customFormat="1" x14ac:dyDescent="0.2">
      <c r="A65" s="58"/>
      <c r="B65" s="58"/>
      <c r="C65" s="58"/>
      <c r="D65" s="58"/>
      <c r="E65" s="58"/>
      <c r="F65" s="58"/>
      <c r="G65" s="58"/>
      <c r="H65" s="58"/>
      <c r="K65" s="58"/>
      <c r="L65" s="58"/>
    </row>
    <row r="66" spans="1:12" s="59" customFormat="1" x14ac:dyDescent="0.2">
      <c r="A66" s="58"/>
      <c r="B66" s="58"/>
      <c r="C66" s="58"/>
      <c r="D66" s="58"/>
      <c r="E66" s="58"/>
      <c r="F66" s="58"/>
      <c r="G66" s="58"/>
      <c r="H66" s="58"/>
      <c r="K66" s="58"/>
      <c r="L66" s="58"/>
    </row>
    <row r="67" spans="1:12" s="59" customFormat="1" x14ac:dyDescent="0.2">
      <c r="A67" s="58"/>
      <c r="B67" s="58"/>
      <c r="C67" s="58"/>
      <c r="D67" s="58"/>
      <c r="E67" s="58"/>
      <c r="F67" s="58"/>
      <c r="G67" s="58"/>
      <c r="H67" s="58"/>
      <c r="K67" s="58"/>
      <c r="L67" s="58"/>
    </row>
    <row r="68" spans="1:12" s="59" customFormat="1" x14ac:dyDescent="0.2">
      <c r="A68" s="58"/>
      <c r="B68" s="58"/>
      <c r="C68" s="58"/>
      <c r="D68" s="58"/>
      <c r="E68" s="58"/>
      <c r="F68" s="58"/>
      <c r="G68" s="58"/>
      <c r="H68" s="58"/>
      <c r="K68" s="58"/>
      <c r="L68" s="58"/>
    </row>
    <row r="69" spans="1:12" s="59" customFormat="1" x14ac:dyDescent="0.2">
      <c r="A69" s="58"/>
      <c r="B69" s="58"/>
      <c r="C69" s="58"/>
      <c r="D69" s="58"/>
      <c r="E69" s="58"/>
      <c r="F69" s="58"/>
      <c r="G69" s="58"/>
      <c r="H69" s="58"/>
      <c r="K69" s="58"/>
      <c r="L69" s="58"/>
    </row>
    <row r="70" spans="1:12" s="59" customFormat="1" x14ac:dyDescent="0.2">
      <c r="A70" s="58"/>
      <c r="B70" s="58"/>
      <c r="C70" s="58"/>
      <c r="D70" s="58"/>
      <c r="E70" s="58"/>
      <c r="F70" s="58"/>
      <c r="G70" s="58"/>
      <c r="H70" s="58"/>
      <c r="K70" s="58"/>
      <c r="L70" s="58"/>
    </row>
    <row r="71" spans="1:12" s="59" customFormat="1" x14ac:dyDescent="0.2">
      <c r="A71" s="58"/>
      <c r="B71" s="58"/>
      <c r="C71" s="58"/>
      <c r="D71" s="58"/>
      <c r="E71" s="58"/>
      <c r="F71" s="58"/>
      <c r="G71" s="58"/>
      <c r="H71" s="58"/>
      <c r="K71" s="58"/>
      <c r="L71" s="58"/>
    </row>
    <row r="72" spans="1:12" s="59" customFormat="1" x14ac:dyDescent="0.2">
      <c r="A72" s="58"/>
      <c r="B72" s="58"/>
      <c r="C72" s="58"/>
      <c r="D72" s="58"/>
      <c r="E72" s="58"/>
      <c r="F72" s="58"/>
      <c r="G72" s="58"/>
      <c r="H72" s="58"/>
      <c r="K72" s="58"/>
      <c r="L72" s="58"/>
    </row>
    <row r="73" spans="1:12" s="59" customFormat="1" x14ac:dyDescent="0.2">
      <c r="A73" s="58"/>
      <c r="B73" s="58"/>
      <c r="C73" s="58"/>
      <c r="D73" s="58"/>
      <c r="E73" s="58"/>
      <c r="F73" s="58"/>
      <c r="G73" s="58"/>
      <c r="H73" s="58"/>
      <c r="K73" s="58"/>
      <c r="L73" s="58"/>
    </row>
    <row r="74" spans="1:12" s="59" customFormat="1" x14ac:dyDescent="0.2">
      <c r="A74" s="58"/>
      <c r="B74" s="58"/>
      <c r="C74" s="58"/>
      <c r="D74" s="58"/>
      <c r="E74" s="58"/>
      <c r="F74" s="58"/>
      <c r="G74" s="58"/>
      <c r="H74" s="58"/>
      <c r="K74" s="58"/>
      <c r="L74" s="58"/>
    </row>
    <row r="75" spans="1:12" s="59" customFormat="1" x14ac:dyDescent="0.2">
      <c r="A75" s="58"/>
      <c r="B75" s="58"/>
      <c r="C75" s="58"/>
      <c r="D75" s="58"/>
      <c r="E75" s="58"/>
      <c r="F75" s="58"/>
      <c r="G75" s="58"/>
      <c r="H75" s="58"/>
      <c r="K75" s="58"/>
      <c r="L75" s="58"/>
    </row>
    <row r="76" spans="1:12" s="59" customFormat="1" x14ac:dyDescent="0.2">
      <c r="A76" s="58"/>
      <c r="B76" s="58"/>
      <c r="C76" s="58"/>
      <c r="D76" s="58"/>
      <c r="E76" s="58"/>
      <c r="F76" s="58"/>
      <c r="G76" s="58"/>
      <c r="H76" s="58"/>
      <c r="K76" s="58"/>
      <c r="L76" s="58"/>
    </row>
    <row r="77" spans="1:12" s="59" customFormat="1" x14ac:dyDescent="0.2">
      <c r="A77" s="58"/>
      <c r="B77" s="58"/>
      <c r="C77" s="58"/>
      <c r="D77" s="58"/>
      <c r="E77" s="58"/>
      <c r="F77" s="58"/>
      <c r="G77" s="58"/>
      <c r="H77" s="58"/>
      <c r="K77" s="58"/>
      <c r="L77" s="58"/>
    </row>
    <row r="78" spans="1:12" s="59" customFormat="1" x14ac:dyDescent="0.2">
      <c r="A78" s="58"/>
      <c r="B78" s="58"/>
      <c r="C78" s="58"/>
      <c r="D78" s="58"/>
      <c r="E78" s="58"/>
      <c r="F78" s="58"/>
      <c r="G78" s="58"/>
      <c r="H78" s="58"/>
      <c r="K78" s="58"/>
      <c r="L78" s="58"/>
    </row>
    <row r="79" spans="1:12" s="59" customFormat="1" x14ac:dyDescent="0.2">
      <c r="A79" s="58"/>
      <c r="B79" s="58"/>
      <c r="C79" s="58"/>
      <c r="D79" s="58"/>
      <c r="E79" s="58"/>
      <c r="F79" s="58"/>
      <c r="G79" s="58"/>
      <c r="H79" s="58"/>
      <c r="K79" s="58"/>
      <c r="L79" s="58"/>
    </row>
    <row r="80" spans="1:12" s="59" customFormat="1" x14ac:dyDescent="0.2">
      <c r="A80" s="58"/>
      <c r="B80" s="58"/>
      <c r="C80" s="58"/>
      <c r="D80" s="58"/>
      <c r="E80" s="58"/>
      <c r="F80" s="58"/>
      <c r="G80" s="58"/>
      <c r="H80" s="58"/>
      <c r="K80" s="58"/>
      <c r="L80" s="58"/>
    </row>
    <row r="81" spans="1:12" s="59" customFormat="1" x14ac:dyDescent="0.2">
      <c r="A81" s="58"/>
      <c r="B81" s="58"/>
      <c r="C81" s="58"/>
      <c r="D81" s="58"/>
      <c r="E81" s="58"/>
      <c r="F81" s="58"/>
      <c r="G81" s="58"/>
      <c r="H81" s="58"/>
      <c r="K81" s="58"/>
      <c r="L81" s="58"/>
    </row>
    <row r="82" spans="1:12" s="59" customFormat="1" x14ac:dyDescent="0.2">
      <c r="A82" s="58"/>
      <c r="B82" s="58"/>
      <c r="C82" s="58"/>
      <c r="D82" s="58"/>
      <c r="E82" s="58"/>
      <c r="F82" s="58"/>
      <c r="G82" s="58"/>
      <c r="H82" s="58"/>
      <c r="K82" s="58"/>
      <c r="L82" s="58"/>
    </row>
    <row r="83" spans="1:12" s="59" customFormat="1" x14ac:dyDescent="0.2">
      <c r="A83" s="58"/>
      <c r="B83" s="58"/>
      <c r="C83" s="58"/>
      <c r="D83" s="58"/>
      <c r="E83" s="58"/>
      <c r="F83" s="58"/>
      <c r="G83" s="58"/>
      <c r="H83" s="58"/>
      <c r="K83" s="58"/>
      <c r="L83" s="58"/>
    </row>
    <row r="84" spans="1:12" s="59" customFormat="1" x14ac:dyDescent="0.2">
      <c r="A84" s="58"/>
      <c r="B84" s="58"/>
      <c r="C84" s="58"/>
      <c r="D84" s="58"/>
      <c r="E84" s="58"/>
      <c r="F84" s="58"/>
      <c r="G84" s="58"/>
      <c r="H84" s="58"/>
      <c r="K84" s="58"/>
      <c r="L84" s="58"/>
    </row>
    <row r="85" spans="1:12" s="59" customFormat="1" x14ac:dyDescent="0.2">
      <c r="A85" s="58"/>
      <c r="B85" s="58"/>
      <c r="C85" s="58"/>
      <c r="D85" s="58"/>
      <c r="E85" s="58"/>
      <c r="F85" s="58"/>
      <c r="G85" s="58"/>
      <c r="H85" s="58"/>
      <c r="K85" s="58"/>
      <c r="L85" s="58"/>
    </row>
    <row r="86" spans="1:12" s="59" customFormat="1" x14ac:dyDescent="0.2">
      <c r="A86" s="58"/>
      <c r="B86" s="58"/>
      <c r="C86" s="58"/>
      <c r="D86" s="58"/>
      <c r="E86" s="58"/>
      <c r="F86" s="58"/>
      <c r="G86" s="58"/>
      <c r="H86" s="58"/>
      <c r="K86" s="58"/>
      <c r="L86" s="58"/>
    </row>
    <row r="87" spans="1:12" s="59" customFormat="1" x14ac:dyDescent="0.2">
      <c r="A87" s="58"/>
      <c r="B87" s="58"/>
      <c r="C87" s="58"/>
      <c r="D87" s="58"/>
      <c r="E87" s="58"/>
      <c r="F87" s="58"/>
      <c r="G87" s="58"/>
      <c r="H87" s="58"/>
      <c r="K87" s="58"/>
      <c r="L87" s="58"/>
    </row>
    <row r="88" spans="1:12" s="59" customFormat="1" x14ac:dyDescent="0.2">
      <c r="A88" s="58"/>
      <c r="B88" s="58"/>
      <c r="C88" s="58"/>
      <c r="D88" s="58"/>
      <c r="E88" s="58"/>
      <c r="F88" s="58"/>
      <c r="G88" s="58"/>
      <c r="H88" s="58"/>
      <c r="K88" s="58"/>
      <c r="L88" s="58"/>
    </row>
    <row r="89" spans="1:12" s="59" customFormat="1" x14ac:dyDescent="0.2">
      <c r="A89" s="58"/>
      <c r="B89" s="58"/>
      <c r="C89" s="58"/>
      <c r="D89" s="58"/>
      <c r="E89" s="58"/>
      <c r="F89" s="58"/>
      <c r="G89" s="58"/>
      <c r="H89" s="58"/>
      <c r="K89" s="58"/>
      <c r="L89" s="58"/>
    </row>
    <row r="90" spans="1:12" s="59" customFormat="1" x14ac:dyDescent="0.2">
      <c r="A90" s="58"/>
      <c r="B90" s="58"/>
      <c r="C90" s="58"/>
      <c r="D90" s="58"/>
      <c r="E90" s="58"/>
      <c r="F90" s="58"/>
      <c r="G90" s="58"/>
      <c r="H90" s="58"/>
      <c r="K90" s="58"/>
      <c r="L90" s="58"/>
    </row>
    <row r="91" spans="1:12" s="59" customFormat="1" x14ac:dyDescent="0.2">
      <c r="A91" s="58"/>
      <c r="B91" s="58"/>
      <c r="C91" s="58"/>
      <c r="D91" s="58"/>
      <c r="E91" s="58"/>
      <c r="F91" s="58"/>
      <c r="G91" s="58"/>
      <c r="H91" s="58"/>
      <c r="K91" s="58"/>
      <c r="L91" s="58"/>
    </row>
    <row r="92" spans="1:12" s="59" customFormat="1" x14ac:dyDescent="0.2">
      <c r="A92" s="58"/>
      <c r="B92" s="58"/>
      <c r="C92" s="58"/>
      <c r="D92" s="58"/>
      <c r="E92" s="58"/>
      <c r="F92" s="58"/>
      <c r="G92" s="58"/>
      <c r="H92" s="58"/>
      <c r="K92" s="58"/>
      <c r="L92" s="58"/>
    </row>
    <row r="93" spans="1:12" s="59" customFormat="1" x14ac:dyDescent="0.2">
      <c r="A93" s="58"/>
      <c r="B93" s="58"/>
      <c r="C93" s="58"/>
      <c r="D93" s="58"/>
      <c r="E93" s="58"/>
      <c r="F93" s="58"/>
      <c r="G93" s="58"/>
      <c r="H93" s="58"/>
      <c r="K93" s="58"/>
      <c r="L93" s="58"/>
    </row>
    <row r="94" spans="1:12" s="59" customFormat="1" x14ac:dyDescent="0.2">
      <c r="A94" s="58"/>
      <c r="B94" s="58"/>
      <c r="C94" s="58"/>
      <c r="D94" s="58"/>
      <c r="E94" s="58"/>
      <c r="F94" s="58"/>
      <c r="G94" s="58"/>
      <c r="H94" s="58"/>
      <c r="K94" s="58"/>
      <c r="L94" s="58"/>
    </row>
    <row r="95" spans="1:12" s="59" customFormat="1" x14ac:dyDescent="0.2">
      <c r="A95" s="58"/>
      <c r="B95" s="58"/>
      <c r="C95" s="58"/>
      <c r="D95" s="58"/>
      <c r="E95" s="58"/>
      <c r="F95" s="58"/>
      <c r="G95" s="58"/>
      <c r="H95" s="58"/>
      <c r="K95" s="58"/>
      <c r="L95" s="58"/>
    </row>
    <row r="96" spans="1:12" s="59" customFormat="1" x14ac:dyDescent="0.2">
      <c r="A96" s="58"/>
      <c r="B96" s="58"/>
      <c r="C96" s="58"/>
      <c r="D96" s="58"/>
      <c r="E96" s="58"/>
      <c r="F96" s="58"/>
      <c r="G96" s="58"/>
      <c r="H96" s="58"/>
      <c r="K96" s="58"/>
      <c r="L96" s="58"/>
    </row>
    <row r="97" spans="1:12" s="59" customFormat="1" x14ac:dyDescent="0.2">
      <c r="A97" s="58"/>
      <c r="B97" s="58"/>
      <c r="C97" s="58"/>
      <c r="D97" s="58"/>
      <c r="E97" s="58"/>
      <c r="F97" s="58"/>
      <c r="G97" s="58"/>
      <c r="H97" s="58"/>
      <c r="K97" s="58"/>
      <c r="L97" s="58"/>
    </row>
    <row r="98" spans="1:12" s="59" customFormat="1" x14ac:dyDescent="0.2">
      <c r="A98" s="58"/>
      <c r="B98" s="58"/>
      <c r="C98" s="58"/>
      <c r="D98" s="58"/>
      <c r="E98" s="58"/>
      <c r="F98" s="58"/>
      <c r="G98" s="58"/>
      <c r="H98" s="58"/>
      <c r="K98" s="58"/>
      <c r="L98" s="58"/>
    </row>
    <row r="99" spans="1:12" s="59" customFormat="1" x14ac:dyDescent="0.2">
      <c r="A99" s="58"/>
      <c r="B99" s="58"/>
      <c r="C99" s="58"/>
      <c r="D99" s="58"/>
      <c r="E99" s="58"/>
      <c r="F99" s="58"/>
      <c r="G99" s="58"/>
      <c r="H99" s="58"/>
      <c r="K99" s="58"/>
      <c r="L99" s="58"/>
    </row>
    <row r="100" spans="1:12" s="59" customFormat="1" x14ac:dyDescent="0.2">
      <c r="A100" s="58"/>
      <c r="B100" s="58"/>
      <c r="C100" s="58"/>
      <c r="D100" s="58"/>
      <c r="E100" s="58"/>
      <c r="F100" s="58"/>
      <c r="G100" s="58"/>
      <c r="H100" s="58"/>
      <c r="K100" s="58"/>
      <c r="L100" s="58"/>
    </row>
    <row r="101" spans="1:12" s="59" customFormat="1" x14ac:dyDescent="0.2">
      <c r="A101" s="58"/>
      <c r="B101" s="58"/>
      <c r="C101" s="58"/>
      <c r="D101" s="58"/>
      <c r="E101" s="58"/>
      <c r="F101" s="58"/>
      <c r="G101" s="58"/>
      <c r="H101" s="58"/>
      <c r="K101" s="58"/>
      <c r="L101" s="58"/>
    </row>
    <row r="102" spans="1:12" s="59" customFormat="1" x14ac:dyDescent="0.2">
      <c r="A102" s="58"/>
      <c r="B102" s="58"/>
      <c r="C102" s="58"/>
      <c r="D102" s="58"/>
      <c r="E102" s="58"/>
      <c r="F102" s="58"/>
      <c r="G102" s="58"/>
      <c r="H102" s="58"/>
      <c r="K102" s="58"/>
      <c r="L102" s="58"/>
    </row>
    <row r="103" spans="1:12" s="59" customFormat="1" x14ac:dyDescent="0.2">
      <c r="A103" s="58"/>
      <c r="B103" s="58"/>
      <c r="C103" s="58"/>
      <c r="D103" s="58"/>
      <c r="E103" s="58"/>
      <c r="F103" s="58"/>
      <c r="G103" s="58"/>
      <c r="H103" s="58"/>
      <c r="K103" s="58"/>
      <c r="L103" s="58"/>
    </row>
    <row r="104" spans="1:12" s="59" customFormat="1" x14ac:dyDescent="0.2">
      <c r="A104" s="58"/>
      <c r="B104" s="58"/>
      <c r="C104" s="58"/>
      <c r="D104" s="58"/>
      <c r="E104" s="58"/>
      <c r="F104" s="58"/>
      <c r="G104" s="58"/>
      <c r="H104" s="58"/>
      <c r="K104" s="58"/>
      <c r="L104" s="58"/>
    </row>
    <row r="105" spans="1:12" s="59" customFormat="1" x14ac:dyDescent="0.2">
      <c r="A105" s="58"/>
      <c r="B105" s="58"/>
      <c r="C105" s="58"/>
      <c r="D105" s="58"/>
      <c r="E105" s="58"/>
      <c r="F105" s="58"/>
      <c r="G105" s="58"/>
      <c r="H105" s="58"/>
      <c r="K105" s="58"/>
      <c r="L105" s="58"/>
    </row>
    <row r="106" spans="1:12" s="59" customFormat="1" x14ac:dyDescent="0.2">
      <c r="A106" s="58"/>
      <c r="B106" s="58"/>
      <c r="C106" s="58"/>
      <c r="D106" s="58"/>
      <c r="E106" s="58"/>
      <c r="F106" s="58"/>
      <c r="G106" s="58"/>
      <c r="H106" s="58"/>
      <c r="K106" s="58"/>
      <c r="L106" s="58"/>
    </row>
    <row r="107" spans="1:12" s="59" customFormat="1" x14ac:dyDescent="0.2">
      <c r="A107" s="58"/>
      <c r="B107" s="58"/>
      <c r="C107" s="58"/>
      <c r="D107" s="58"/>
      <c r="E107" s="58"/>
      <c r="F107" s="58"/>
      <c r="G107" s="58"/>
      <c r="H107" s="58"/>
      <c r="K107" s="58"/>
      <c r="L107" s="58"/>
    </row>
    <row r="108" spans="1:12" s="59" customFormat="1" x14ac:dyDescent="0.2">
      <c r="A108" s="58"/>
      <c r="B108" s="58"/>
      <c r="C108" s="58"/>
      <c r="D108" s="58"/>
      <c r="E108" s="58"/>
      <c r="F108" s="58"/>
      <c r="G108" s="58"/>
      <c r="H108" s="58"/>
      <c r="K108" s="58"/>
      <c r="L108" s="58"/>
    </row>
    <row r="109" spans="1:12" s="59" customFormat="1" x14ac:dyDescent="0.2">
      <c r="A109" s="58"/>
      <c r="B109" s="58"/>
      <c r="C109" s="58"/>
      <c r="D109" s="58"/>
      <c r="E109" s="58"/>
      <c r="F109" s="58"/>
      <c r="G109" s="58"/>
      <c r="H109" s="58"/>
      <c r="K109" s="58"/>
      <c r="L109" s="58"/>
    </row>
    <row r="110" spans="1:12" s="59" customFormat="1" x14ac:dyDescent="0.2">
      <c r="A110" s="58"/>
      <c r="B110" s="58"/>
      <c r="C110" s="58"/>
      <c r="D110" s="58"/>
      <c r="E110" s="58"/>
      <c r="F110" s="58"/>
      <c r="G110" s="58"/>
      <c r="H110" s="58"/>
      <c r="K110" s="58"/>
      <c r="L110" s="58"/>
    </row>
    <row r="111" spans="1:12" s="59" customFormat="1" x14ac:dyDescent="0.2">
      <c r="A111" s="58"/>
      <c r="B111" s="58"/>
      <c r="C111" s="58"/>
      <c r="D111" s="58"/>
      <c r="E111" s="58"/>
      <c r="F111" s="58"/>
      <c r="G111" s="58"/>
      <c r="H111" s="58"/>
      <c r="K111" s="58"/>
      <c r="L111" s="58"/>
    </row>
    <row r="112" spans="1:12" s="59" customFormat="1" x14ac:dyDescent="0.2">
      <c r="A112" s="58"/>
      <c r="B112" s="58"/>
      <c r="C112" s="58"/>
      <c r="D112" s="58"/>
      <c r="E112" s="58"/>
      <c r="F112" s="58"/>
      <c r="G112" s="58"/>
      <c r="H112" s="58"/>
      <c r="K112" s="58"/>
      <c r="L112" s="58"/>
    </row>
    <row r="113" spans="1:12" s="59" customFormat="1" x14ac:dyDescent="0.2">
      <c r="A113" s="58"/>
      <c r="B113" s="58"/>
      <c r="C113" s="58"/>
      <c r="D113" s="58"/>
      <c r="E113" s="58"/>
      <c r="F113" s="58"/>
      <c r="G113" s="58"/>
      <c r="H113" s="58"/>
      <c r="K113" s="58"/>
      <c r="L113" s="58"/>
    </row>
    <row r="114" spans="1:12" s="59" customFormat="1" x14ac:dyDescent="0.2">
      <c r="A114" s="58"/>
      <c r="B114" s="58"/>
      <c r="C114" s="58"/>
      <c r="D114" s="58"/>
      <c r="E114" s="58"/>
      <c r="F114" s="58"/>
      <c r="G114" s="58"/>
      <c r="H114" s="58"/>
      <c r="K114" s="58"/>
      <c r="L114" s="58"/>
    </row>
    <row r="115" spans="1:12" s="59" customFormat="1" x14ac:dyDescent="0.2">
      <c r="A115" s="58"/>
      <c r="B115" s="58"/>
      <c r="C115" s="58"/>
      <c r="D115" s="58"/>
      <c r="E115" s="58"/>
      <c r="F115" s="58"/>
      <c r="G115" s="58"/>
      <c r="H115" s="58"/>
      <c r="K115" s="58"/>
      <c r="L115" s="58"/>
    </row>
    <row r="116" spans="1:12" s="59" customFormat="1" x14ac:dyDescent="0.2">
      <c r="A116" s="58"/>
      <c r="B116" s="58"/>
      <c r="C116" s="58"/>
      <c r="D116" s="58"/>
      <c r="E116" s="58"/>
      <c r="F116" s="58"/>
      <c r="G116" s="58"/>
      <c r="H116" s="58"/>
      <c r="K116" s="58"/>
      <c r="L116" s="58"/>
    </row>
    <row r="117" spans="1:12" s="59" customFormat="1" x14ac:dyDescent="0.2">
      <c r="A117" s="58"/>
      <c r="B117" s="58"/>
      <c r="C117" s="58"/>
      <c r="D117" s="58"/>
      <c r="E117" s="58"/>
      <c r="F117" s="58"/>
      <c r="G117" s="58"/>
      <c r="H117" s="58"/>
      <c r="K117" s="58"/>
      <c r="L117" s="58"/>
    </row>
    <row r="118" spans="1:12" s="59" customFormat="1" x14ac:dyDescent="0.2">
      <c r="A118" s="58"/>
      <c r="B118" s="58"/>
      <c r="C118" s="58"/>
      <c r="D118" s="58"/>
      <c r="E118" s="58"/>
      <c r="F118" s="58"/>
      <c r="G118" s="58"/>
      <c r="H118" s="58"/>
      <c r="K118" s="58"/>
      <c r="L118" s="58"/>
    </row>
    <row r="119" spans="1:12" s="59" customFormat="1" x14ac:dyDescent="0.2">
      <c r="A119" s="58"/>
      <c r="B119" s="58"/>
      <c r="C119" s="58"/>
      <c r="D119" s="58"/>
      <c r="E119" s="58"/>
      <c r="F119" s="58"/>
      <c r="G119" s="58"/>
      <c r="H119" s="58"/>
      <c r="K119" s="58"/>
      <c r="L119" s="58"/>
    </row>
    <row r="120" spans="1:12" s="59" customFormat="1" x14ac:dyDescent="0.2">
      <c r="A120" s="58"/>
      <c r="B120" s="58"/>
      <c r="C120" s="58"/>
      <c r="D120" s="58"/>
      <c r="E120" s="58"/>
      <c r="F120" s="58"/>
      <c r="G120" s="58"/>
      <c r="H120" s="58"/>
      <c r="K120" s="58"/>
      <c r="L120" s="58"/>
    </row>
    <row r="121" spans="1:12" s="59" customFormat="1" x14ac:dyDescent="0.2">
      <c r="A121" s="58"/>
      <c r="B121" s="58"/>
      <c r="C121" s="58"/>
      <c r="D121" s="58"/>
      <c r="E121" s="58"/>
      <c r="F121" s="58"/>
      <c r="G121" s="58"/>
      <c r="H121" s="58"/>
      <c r="K121" s="58"/>
      <c r="L121" s="58"/>
    </row>
    <row r="122" spans="1:12" s="59" customFormat="1" x14ac:dyDescent="0.2">
      <c r="A122" s="58"/>
      <c r="B122" s="58"/>
      <c r="C122" s="58"/>
      <c r="D122" s="58"/>
      <c r="E122" s="58"/>
      <c r="F122" s="58"/>
      <c r="G122" s="58"/>
      <c r="H122" s="58"/>
      <c r="K122" s="58"/>
      <c r="L122" s="58"/>
    </row>
    <row r="123" spans="1:12" s="59" customFormat="1" x14ac:dyDescent="0.2">
      <c r="A123" s="58"/>
      <c r="B123" s="58"/>
      <c r="C123" s="58"/>
      <c r="D123" s="58"/>
      <c r="E123" s="58"/>
      <c r="F123" s="58"/>
      <c r="G123" s="58"/>
      <c r="H123" s="58"/>
      <c r="K123" s="58"/>
      <c r="L123" s="58"/>
    </row>
    <row r="124" spans="1:12" s="59" customFormat="1" x14ac:dyDescent="0.2">
      <c r="A124" s="58"/>
      <c r="B124" s="58"/>
      <c r="C124" s="58"/>
      <c r="D124" s="58"/>
      <c r="E124" s="58"/>
      <c r="F124" s="58"/>
      <c r="G124" s="58"/>
      <c r="H124" s="58"/>
      <c r="K124" s="58"/>
      <c r="L124" s="58"/>
    </row>
    <row r="125" spans="1:12" s="59" customFormat="1" x14ac:dyDescent="0.2">
      <c r="A125" s="58"/>
      <c r="B125" s="58"/>
      <c r="C125" s="58"/>
      <c r="D125" s="58"/>
      <c r="E125" s="58"/>
      <c r="F125" s="58"/>
      <c r="G125" s="58"/>
      <c r="H125" s="58"/>
      <c r="K125" s="58"/>
      <c r="L125" s="58"/>
    </row>
    <row r="126" spans="1:12" s="59" customFormat="1" x14ac:dyDescent="0.2">
      <c r="A126" s="58"/>
      <c r="B126" s="58"/>
      <c r="C126" s="58"/>
      <c r="D126" s="58"/>
      <c r="E126" s="58"/>
      <c r="F126" s="58"/>
      <c r="G126" s="58"/>
      <c r="H126" s="58"/>
      <c r="K126" s="58"/>
      <c r="L126" s="58"/>
    </row>
    <row r="127" spans="1:12" s="59" customFormat="1" x14ac:dyDescent="0.2">
      <c r="A127" s="58"/>
      <c r="B127" s="58"/>
      <c r="C127" s="58"/>
      <c r="D127" s="58"/>
      <c r="E127" s="58"/>
      <c r="F127" s="58"/>
      <c r="G127" s="58"/>
      <c r="H127" s="58"/>
      <c r="K127" s="58"/>
      <c r="L127" s="58"/>
    </row>
    <row r="128" spans="1:12" s="59" customFormat="1" x14ac:dyDescent="0.2">
      <c r="A128" s="58"/>
      <c r="B128" s="58"/>
      <c r="C128" s="58"/>
      <c r="D128" s="58"/>
      <c r="E128" s="58"/>
      <c r="F128" s="58"/>
      <c r="G128" s="58"/>
      <c r="H128" s="58"/>
      <c r="K128" s="58"/>
      <c r="L128" s="58"/>
    </row>
    <row r="129" spans="1:12" s="59" customFormat="1" x14ac:dyDescent="0.2">
      <c r="A129" s="58"/>
      <c r="B129" s="58"/>
      <c r="C129" s="58"/>
      <c r="D129" s="58"/>
      <c r="E129" s="58"/>
      <c r="F129" s="58"/>
      <c r="G129" s="58"/>
      <c r="H129" s="58"/>
      <c r="K129" s="58"/>
      <c r="L129" s="58"/>
    </row>
    <row r="130" spans="1:12" s="59" customFormat="1" x14ac:dyDescent="0.2">
      <c r="A130" s="58"/>
      <c r="B130" s="58"/>
      <c r="C130" s="58"/>
      <c r="D130" s="58"/>
      <c r="E130" s="58"/>
      <c r="F130" s="58"/>
      <c r="G130" s="58"/>
      <c r="H130" s="58"/>
      <c r="K130" s="58"/>
      <c r="L130" s="58"/>
    </row>
    <row r="131" spans="1:12" s="59" customFormat="1" x14ac:dyDescent="0.2">
      <c r="A131" s="58"/>
      <c r="B131" s="58"/>
      <c r="C131" s="58"/>
      <c r="D131" s="58"/>
      <c r="E131" s="58"/>
      <c r="F131" s="58"/>
      <c r="G131" s="58"/>
      <c r="H131" s="58"/>
      <c r="K131" s="58"/>
      <c r="L131" s="58"/>
    </row>
    <row r="132" spans="1:12" s="59" customFormat="1" x14ac:dyDescent="0.2">
      <c r="A132" s="58"/>
      <c r="B132" s="58"/>
      <c r="C132" s="58"/>
      <c r="D132" s="58"/>
      <c r="E132" s="58"/>
      <c r="F132" s="58"/>
      <c r="G132" s="58"/>
      <c r="H132" s="58"/>
      <c r="K132" s="58"/>
      <c r="L132" s="58"/>
    </row>
    <row r="133" spans="1:12" s="59" customFormat="1" x14ac:dyDescent="0.2">
      <c r="A133" s="58"/>
      <c r="B133" s="58"/>
      <c r="C133" s="58"/>
      <c r="D133" s="58"/>
      <c r="E133" s="58"/>
      <c r="F133" s="58"/>
      <c r="G133" s="58"/>
      <c r="H133" s="58"/>
      <c r="K133" s="58"/>
      <c r="L133" s="58"/>
    </row>
    <row r="134" spans="1:12" s="59" customFormat="1" x14ac:dyDescent="0.2">
      <c r="A134" s="58"/>
      <c r="B134" s="58"/>
      <c r="C134" s="58"/>
      <c r="D134" s="58"/>
      <c r="E134" s="58"/>
      <c r="F134" s="58"/>
      <c r="G134" s="58"/>
      <c r="H134" s="58"/>
      <c r="K134" s="58"/>
      <c r="L134" s="58"/>
    </row>
    <row r="135" spans="1:12" s="59" customFormat="1" x14ac:dyDescent="0.2">
      <c r="A135" s="58"/>
      <c r="B135" s="58"/>
      <c r="C135" s="58"/>
      <c r="D135" s="58"/>
      <c r="E135" s="58"/>
      <c r="F135" s="58"/>
      <c r="G135" s="58"/>
      <c r="H135" s="58"/>
      <c r="K135" s="58"/>
      <c r="L135" s="58"/>
    </row>
    <row r="136" spans="1:12" s="59" customFormat="1" x14ac:dyDescent="0.2">
      <c r="A136" s="58"/>
      <c r="B136" s="58"/>
      <c r="C136" s="58"/>
      <c r="D136" s="58"/>
      <c r="E136" s="58"/>
      <c r="F136" s="58"/>
      <c r="G136" s="58"/>
      <c r="H136" s="58"/>
      <c r="K136" s="58"/>
      <c r="L136" s="58"/>
    </row>
    <row r="137" spans="1:12" s="59" customFormat="1" x14ac:dyDescent="0.2">
      <c r="A137" s="58"/>
      <c r="B137" s="58"/>
      <c r="C137" s="58"/>
      <c r="D137" s="58"/>
      <c r="E137" s="58"/>
      <c r="F137" s="58"/>
      <c r="G137" s="58"/>
      <c r="H137" s="58"/>
      <c r="K137" s="58"/>
      <c r="L137" s="58"/>
    </row>
    <row r="138" spans="1:12" s="59" customFormat="1" x14ac:dyDescent="0.2">
      <c r="A138" s="58"/>
      <c r="B138" s="58"/>
      <c r="C138" s="58"/>
      <c r="D138" s="58"/>
      <c r="E138" s="58"/>
      <c r="F138" s="58"/>
      <c r="G138" s="58"/>
      <c r="H138" s="58"/>
      <c r="K138" s="58"/>
      <c r="L138" s="58"/>
    </row>
    <row r="139" spans="1:12" s="59" customFormat="1" x14ac:dyDescent="0.2">
      <c r="A139" s="58"/>
      <c r="B139" s="58"/>
      <c r="C139" s="58"/>
      <c r="D139" s="58"/>
      <c r="E139" s="58"/>
      <c r="F139" s="58"/>
      <c r="G139" s="58"/>
      <c r="H139" s="58"/>
      <c r="K139" s="58"/>
      <c r="L139" s="58"/>
    </row>
    <row r="140" spans="1:12" s="59" customFormat="1" x14ac:dyDescent="0.2">
      <c r="A140" s="58"/>
      <c r="B140" s="58"/>
      <c r="C140" s="58"/>
      <c r="D140" s="58"/>
      <c r="E140" s="58"/>
      <c r="F140" s="58"/>
      <c r="G140" s="58"/>
      <c r="H140" s="58"/>
      <c r="K140" s="58"/>
      <c r="L140" s="58"/>
    </row>
    <row r="141" spans="1:12" s="59" customFormat="1" x14ac:dyDescent="0.2">
      <c r="A141" s="58"/>
      <c r="B141" s="58"/>
      <c r="C141" s="58"/>
      <c r="D141" s="58"/>
      <c r="E141" s="58"/>
      <c r="F141" s="58"/>
      <c r="G141" s="58"/>
      <c r="H141" s="58"/>
      <c r="K141" s="58"/>
      <c r="L141" s="58"/>
    </row>
    <row r="142" spans="1:12" s="59" customFormat="1" x14ac:dyDescent="0.2">
      <c r="A142" s="58"/>
      <c r="B142" s="58"/>
      <c r="C142" s="58"/>
      <c r="D142" s="58"/>
      <c r="E142" s="58"/>
      <c r="F142" s="58"/>
      <c r="G142" s="58"/>
      <c r="H142" s="58"/>
      <c r="K142" s="58"/>
      <c r="L142" s="58"/>
    </row>
    <row r="143" spans="1:12" s="59" customFormat="1" x14ac:dyDescent="0.2">
      <c r="A143" s="58"/>
      <c r="B143" s="58"/>
      <c r="C143" s="58"/>
      <c r="D143" s="58"/>
      <c r="E143" s="58"/>
      <c r="F143" s="58"/>
      <c r="G143" s="58"/>
      <c r="H143" s="58"/>
      <c r="K143" s="58"/>
      <c r="L143" s="58"/>
    </row>
    <row r="144" spans="1:12" s="59" customFormat="1" x14ac:dyDescent="0.2">
      <c r="A144" s="58"/>
      <c r="B144" s="58"/>
      <c r="C144" s="58"/>
      <c r="D144" s="58"/>
      <c r="E144" s="58"/>
      <c r="F144" s="58"/>
      <c r="G144" s="58"/>
      <c r="H144" s="58"/>
      <c r="K144" s="58"/>
      <c r="L144" s="58"/>
    </row>
    <row r="145" spans="1:12" s="59" customFormat="1" x14ac:dyDescent="0.2">
      <c r="A145" s="58"/>
      <c r="B145" s="58"/>
      <c r="C145" s="58"/>
      <c r="D145" s="58"/>
      <c r="E145" s="58"/>
      <c r="F145" s="58"/>
      <c r="G145" s="58"/>
      <c r="H145" s="58"/>
      <c r="K145" s="58"/>
      <c r="L145" s="58"/>
    </row>
    <row r="146" spans="1:12" s="59" customFormat="1" x14ac:dyDescent="0.2">
      <c r="A146" s="58"/>
      <c r="B146" s="58"/>
      <c r="C146" s="58"/>
      <c r="D146" s="58"/>
      <c r="E146" s="58"/>
      <c r="F146" s="58"/>
      <c r="G146" s="58"/>
      <c r="H146" s="58"/>
      <c r="K146" s="58"/>
      <c r="L146" s="58"/>
    </row>
    <row r="147" spans="1:12" s="59" customFormat="1" x14ac:dyDescent="0.2">
      <c r="A147" s="58"/>
      <c r="B147" s="58"/>
      <c r="C147" s="58"/>
      <c r="D147" s="58"/>
      <c r="E147" s="58"/>
      <c r="F147" s="58"/>
      <c r="G147" s="58"/>
      <c r="H147" s="58"/>
      <c r="K147" s="58"/>
      <c r="L147" s="58"/>
    </row>
    <row r="148" spans="1:12" s="59" customFormat="1" x14ac:dyDescent="0.2">
      <c r="A148" s="58"/>
      <c r="B148" s="58"/>
      <c r="C148" s="58"/>
      <c r="D148" s="58"/>
      <c r="E148" s="58"/>
      <c r="F148" s="58"/>
      <c r="G148" s="58"/>
      <c r="H148" s="58"/>
      <c r="K148" s="58"/>
      <c r="L148" s="58"/>
    </row>
    <row r="149" spans="1:12" s="59" customFormat="1" x14ac:dyDescent="0.2">
      <c r="A149" s="58"/>
      <c r="B149" s="58"/>
      <c r="C149" s="58"/>
      <c r="D149" s="58"/>
      <c r="E149" s="58"/>
      <c r="F149" s="58"/>
      <c r="G149" s="58"/>
      <c r="H149" s="58"/>
      <c r="K149" s="58"/>
      <c r="L149" s="58"/>
    </row>
    <row r="150" spans="1:12" s="59" customFormat="1" x14ac:dyDescent="0.2">
      <c r="A150" s="58"/>
      <c r="B150" s="58"/>
      <c r="C150" s="58"/>
      <c r="D150" s="58"/>
      <c r="E150" s="58"/>
      <c r="F150" s="58"/>
      <c r="G150" s="58"/>
      <c r="H150" s="58"/>
      <c r="K150" s="58"/>
      <c r="L150" s="58"/>
    </row>
    <row r="151" spans="1:12" s="59" customFormat="1" x14ac:dyDescent="0.2">
      <c r="A151" s="58"/>
      <c r="B151" s="58"/>
      <c r="C151" s="58"/>
      <c r="D151" s="58"/>
      <c r="E151" s="58"/>
      <c r="F151" s="58"/>
      <c r="G151" s="58"/>
      <c r="H151" s="58"/>
      <c r="K151" s="58"/>
      <c r="L151" s="58"/>
    </row>
    <row r="152" spans="1:12" s="59" customFormat="1" x14ac:dyDescent="0.2">
      <c r="A152" s="58"/>
      <c r="B152" s="58"/>
      <c r="C152" s="58"/>
      <c r="D152" s="58"/>
      <c r="E152" s="58"/>
      <c r="F152" s="58"/>
      <c r="G152" s="58"/>
      <c r="H152" s="58"/>
      <c r="K152" s="58"/>
      <c r="L152" s="58"/>
    </row>
    <row r="153" spans="1:12" s="59" customFormat="1" x14ac:dyDescent="0.2">
      <c r="A153" s="58"/>
      <c r="B153" s="58"/>
      <c r="C153" s="58"/>
      <c r="D153" s="58"/>
      <c r="E153" s="58"/>
      <c r="F153" s="58"/>
      <c r="G153" s="58"/>
      <c r="H153" s="58"/>
      <c r="K153" s="58"/>
      <c r="L153" s="58"/>
    </row>
    <row r="154" spans="1:12" s="59" customFormat="1" x14ac:dyDescent="0.2">
      <c r="A154" s="58"/>
      <c r="B154" s="58"/>
      <c r="C154" s="58"/>
      <c r="D154" s="58"/>
      <c r="E154" s="58"/>
      <c r="F154" s="58"/>
      <c r="G154" s="58"/>
      <c r="H154" s="58"/>
      <c r="K154" s="58"/>
      <c r="L154" s="58"/>
    </row>
    <row r="155" spans="1:12" s="59" customFormat="1" x14ac:dyDescent="0.2">
      <c r="A155" s="58"/>
      <c r="B155" s="58"/>
      <c r="C155" s="58"/>
      <c r="D155" s="58"/>
      <c r="E155" s="58"/>
      <c r="F155" s="58"/>
      <c r="G155" s="58"/>
      <c r="H155" s="58"/>
      <c r="K155" s="58"/>
      <c r="L155" s="58"/>
    </row>
    <row r="156" spans="1:12" s="59" customFormat="1" x14ac:dyDescent="0.2">
      <c r="A156" s="58"/>
      <c r="B156" s="58"/>
      <c r="C156" s="58"/>
      <c r="D156" s="58"/>
      <c r="E156" s="58"/>
      <c r="F156" s="58"/>
      <c r="G156" s="58"/>
      <c r="H156" s="58"/>
      <c r="K156" s="58"/>
      <c r="L156" s="58"/>
    </row>
    <row r="157" spans="1:12" s="59" customFormat="1" x14ac:dyDescent="0.2">
      <c r="A157" s="58"/>
      <c r="B157" s="58"/>
      <c r="C157" s="58"/>
      <c r="D157" s="58"/>
      <c r="E157" s="58"/>
      <c r="F157" s="58"/>
      <c r="G157" s="58"/>
      <c r="H157" s="58"/>
      <c r="K157" s="58"/>
      <c r="L157" s="58"/>
    </row>
    <row r="158" spans="1:12" s="59" customFormat="1" x14ac:dyDescent="0.2">
      <c r="A158" s="58"/>
      <c r="B158" s="58"/>
      <c r="C158" s="58"/>
      <c r="D158" s="58"/>
      <c r="E158" s="58"/>
      <c r="F158" s="58"/>
      <c r="G158" s="58"/>
      <c r="H158" s="58"/>
      <c r="K158" s="58"/>
      <c r="L158" s="58"/>
    </row>
    <row r="159" spans="1:12" s="59" customFormat="1" x14ac:dyDescent="0.2">
      <c r="A159" s="58"/>
      <c r="B159" s="58"/>
      <c r="C159" s="58"/>
      <c r="D159" s="58"/>
      <c r="E159" s="58"/>
      <c r="F159" s="58"/>
      <c r="G159" s="58"/>
      <c r="H159" s="58"/>
      <c r="K159" s="58"/>
      <c r="L159" s="58"/>
    </row>
    <row r="160" spans="1:12" s="59" customFormat="1" x14ac:dyDescent="0.2">
      <c r="A160" s="58"/>
      <c r="B160" s="58"/>
      <c r="C160" s="58"/>
      <c r="D160" s="58"/>
      <c r="E160" s="58"/>
      <c r="F160" s="58"/>
      <c r="G160" s="58"/>
      <c r="H160" s="58"/>
      <c r="K160" s="58"/>
      <c r="L160" s="58"/>
    </row>
    <row r="161" spans="1:12" s="59" customFormat="1" x14ac:dyDescent="0.2">
      <c r="A161" s="58"/>
      <c r="B161" s="58"/>
      <c r="C161" s="58"/>
      <c r="D161" s="58"/>
      <c r="E161" s="58"/>
      <c r="F161" s="58"/>
      <c r="G161" s="58"/>
      <c r="H161" s="58"/>
      <c r="K161" s="58"/>
      <c r="L161" s="58"/>
    </row>
    <row r="162" spans="1:12" s="59" customFormat="1" x14ac:dyDescent="0.2">
      <c r="A162" s="58"/>
      <c r="B162" s="58"/>
      <c r="C162" s="58"/>
      <c r="D162" s="58"/>
      <c r="E162" s="58"/>
      <c r="F162" s="58"/>
      <c r="G162" s="58"/>
      <c r="H162" s="58"/>
      <c r="K162" s="58"/>
      <c r="L162" s="58"/>
    </row>
    <row r="163" spans="1:12" s="59" customFormat="1" x14ac:dyDescent="0.2">
      <c r="A163" s="58"/>
      <c r="B163" s="58"/>
      <c r="C163" s="58"/>
      <c r="D163" s="58"/>
      <c r="E163" s="58"/>
      <c r="F163" s="58"/>
      <c r="G163" s="58"/>
      <c r="H163" s="58"/>
      <c r="K163" s="58"/>
      <c r="L163" s="58"/>
    </row>
    <row r="164" spans="1:12" s="59" customFormat="1" x14ac:dyDescent="0.2">
      <c r="A164" s="58"/>
      <c r="B164" s="58"/>
      <c r="C164" s="58"/>
      <c r="D164" s="58"/>
      <c r="E164" s="58"/>
      <c r="F164" s="58"/>
      <c r="G164" s="58"/>
      <c r="H164" s="58"/>
      <c r="K164" s="58"/>
      <c r="L164" s="58"/>
    </row>
    <row r="165" spans="1:12" s="59" customFormat="1" x14ac:dyDescent="0.2">
      <c r="A165" s="58"/>
      <c r="B165" s="58"/>
      <c r="C165" s="58"/>
      <c r="D165" s="58"/>
      <c r="E165" s="58"/>
      <c r="F165" s="58"/>
      <c r="G165" s="58"/>
      <c r="H165" s="58"/>
      <c r="K165" s="58"/>
      <c r="L165" s="58"/>
    </row>
    <row r="166" spans="1:12" s="59" customFormat="1" x14ac:dyDescent="0.2">
      <c r="A166" s="58"/>
      <c r="B166" s="58"/>
      <c r="C166" s="58"/>
      <c r="D166" s="58"/>
      <c r="E166" s="58"/>
      <c r="F166" s="58"/>
      <c r="G166" s="58"/>
      <c r="H166" s="58"/>
      <c r="K166" s="58"/>
      <c r="L166" s="58"/>
    </row>
    <row r="167" spans="1:12" s="59" customFormat="1" x14ac:dyDescent="0.2">
      <c r="A167" s="58"/>
      <c r="B167" s="58"/>
      <c r="C167" s="58"/>
      <c r="D167" s="58"/>
      <c r="E167" s="58"/>
      <c r="F167" s="58"/>
      <c r="G167" s="58"/>
      <c r="H167" s="58"/>
      <c r="K167" s="58"/>
      <c r="L167" s="58"/>
    </row>
    <row r="168" spans="1:12" s="59" customFormat="1" x14ac:dyDescent="0.2">
      <c r="A168" s="58"/>
      <c r="B168" s="58"/>
      <c r="C168" s="58"/>
      <c r="D168" s="58"/>
      <c r="E168" s="58"/>
      <c r="F168" s="58"/>
      <c r="G168" s="58"/>
      <c r="H168" s="58"/>
      <c r="K168" s="58"/>
      <c r="L168" s="58"/>
    </row>
    <row r="169" spans="1:12" s="59" customFormat="1" x14ac:dyDescent="0.2">
      <c r="A169" s="58"/>
      <c r="B169" s="58"/>
      <c r="C169" s="58"/>
      <c r="D169" s="58"/>
      <c r="E169" s="58"/>
      <c r="F169" s="58"/>
      <c r="G169" s="58"/>
      <c r="H169" s="58"/>
      <c r="K169" s="58"/>
      <c r="L169" s="58"/>
    </row>
    <row r="170" spans="1:12" s="59" customFormat="1" x14ac:dyDescent="0.2">
      <c r="A170" s="58"/>
      <c r="B170" s="58"/>
      <c r="C170" s="58"/>
      <c r="D170" s="58"/>
      <c r="E170" s="58"/>
      <c r="F170" s="58"/>
      <c r="G170" s="58"/>
      <c r="H170" s="58"/>
      <c r="K170" s="58"/>
      <c r="L170" s="58"/>
    </row>
    <row r="171" spans="1:12" s="59" customFormat="1" x14ac:dyDescent="0.2">
      <c r="A171" s="58"/>
      <c r="B171" s="58"/>
      <c r="C171" s="58"/>
      <c r="D171" s="58"/>
      <c r="E171" s="58"/>
      <c r="F171" s="58"/>
      <c r="G171" s="58"/>
      <c r="H171" s="58"/>
      <c r="K171" s="58"/>
      <c r="L171" s="58"/>
    </row>
    <row r="172" spans="1:12" s="59" customFormat="1" x14ac:dyDescent="0.2">
      <c r="A172" s="58"/>
      <c r="B172" s="58"/>
      <c r="C172" s="58"/>
      <c r="D172" s="58"/>
      <c r="E172" s="58"/>
      <c r="F172" s="58"/>
      <c r="G172" s="58"/>
      <c r="H172" s="58"/>
      <c r="K172" s="58"/>
      <c r="L172" s="58"/>
    </row>
    <row r="173" spans="1:12" s="59" customFormat="1" x14ac:dyDescent="0.2">
      <c r="A173" s="58"/>
      <c r="B173" s="58"/>
      <c r="C173" s="58"/>
      <c r="D173" s="58"/>
      <c r="E173" s="58"/>
      <c r="F173" s="58"/>
      <c r="G173" s="58"/>
      <c r="H173" s="58"/>
      <c r="K173" s="58"/>
      <c r="L173" s="58"/>
    </row>
    <row r="174" spans="1:12" s="59" customFormat="1" x14ac:dyDescent="0.2">
      <c r="A174" s="58"/>
      <c r="B174" s="58"/>
      <c r="C174" s="58"/>
      <c r="D174" s="58"/>
      <c r="E174" s="58"/>
      <c r="F174" s="58"/>
      <c r="G174" s="58"/>
      <c r="H174" s="58"/>
      <c r="K174" s="58"/>
      <c r="L174" s="58"/>
    </row>
    <row r="175" spans="1:12" s="59" customFormat="1" x14ac:dyDescent="0.2">
      <c r="A175" s="58"/>
      <c r="B175" s="58"/>
      <c r="C175" s="58"/>
      <c r="D175" s="58"/>
      <c r="E175" s="58"/>
      <c r="F175" s="58"/>
      <c r="G175" s="58"/>
      <c r="H175" s="58"/>
      <c r="K175" s="58"/>
      <c r="L175" s="58"/>
    </row>
    <row r="176" spans="1:12" s="59" customFormat="1" x14ac:dyDescent="0.2">
      <c r="A176" s="58"/>
      <c r="B176" s="58"/>
      <c r="C176" s="58"/>
      <c r="D176" s="58"/>
      <c r="E176" s="58"/>
      <c r="F176" s="58"/>
      <c r="G176" s="58"/>
      <c r="H176" s="58"/>
      <c r="K176" s="58"/>
      <c r="L176" s="58"/>
    </row>
    <row r="177" spans="1:12" s="59" customFormat="1" x14ac:dyDescent="0.2">
      <c r="A177" s="58"/>
      <c r="B177" s="58"/>
      <c r="C177" s="58"/>
      <c r="D177" s="58"/>
      <c r="E177" s="58"/>
      <c r="F177" s="58"/>
      <c r="G177" s="58"/>
      <c r="H177" s="58"/>
      <c r="K177" s="58"/>
      <c r="L177" s="58"/>
    </row>
    <row r="178" spans="1:12" s="59" customFormat="1" x14ac:dyDescent="0.2">
      <c r="A178" s="58"/>
      <c r="B178" s="58"/>
      <c r="C178" s="58"/>
      <c r="D178" s="58"/>
      <c r="E178" s="58"/>
      <c r="F178" s="58"/>
      <c r="G178" s="58"/>
      <c r="H178" s="58"/>
      <c r="K178" s="58"/>
      <c r="L178" s="58"/>
    </row>
    <row r="179" spans="1:12" s="59" customFormat="1" x14ac:dyDescent="0.2">
      <c r="A179" s="58"/>
      <c r="B179" s="58"/>
      <c r="C179" s="58"/>
      <c r="D179" s="58"/>
      <c r="E179" s="58"/>
      <c r="F179" s="58"/>
      <c r="G179" s="58"/>
      <c r="H179" s="58"/>
      <c r="K179" s="58"/>
      <c r="L179" s="58"/>
    </row>
    <row r="180" spans="1:12" s="59" customFormat="1" x14ac:dyDescent="0.2">
      <c r="A180" s="58"/>
      <c r="B180" s="58"/>
      <c r="C180" s="58"/>
      <c r="D180" s="58"/>
      <c r="E180" s="58"/>
      <c r="F180" s="58"/>
      <c r="G180" s="58"/>
      <c r="H180" s="58"/>
      <c r="K180" s="58"/>
      <c r="L180" s="58"/>
    </row>
    <row r="181" spans="1:12" s="59" customFormat="1" x14ac:dyDescent="0.2">
      <c r="A181" s="58"/>
      <c r="B181" s="58"/>
      <c r="C181" s="58"/>
      <c r="D181" s="58"/>
      <c r="E181" s="58"/>
      <c r="F181" s="58"/>
      <c r="G181" s="58"/>
      <c r="H181" s="58"/>
      <c r="K181" s="58"/>
      <c r="L181" s="58"/>
    </row>
    <row r="182" spans="1:12" s="59" customFormat="1" x14ac:dyDescent="0.2">
      <c r="A182" s="58"/>
      <c r="B182" s="58"/>
      <c r="C182" s="58"/>
      <c r="D182" s="58"/>
      <c r="E182" s="58"/>
      <c r="F182" s="58"/>
      <c r="G182" s="58"/>
      <c r="H182" s="58"/>
      <c r="K182" s="58"/>
      <c r="L182" s="58"/>
    </row>
    <row r="183" spans="1:12" s="59" customFormat="1" x14ac:dyDescent="0.2">
      <c r="A183" s="58"/>
      <c r="B183" s="58"/>
      <c r="C183" s="58"/>
      <c r="D183" s="58"/>
      <c r="E183" s="58"/>
      <c r="F183" s="58"/>
      <c r="G183" s="58"/>
      <c r="H183" s="58"/>
      <c r="K183" s="58"/>
      <c r="L183" s="58"/>
    </row>
    <row r="184" spans="1:12" s="59" customFormat="1" x14ac:dyDescent="0.2">
      <c r="A184" s="58"/>
      <c r="B184" s="58"/>
      <c r="C184" s="58"/>
      <c r="D184" s="58"/>
      <c r="E184" s="58"/>
      <c r="F184" s="58"/>
      <c r="G184" s="58"/>
      <c r="H184" s="58"/>
      <c r="K184" s="58"/>
      <c r="L184" s="58"/>
    </row>
    <row r="185" spans="1:12" s="59" customFormat="1" x14ac:dyDescent="0.2">
      <c r="A185" s="58"/>
      <c r="B185" s="58"/>
      <c r="C185" s="58"/>
      <c r="D185" s="58"/>
      <c r="E185" s="58"/>
      <c r="F185" s="58"/>
      <c r="G185" s="58"/>
      <c r="H185" s="58"/>
      <c r="K185" s="58"/>
      <c r="L185" s="58"/>
    </row>
    <row r="186" spans="1:12" s="59" customFormat="1" x14ac:dyDescent="0.2">
      <c r="A186" s="58"/>
      <c r="B186" s="58"/>
      <c r="C186" s="58"/>
      <c r="D186" s="58"/>
      <c r="E186" s="58"/>
      <c r="F186" s="58"/>
      <c r="G186" s="58"/>
      <c r="H186" s="58"/>
      <c r="K186" s="58"/>
      <c r="L186" s="58"/>
    </row>
    <row r="187" spans="1:12" s="59" customFormat="1" x14ac:dyDescent="0.2">
      <c r="A187" s="58"/>
      <c r="B187" s="58"/>
      <c r="C187" s="58"/>
      <c r="D187" s="58"/>
      <c r="E187" s="58"/>
      <c r="F187" s="58"/>
      <c r="G187" s="58"/>
      <c r="H187" s="58"/>
      <c r="K187" s="58"/>
      <c r="L187" s="58"/>
    </row>
    <row r="188" spans="1:12" s="59" customFormat="1" x14ac:dyDescent="0.2">
      <c r="A188" s="58"/>
      <c r="B188" s="58"/>
      <c r="C188" s="58"/>
      <c r="D188" s="58"/>
      <c r="E188" s="58"/>
      <c r="F188" s="58"/>
      <c r="G188" s="58"/>
      <c r="H188" s="58"/>
      <c r="K188" s="58"/>
      <c r="L188" s="58"/>
    </row>
    <row r="189" spans="1:12" s="59" customFormat="1" x14ac:dyDescent="0.2">
      <c r="A189" s="58"/>
      <c r="B189" s="58"/>
      <c r="C189" s="58"/>
      <c r="D189" s="58"/>
      <c r="E189" s="58"/>
      <c r="F189" s="58"/>
      <c r="G189" s="58"/>
      <c r="H189" s="58"/>
      <c r="K189" s="58"/>
      <c r="L189" s="58"/>
    </row>
    <row r="190" spans="1:12" s="59" customFormat="1" x14ac:dyDescent="0.2">
      <c r="A190" s="58"/>
      <c r="B190" s="58"/>
      <c r="C190" s="58"/>
      <c r="D190" s="58"/>
      <c r="E190" s="58"/>
      <c r="F190" s="58"/>
      <c r="G190" s="58"/>
      <c r="H190" s="58"/>
      <c r="K190" s="58"/>
      <c r="L190" s="58"/>
    </row>
    <row r="191" spans="1:12" s="59" customFormat="1" x14ac:dyDescent="0.2">
      <c r="A191" s="58"/>
      <c r="B191" s="58"/>
      <c r="C191" s="58"/>
      <c r="D191" s="58"/>
      <c r="E191" s="58"/>
      <c r="F191" s="58"/>
      <c r="G191" s="58"/>
      <c r="H191" s="58"/>
      <c r="K191" s="58"/>
      <c r="L191" s="58"/>
    </row>
    <row r="192" spans="1:12" s="59" customFormat="1" x14ac:dyDescent="0.2">
      <c r="A192" s="58"/>
      <c r="B192" s="58"/>
      <c r="C192" s="58"/>
      <c r="D192" s="58"/>
      <c r="E192" s="58"/>
      <c r="F192" s="58"/>
      <c r="G192" s="58"/>
      <c r="H192" s="58"/>
      <c r="K192" s="58"/>
      <c r="L192" s="58"/>
    </row>
    <row r="193" spans="1:12" s="59" customFormat="1" x14ac:dyDescent="0.2">
      <c r="A193" s="58"/>
      <c r="B193" s="58"/>
      <c r="C193" s="58"/>
      <c r="D193" s="58"/>
      <c r="E193" s="58"/>
      <c r="F193" s="58"/>
      <c r="G193" s="58"/>
      <c r="H193" s="58"/>
      <c r="K193" s="58"/>
      <c r="L193" s="58"/>
    </row>
    <row r="194" spans="1:12" s="59" customFormat="1" x14ac:dyDescent="0.2">
      <c r="A194" s="58"/>
      <c r="B194" s="58"/>
      <c r="C194" s="58"/>
      <c r="D194" s="58"/>
      <c r="E194" s="58"/>
      <c r="F194" s="58"/>
      <c r="G194" s="58"/>
      <c r="H194" s="58"/>
      <c r="K194" s="58"/>
      <c r="L194" s="58"/>
    </row>
    <row r="195" spans="1:12" s="59" customFormat="1" x14ac:dyDescent="0.2">
      <c r="A195" s="58"/>
      <c r="B195" s="58"/>
      <c r="C195" s="58"/>
      <c r="D195" s="58"/>
      <c r="E195" s="58"/>
      <c r="F195" s="58"/>
      <c r="G195" s="58"/>
      <c r="H195" s="58"/>
      <c r="K195" s="58"/>
      <c r="L195" s="58"/>
    </row>
    <row r="196" spans="1:12" s="59" customFormat="1" x14ac:dyDescent="0.2">
      <c r="A196" s="58"/>
      <c r="B196" s="58"/>
      <c r="C196" s="58"/>
      <c r="D196" s="58"/>
      <c r="E196" s="58"/>
      <c r="F196" s="58"/>
      <c r="G196" s="58"/>
      <c r="H196" s="58"/>
      <c r="K196" s="58"/>
      <c r="L196" s="58"/>
    </row>
    <row r="197" spans="1:12" s="59" customFormat="1" x14ac:dyDescent="0.2">
      <c r="A197" s="58"/>
      <c r="B197" s="58"/>
      <c r="C197" s="58"/>
      <c r="D197" s="58"/>
      <c r="E197" s="58"/>
      <c r="F197" s="58"/>
      <c r="G197" s="58"/>
      <c r="H197" s="58"/>
      <c r="K197" s="58"/>
      <c r="L197" s="58"/>
    </row>
    <row r="198" spans="1:12" s="59" customFormat="1" x14ac:dyDescent="0.2">
      <c r="A198" s="58"/>
      <c r="B198" s="58"/>
      <c r="C198" s="58"/>
      <c r="D198" s="58"/>
      <c r="E198" s="58"/>
      <c r="F198" s="58"/>
      <c r="G198" s="58"/>
      <c r="H198" s="58"/>
      <c r="K198" s="58"/>
      <c r="L198" s="58"/>
    </row>
    <row r="199" spans="1:12" s="59" customFormat="1" x14ac:dyDescent="0.2">
      <c r="A199" s="58"/>
      <c r="B199" s="58"/>
      <c r="C199" s="58"/>
      <c r="D199" s="58"/>
      <c r="E199" s="58"/>
      <c r="F199" s="58"/>
      <c r="G199" s="58"/>
      <c r="H199" s="58"/>
      <c r="K199" s="58"/>
      <c r="L199" s="58"/>
    </row>
    <row r="200" spans="1:12" s="59" customFormat="1" x14ac:dyDescent="0.2">
      <c r="A200" s="58"/>
      <c r="B200" s="58"/>
      <c r="C200" s="58"/>
      <c r="D200" s="58"/>
      <c r="E200" s="58"/>
      <c r="F200" s="58"/>
      <c r="G200" s="58"/>
      <c r="H200" s="58"/>
      <c r="K200" s="58"/>
      <c r="L200" s="58"/>
    </row>
    <row r="201" spans="1:12" s="59" customFormat="1" x14ac:dyDescent="0.2">
      <c r="A201" s="58"/>
      <c r="B201" s="58"/>
      <c r="C201" s="58"/>
      <c r="D201" s="58"/>
      <c r="E201" s="58"/>
      <c r="F201" s="58"/>
      <c r="G201" s="58"/>
      <c r="H201" s="58"/>
      <c r="K201" s="58"/>
      <c r="L201" s="58"/>
    </row>
    <row r="202" spans="1:12" s="59" customFormat="1" x14ac:dyDescent="0.2">
      <c r="A202" s="58"/>
      <c r="B202" s="58"/>
      <c r="C202" s="58"/>
      <c r="D202" s="58"/>
      <c r="E202" s="58"/>
      <c r="F202" s="58"/>
      <c r="G202" s="58"/>
      <c r="H202" s="58"/>
      <c r="K202" s="58"/>
      <c r="L202" s="58"/>
    </row>
    <row r="203" spans="1:12" s="59" customFormat="1" x14ac:dyDescent="0.2">
      <c r="A203" s="58"/>
      <c r="B203" s="58"/>
      <c r="C203" s="58"/>
      <c r="D203" s="58"/>
      <c r="E203" s="58"/>
      <c r="F203" s="58"/>
      <c r="G203" s="58"/>
      <c r="H203" s="58"/>
      <c r="K203" s="58"/>
      <c r="L203" s="58"/>
    </row>
    <row r="204" spans="1:12" s="59" customFormat="1" x14ac:dyDescent="0.2">
      <c r="A204" s="58"/>
      <c r="B204" s="58"/>
      <c r="C204" s="58"/>
      <c r="D204" s="58"/>
      <c r="E204" s="58"/>
      <c r="F204" s="58"/>
      <c r="G204" s="58"/>
      <c r="H204" s="58"/>
      <c r="K204" s="58"/>
      <c r="L204" s="58"/>
    </row>
    <row r="205" spans="1:12" s="59" customFormat="1" x14ac:dyDescent="0.2">
      <c r="A205" s="58"/>
      <c r="B205" s="58"/>
      <c r="C205" s="58"/>
      <c r="D205" s="58"/>
      <c r="E205" s="58"/>
      <c r="F205" s="58"/>
      <c r="G205" s="58"/>
      <c r="H205" s="58"/>
      <c r="K205" s="58"/>
      <c r="L205" s="58"/>
    </row>
    <row r="206" spans="1:12" s="59" customFormat="1" x14ac:dyDescent="0.2">
      <c r="A206" s="58"/>
      <c r="B206" s="58"/>
      <c r="C206" s="58"/>
      <c r="D206" s="58"/>
      <c r="E206" s="58"/>
      <c r="F206" s="58"/>
      <c r="G206" s="58"/>
      <c r="H206" s="58"/>
      <c r="K206" s="58"/>
      <c r="L206" s="58"/>
    </row>
    <row r="207" spans="1:12" s="59" customFormat="1" x14ac:dyDescent="0.2">
      <c r="A207" s="58"/>
      <c r="B207" s="58"/>
      <c r="C207" s="58"/>
      <c r="D207" s="58"/>
      <c r="E207" s="58"/>
      <c r="F207" s="58"/>
      <c r="G207" s="58"/>
      <c r="H207" s="58"/>
      <c r="K207" s="58"/>
      <c r="L207" s="58"/>
    </row>
    <row r="208" spans="1:12" s="59" customFormat="1" x14ac:dyDescent="0.2">
      <c r="A208" s="58"/>
      <c r="B208" s="58"/>
      <c r="C208" s="58"/>
      <c r="D208" s="58"/>
      <c r="E208" s="58"/>
      <c r="F208" s="58"/>
      <c r="G208" s="58"/>
      <c r="H208" s="58"/>
      <c r="K208" s="58"/>
      <c r="L208" s="58"/>
    </row>
    <row r="209" spans="1:12" s="59" customFormat="1" x14ac:dyDescent="0.2">
      <c r="A209" s="58"/>
      <c r="B209" s="58"/>
      <c r="C209" s="58"/>
      <c r="D209" s="58"/>
      <c r="E209" s="58"/>
      <c r="F209" s="58"/>
      <c r="G209" s="58"/>
      <c r="H209" s="58"/>
      <c r="K209" s="58"/>
      <c r="L209" s="58"/>
    </row>
    <row r="210" spans="1:12" s="59" customFormat="1" x14ac:dyDescent="0.2">
      <c r="A210" s="58"/>
      <c r="B210" s="58"/>
      <c r="C210" s="58"/>
      <c r="D210" s="58"/>
      <c r="E210" s="58"/>
      <c r="F210" s="58"/>
      <c r="G210" s="58"/>
      <c r="H210" s="58"/>
      <c r="K210" s="58"/>
      <c r="L210" s="58"/>
    </row>
    <row r="211" spans="1:12" s="59" customFormat="1" x14ac:dyDescent="0.2">
      <c r="A211" s="58"/>
      <c r="B211" s="58"/>
      <c r="C211" s="58"/>
      <c r="D211" s="58"/>
      <c r="E211" s="58"/>
      <c r="F211" s="58"/>
      <c r="G211" s="58"/>
      <c r="H211" s="58"/>
      <c r="K211" s="58"/>
      <c r="L211" s="58"/>
    </row>
    <row r="212" spans="1:12" s="59" customFormat="1" x14ac:dyDescent="0.2">
      <c r="A212" s="58"/>
      <c r="B212" s="58"/>
      <c r="C212" s="58"/>
      <c r="D212" s="58"/>
      <c r="E212" s="58"/>
      <c r="F212" s="58"/>
      <c r="G212" s="58"/>
      <c r="H212" s="58"/>
      <c r="K212" s="58"/>
      <c r="L212" s="58"/>
    </row>
    <row r="213" spans="1:12" s="59" customFormat="1" x14ac:dyDescent="0.2">
      <c r="A213" s="58"/>
      <c r="B213" s="58"/>
      <c r="C213" s="58"/>
      <c r="D213" s="58"/>
      <c r="E213" s="58"/>
      <c r="F213" s="58"/>
      <c r="G213" s="58"/>
      <c r="H213" s="58"/>
      <c r="K213" s="58"/>
      <c r="L213" s="58"/>
    </row>
    <row r="214" spans="1:12" s="59" customFormat="1" x14ac:dyDescent="0.2">
      <c r="A214" s="58"/>
      <c r="B214" s="58"/>
      <c r="C214" s="58"/>
      <c r="D214" s="58"/>
      <c r="E214" s="58"/>
      <c r="F214" s="58"/>
      <c r="G214" s="58"/>
      <c r="H214" s="58"/>
      <c r="K214" s="58"/>
      <c r="L214" s="58"/>
    </row>
    <row r="215" spans="1:12" s="59" customFormat="1" x14ac:dyDescent="0.2">
      <c r="A215" s="58"/>
      <c r="B215" s="58"/>
      <c r="C215" s="58"/>
      <c r="D215" s="58"/>
      <c r="E215" s="58"/>
      <c r="F215" s="58"/>
      <c r="G215" s="58"/>
      <c r="H215" s="58"/>
      <c r="K215" s="58"/>
      <c r="L215" s="58"/>
    </row>
    <row r="216" spans="1:12" s="59" customFormat="1" x14ac:dyDescent="0.2">
      <c r="A216" s="58"/>
      <c r="B216" s="58"/>
      <c r="C216" s="58"/>
      <c r="D216" s="58"/>
      <c r="E216" s="58"/>
      <c r="F216" s="58"/>
      <c r="G216" s="58"/>
      <c r="H216" s="58"/>
      <c r="K216" s="58"/>
      <c r="L216" s="58"/>
    </row>
    <row r="217" spans="1:12" s="59" customFormat="1" x14ac:dyDescent="0.2">
      <c r="A217" s="58"/>
      <c r="B217" s="58"/>
      <c r="C217" s="58"/>
      <c r="D217" s="58"/>
      <c r="E217" s="58"/>
      <c r="F217" s="58"/>
      <c r="G217" s="58"/>
      <c r="H217" s="58"/>
      <c r="K217" s="58"/>
      <c r="L217" s="58"/>
    </row>
    <row r="218" spans="1:12" s="59" customFormat="1" x14ac:dyDescent="0.2">
      <c r="A218" s="58"/>
      <c r="B218" s="58"/>
      <c r="C218" s="58"/>
      <c r="D218" s="58"/>
      <c r="E218" s="58"/>
      <c r="F218" s="58"/>
      <c r="G218" s="58"/>
      <c r="H218" s="58"/>
      <c r="K218" s="58"/>
      <c r="L218" s="58"/>
    </row>
    <row r="219" spans="1:12" s="59" customFormat="1" x14ac:dyDescent="0.2">
      <c r="A219" s="58"/>
      <c r="B219" s="58"/>
      <c r="C219" s="58"/>
      <c r="D219" s="58"/>
      <c r="E219" s="58"/>
      <c r="F219" s="58"/>
      <c r="G219" s="58"/>
      <c r="H219" s="58"/>
      <c r="K219" s="58"/>
      <c r="L219" s="58"/>
    </row>
    <row r="220" spans="1:12" s="59" customFormat="1" x14ac:dyDescent="0.2">
      <c r="A220" s="58"/>
      <c r="B220" s="58"/>
      <c r="C220" s="58"/>
      <c r="D220" s="58"/>
      <c r="E220" s="58"/>
      <c r="F220" s="58"/>
      <c r="G220" s="58"/>
      <c r="H220" s="58"/>
      <c r="K220" s="58"/>
      <c r="L220" s="58"/>
    </row>
    <row r="221" spans="1:12" s="59" customFormat="1" x14ac:dyDescent="0.2">
      <c r="A221" s="58"/>
      <c r="B221" s="58"/>
      <c r="C221" s="58"/>
      <c r="D221" s="58"/>
      <c r="E221" s="58"/>
      <c r="F221" s="58"/>
      <c r="G221" s="58"/>
      <c r="H221" s="58"/>
      <c r="K221" s="58"/>
      <c r="L221" s="58"/>
    </row>
    <row r="222" spans="1:12" s="59" customFormat="1" x14ac:dyDescent="0.2">
      <c r="A222" s="58"/>
      <c r="B222" s="58"/>
      <c r="C222" s="58"/>
      <c r="D222" s="58"/>
      <c r="E222" s="58"/>
      <c r="F222" s="58"/>
      <c r="G222" s="58"/>
      <c r="H222" s="58"/>
      <c r="K222" s="58"/>
      <c r="L222" s="58"/>
    </row>
    <row r="223" spans="1:12" s="59" customFormat="1" x14ac:dyDescent="0.2">
      <c r="A223" s="58"/>
      <c r="B223" s="58"/>
      <c r="C223" s="58"/>
      <c r="D223" s="58"/>
      <c r="E223" s="58"/>
      <c r="F223" s="58"/>
      <c r="G223" s="58"/>
      <c r="H223" s="58"/>
      <c r="K223" s="58"/>
      <c r="L223" s="58"/>
    </row>
    <row r="224" spans="1:12" s="59" customFormat="1" x14ac:dyDescent="0.2">
      <c r="A224" s="58"/>
      <c r="B224" s="58"/>
      <c r="C224" s="58"/>
      <c r="D224" s="58"/>
      <c r="E224" s="58"/>
      <c r="F224" s="58"/>
      <c r="G224" s="58"/>
      <c r="H224" s="58"/>
      <c r="K224" s="58"/>
      <c r="L224" s="58"/>
    </row>
    <row r="225" spans="1:12" s="59" customFormat="1" x14ac:dyDescent="0.2">
      <c r="A225" s="58"/>
      <c r="B225" s="58"/>
      <c r="C225" s="58"/>
      <c r="D225" s="58"/>
      <c r="E225" s="58"/>
      <c r="F225" s="58"/>
      <c r="G225" s="58"/>
      <c r="H225" s="58"/>
      <c r="K225" s="58"/>
      <c r="L225" s="58"/>
    </row>
    <row r="226" spans="1:12" s="59" customFormat="1" x14ac:dyDescent="0.2">
      <c r="A226" s="58"/>
      <c r="B226" s="58"/>
      <c r="C226" s="58"/>
      <c r="D226" s="58"/>
      <c r="E226" s="58"/>
      <c r="F226" s="58"/>
      <c r="G226" s="58"/>
      <c r="H226" s="58"/>
      <c r="K226" s="58"/>
      <c r="L226" s="58"/>
    </row>
    <row r="227" spans="1:12" s="59" customFormat="1" x14ac:dyDescent="0.2">
      <c r="A227" s="58"/>
      <c r="B227" s="58"/>
      <c r="C227" s="58"/>
      <c r="D227" s="58"/>
      <c r="E227" s="58"/>
      <c r="F227" s="58"/>
      <c r="G227" s="58"/>
      <c r="H227" s="58"/>
      <c r="K227" s="58"/>
      <c r="L227" s="58"/>
    </row>
    <row r="228" spans="1:12" s="59" customFormat="1" x14ac:dyDescent="0.2">
      <c r="A228" s="58"/>
      <c r="B228" s="58"/>
      <c r="C228" s="58"/>
      <c r="D228" s="58"/>
      <c r="E228" s="58"/>
      <c r="F228" s="58"/>
      <c r="G228" s="58"/>
      <c r="H228" s="58"/>
      <c r="K228" s="58"/>
      <c r="L228" s="58"/>
    </row>
    <row r="229" spans="1:12" s="59" customFormat="1" x14ac:dyDescent="0.2">
      <c r="A229" s="58"/>
      <c r="B229" s="58"/>
      <c r="C229" s="58"/>
      <c r="D229" s="58"/>
      <c r="E229" s="58"/>
      <c r="F229" s="58"/>
      <c r="G229" s="58"/>
      <c r="H229" s="58"/>
      <c r="K229" s="58"/>
      <c r="L229" s="58"/>
    </row>
    <row r="230" spans="1:12" s="59" customFormat="1" x14ac:dyDescent="0.2">
      <c r="A230" s="58"/>
      <c r="B230" s="58"/>
      <c r="C230" s="58"/>
      <c r="D230" s="58"/>
      <c r="E230" s="58"/>
      <c r="F230" s="58"/>
      <c r="G230" s="58"/>
      <c r="H230" s="58"/>
      <c r="K230" s="58"/>
      <c r="L230" s="58"/>
    </row>
    <row r="231" spans="1:12" s="59" customFormat="1" x14ac:dyDescent="0.2">
      <c r="A231" s="58"/>
      <c r="B231" s="58"/>
      <c r="C231" s="58"/>
      <c r="D231" s="58"/>
      <c r="E231" s="58"/>
      <c r="F231" s="58"/>
      <c r="G231" s="58"/>
      <c r="H231" s="58"/>
      <c r="K231" s="58"/>
      <c r="L231" s="58"/>
    </row>
    <row r="232" spans="1:12" s="59" customFormat="1" x14ac:dyDescent="0.2">
      <c r="A232" s="58"/>
      <c r="B232" s="58"/>
      <c r="C232" s="58"/>
      <c r="D232" s="58"/>
      <c r="E232" s="58"/>
      <c r="F232" s="58"/>
      <c r="G232" s="58"/>
      <c r="H232" s="58"/>
      <c r="K232" s="58"/>
      <c r="L232" s="58"/>
    </row>
    <row r="233" spans="1:12" s="59" customFormat="1" x14ac:dyDescent="0.2">
      <c r="A233" s="58"/>
      <c r="B233" s="58"/>
      <c r="C233" s="58"/>
      <c r="D233" s="58"/>
      <c r="E233" s="58"/>
      <c r="F233" s="58"/>
      <c r="G233" s="58"/>
      <c r="H233" s="58"/>
      <c r="K233" s="58"/>
      <c r="L233" s="58"/>
    </row>
    <row r="234" spans="1:12" s="59" customFormat="1" x14ac:dyDescent="0.2">
      <c r="A234" s="58"/>
      <c r="B234" s="58"/>
      <c r="C234" s="58"/>
      <c r="D234" s="58"/>
      <c r="E234" s="58"/>
      <c r="F234" s="58"/>
      <c r="G234" s="58"/>
      <c r="H234" s="58"/>
      <c r="K234" s="58"/>
      <c r="L234" s="58"/>
    </row>
    <row r="235" spans="1:12" s="59" customFormat="1" x14ac:dyDescent="0.2">
      <c r="A235" s="58"/>
      <c r="B235" s="58"/>
      <c r="C235" s="58"/>
      <c r="D235" s="58"/>
      <c r="E235" s="58"/>
      <c r="F235" s="58"/>
      <c r="G235" s="58"/>
      <c r="H235" s="58"/>
      <c r="K235" s="58"/>
      <c r="L235" s="58"/>
    </row>
    <row r="236" spans="1:12" s="59" customFormat="1" x14ac:dyDescent="0.2">
      <c r="A236" s="58"/>
      <c r="B236" s="58"/>
      <c r="C236" s="58"/>
      <c r="D236" s="58"/>
      <c r="E236" s="58"/>
      <c r="F236" s="58"/>
      <c r="G236" s="58"/>
      <c r="H236" s="58"/>
      <c r="K236" s="58"/>
      <c r="L236" s="58"/>
    </row>
    <row r="237" spans="1:12" s="59" customFormat="1" x14ac:dyDescent="0.2">
      <c r="A237" s="58"/>
      <c r="B237" s="58"/>
      <c r="C237" s="58"/>
      <c r="D237" s="58"/>
      <c r="E237" s="58"/>
      <c r="F237" s="58"/>
      <c r="G237" s="58"/>
      <c r="H237" s="58"/>
      <c r="K237" s="58"/>
      <c r="L237" s="58"/>
    </row>
    <row r="238" spans="1:12" s="59" customFormat="1" x14ac:dyDescent="0.2">
      <c r="A238" s="58"/>
      <c r="B238" s="58"/>
      <c r="C238" s="58"/>
      <c r="D238" s="58"/>
      <c r="E238" s="58"/>
      <c r="F238" s="58"/>
      <c r="G238" s="58"/>
      <c r="H238" s="58"/>
      <c r="K238" s="58"/>
      <c r="L238" s="58"/>
    </row>
    <row r="239" spans="1:12" s="59" customFormat="1" x14ac:dyDescent="0.2">
      <c r="A239" s="58"/>
      <c r="B239" s="58"/>
      <c r="C239" s="58"/>
      <c r="D239" s="58"/>
      <c r="E239" s="58"/>
      <c r="F239" s="58"/>
      <c r="G239" s="58"/>
      <c r="H239" s="58"/>
      <c r="K239" s="58"/>
      <c r="L239" s="58"/>
    </row>
    <row r="240" spans="1:12" s="59" customFormat="1" x14ac:dyDescent="0.2">
      <c r="A240" s="58"/>
      <c r="B240" s="58"/>
      <c r="C240" s="58"/>
      <c r="D240" s="58"/>
      <c r="E240" s="58"/>
      <c r="F240" s="58"/>
      <c r="G240" s="58"/>
      <c r="H240" s="58"/>
      <c r="K240" s="58"/>
      <c r="L240" s="58"/>
    </row>
    <row r="241" spans="1:12" s="59" customFormat="1" x14ac:dyDescent="0.2">
      <c r="A241" s="58"/>
      <c r="B241" s="58"/>
      <c r="C241" s="58"/>
      <c r="D241" s="58"/>
      <c r="E241" s="58"/>
      <c r="F241" s="58"/>
      <c r="G241" s="58"/>
      <c r="H241" s="58"/>
      <c r="K241" s="58"/>
      <c r="L241" s="58"/>
    </row>
    <row r="242" spans="1:12" s="59" customFormat="1" x14ac:dyDescent="0.2">
      <c r="A242" s="58"/>
      <c r="B242" s="58"/>
      <c r="C242" s="58"/>
      <c r="D242" s="58"/>
      <c r="E242" s="58"/>
      <c r="F242" s="58"/>
      <c r="G242" s="58"/>
      <c r="H242" s="58"/>
      <c r="K242" s="58"/>
      <c r="L242" s="58"/>
    </row>
    <row r="243" spans="1:12" s="59" customFormat="1" x14ac:dyDescent="0.2">
      <c r="A243" s="58"/>
      <c r="B243" s="58"/>
      <c r="C243" s="58"/>
      <c r="D243" s="58"/>
      <c r="E243" s="58"/>
      <c r="F243" s="58"/>
      <c r="G243" s="58"/>
      <c r="H243" s="58"/>
      <c r="K243" s="58"/>
      <c r="L243" s="58"/>
    </row>
    <row r="244" spans="1:12" s="59" customFormat="1" x14ac:dyDescent="0.2">
      <c r="A244" s="58"/>
      <c r="B244" s="58"/>
      <c r="C244" s="58"/>
      <c r="D244" s="58"/>
      <c r="E244" s="58"/>
      <c r="F244" s="58"/>
      <c r="G244" s="58"/>
      <c r="H244" s="58"/>
      <c r="K244" s="58"/>
      <c r="L244" s="58"/>
    </row>
    <row r="245" spans="1:12" s="59" customFormat="1" x14ac:dyDescent="0.2">
      <c r="A245" s="58"/>
      <c r="B245" s="58"/>
      <c r="C245" s="58"/>
      <c r="D245" s="58"/>
      <c r="E245" s="58"/>
      <c r="F245" s="58"/>
      <c r="G245" s="58"/>
      <c r="H245" s="58"/>
      <c r="K245" s="58"/>
      <c r="L245" s="58"/>
    </row>
    <row r="246" spans="1:12" s="59" customFormat="1" x14ac:dyDescent="0.2">
      <c r="A246" s="58"/>
      <c r="B246" s="58"/>
      <c r="C246" s="58"/>
      <c r="D246" s="58"/>
      <c r="E246" s="58"/>
      <c r="F246" s="58"/>
      <c r="G246" s="58"/>
      <c r="H246" s="58"/>
      <c r="K246" s="58"/>
      <c r="L246" s="58"/>
    </row>
    <row r="247" spans="1:12" s="59" customFormat="1" x14ac:dyDescent="0.2">
      <c r="A247" s="58"/>
      <c r="B247" s="58"/>
      <c r="C247" s="58"/>
      <c r="D247" s="58"/>
      <c r="E247" s="58"/>
      <c r="F247" s="58"/>
      <c r="G247" s="58"/>
      <c r="H247" s="58"/>
      <c r="K247" s="58"/>
      <c r="L247" s="58"/>
    </row>
    <row r="248" spans="1:12" s="59" customFormat="1" x14ac:dyDescent="0.2">
      <c r="A248" s="58"/>
      <c r="B248" s="58"/>
      <c r="C248" s="58"/>
      <c r="D248" s="58"/>
      <c r="E248" s="58"/>
      <c r="F248" s="58"/>
      <c r="G248" s="58"/>
      <c r="H248" s="58"/>
      <c r="K248" s="58"/>
      <c r="L248" s="58"/>
    </row>
    <row r="249" spans="1:12" s="59" customFormat="1" x14ac:dyDescent="0.2">
      <c r="A249" s="58"/>
      <c r="B249" s="58"/>
      <c r="C249" s="58"/>
      <c r="D249" s="58"/>
      <c r="E249" s="58"/>
      <c r="F249" s="58"/>
      <c r="G249" s="58"/>
      <c r="H249" s="58"/>
      <c r="K249" s="58"/>
      <c r="L249" s="58"/>
    </row>
    <row r="250" spans="1:12" s="59" customFormat="1" x14ac:dyDescent="0.2">
      <c r="A250" s="58"/>
      <c r="B250" s="58"/>
      <c r="C250" s="58"/>
      <c r="D250" s="58"/>
      <c r="E250" s="58"/>
      <c r="F250" s="58"/>
      <c r="G250" s="58"/>
      <c r="H250" s="58"/>
      <c r="K250" s="58"/>
      <c r="L250" s="58"/>
    </row>
    <row r="251" spans="1:12" s="59" customFormat="1" x14ac:dyDescent="0.2">
      <c r="A251" s="58"/>
      <c r="B251" s="58"/>
      <c r="C251" s="58"/>
      <c r="D251" s="58"/>
      <c r="E251" s="58"/>
      <c r="F251" s="58"/>
      <c r="G251" s="58"/>
      <c r="H251" s="58"/>
      <c r="K251" s="58"/>
      <c r="L251" s="58"/>
    </row>
    <row r="252" spans="1:12" s="59" customFormat="1" x14ac:dyDescent="0.2">
      <c r="A252" s="58"/>
      <c r="B252" s="58"/>
      <c r="C252" s="58"/>
      <c r="D252" s="58"/>
      <c r="E252" s="58"/>
      <c r="F252" s="58"/>
      <c r="G252" s="58"/>
      <c r="H252" s="58"/>
      <c r="K252" s="58"/>
      <c r="L252" s="58"/>
    </row>
    <row r="253" spans="1:12" s="59" customFormat="1" x14ac:dyDescent="0.2">
      <c r="A253" s="58"/>
      <c r="B253" s="58"/>
      <c r="C253" s="58"/>
      <c r="D253" s="58"/>
      <c r="E253" s="58"/>
      <c r="F253" s="58"/>
      <c r="G253" s="58"/>
      <c r="H253" s="58"/>
      <c r="K253" s="58"/>
      <c r="L253" s="58"/>
    </row>
    <row r="254" spans="1:12" s="59" customFormat="1" x14ac:dyDescent="0.2">
      <c r="A254" s="58"/>
      <c r="B254" s="58"/>
      <c r="C254" s="58"/>
      <c r="D254" s="58"/>
      <c r="E254" s="58"/>
      <c r="F254" s="58"/>
      <c r="G254" s="58"/>
      <c r="H254" s="58"/>
      <c r="K254" s="58"/>
      <c r="L254" s="58"/>
    </row>
    <row r="255" spans="1:12" s="59" customFormat="1" x14ac:dyDescent="0.2">
      <c r="A255" s="58"/>
      <c r="B255" s="58"/>
      <c r="C255" s="58"/>
      <c r="D255" s="58"/>
      <c r="E255" s="58"/>
      <c r="F255" s="58"/>
      <c r="G255" s="58"/>
      <c r="H255" s="58"/>
      <c r="K255" s="58"/>
      <c r="L255" s="58"/>
    </row>
    <row r="256" spans="1:12" s="59" customFormat="1" x14ac:dyDescent="0.2">
      <c r="A256" s="58"/>
      <c r="B256" s="58"/>
      <c r="C256" s="58"/>
      <c r="D256" s="58"/>
      <c r="E256" s="58"/>
      <c r="F256" s="58"/>
      <c r="G256" s="58"/>
      <c r="H256" s="58"/>
      <c r="K256" s="58"/>
      <c r="L256" s="58"/>
    </row>
    <row r="257" spans="1:12" s="59" customFormat="1" x14ac:dyDescent="0.2">
      <c r="A257" s="58"/>
      <c r="B257" s="58"/>
      <c r="C257" s="58"/>
      <c r="D257" s="58"/>
      <c r="E257" s="58"/>
      <c r="F257" s="58"/>
      <c r="G257" s="58"/>
      <c r="H257" s="58"/>
      <c r="K257" s="58"/>
      <c r="L257" s="58"/>
    </row>
    <row r="258" spans="1:12" s="59" customFormat="1" x14ac:dyDescent="0.2">
      <c r="A258" s="58"/>
      <c r="B258" s="58"/>
      <c r="C258" s="58"/>
      <c r="D258" s="58"/>
      <c r="E258" s="58"/>
      <c r="F258" s="58"/>
      <c r="G258" s="58"/>
      <c r="H258" s="58"/>
      <c r="K258" s="58"/>
      <c r="L258" s="58"/>
    </row>
    <row r="259" spans="1:12" s="59" customFormat="1" x14ac:dyDescent="0.2">
      <c r="A259" s="58"/>
      <c r="B259" s="58"/>
      <c r="C259" s="58"/>
      <c r="D259" s="58"/>
      <c r="E259" s="58"/>
      <c r="F259" s="58"/>
      <c r="G259" s="58"/>
      <c r="H259" s="58"/>
      <c r="K259" s="58"/>
      <c r="L259" s="58"/>
    </row>
    <row r="260" spans="1:12" s="59" customFormat="1" x14ac:dyDescent="0.2">
      <c r="A260" s="58"/>
      <c r="B260" s="58"/>
      <c r="C260" s="58"/>
      <c r="D260" s="58"/>
      <c r="E260" s="58"/>
      <c r="F260" s="58"/>
      <c r="G260" s="58"/>
      <c r="H260" s="58"/>
      <c r="K260" s="58"/>
      <c r="L260" s="58"/>
    </row>
    <row r="261" spans="1:12" s="59" customFormat="1" x14ac:dyDescent="0.2">
      <c r="A261" s="58"/>
      <c r="B261" s="58"/>
      <c r="C261" s="58"/>
      <c r="D261" s="58"/>
      <c r="E261" s="58"/>
      <c r="F261" s="58"/>
      <c r="G261" s="58"/>
      <c r="H261" s="58"/>
      <c r="K261" s="58"/>
      <c r="L261" s="58"/>
    </row>
    <row r="262" spans="1:12" s="59" customFormat="1" x14ac:dyDescent="0.2">
      <c r="A262" s="58"/>
      <c r="B262" s="58"/>
      <c r="C262" s="58"/>
      <c r="D262" s="58"/>
      <c r="E262" s="58"/>
      <c r="F262" s="58"/>
      <c r="G262" s="58"/>
      <c r="H262" s="58"/>
      <c r="K262" s="58"/>
      <c r="L262" s="58"/>
    </row>
    <row r="263" spans="1:12" s="59" customFormat="1" x14ac:dyDescent="0.2">
      <c r="A263" s="58"/>
      <c r="B263" s="58"/>
      <c r="C263" s="58"/>
      <c r="D263" s="58"/>
      <c r="E263" s="58"/>
      <c r="F263" s="58"/>
      <c r="G263" s="58"/>
      <c r="H263" s="58"/>
      <c r="K263" s="58"/>
      <c r="L263" s="58"/>
    </row>
    <row r="264" spans="1:12" s="59" customFormat="1" x14ac:dyDescent="0.2">
      <c r="A264" s="58"/>
      <c r="B264" s="58"/>
      <c r="C264" s="58"/>
      <c r="D264" s="58"/>
      <c r="E264" s="58"/>
      <c r="F264" s="58"/>
      <c r="G264" s="58"/>
      <c r="H264" s="58"/>
      <c r="K264" s="58"/>
      <c r="L264" s="58"/>
    </row>
    <row r="265" spans="1:12" s="59" customFormat="1" x14ac:dyDescent="0.2">
      <c r="A265" s="58"/>
      <c r="B265" s="58"/>
      <c r="C265" s="58"/>
      <c r="D265" s="58"/>
      <c r="E265" s="58"/>
      <c r="F265" s="58"/>
      <c r="G265" s="58"/>
      <c r="H265" s="58"/>
      <c r="K265" s="58"/>
      <c r="L265" s="58"/>
    </row>
    <row r="266" spans="1:12" s="59" customFormat="1" x14ac:dyDescent="0.2">
      <c r="A266" s="58"/>
      <c r="B266" s="58"/>
      <c r="C266" s="58"/>
      <c r="D266" s="58"/>
      <c r="E266" s="58"/>
      <c r="F266" s="58"/>
      <c r="G266" s="58"/>
      <c r="H266" s="58"/>
      <c r="K266" s="58"/>
      <c r="L266" s="58"/>
    </row>
    <row r="267" spans="1:12" s="59" customFormat="1" x14ac:dyDescent="0.2">
      <c r="A267" s="58"/>
      <c r="B267" s="58"/>
      <c r="C267" s="58"/>
      <c r="D267" s="58"/>
      <c r="E267" s="58"/>
      <c r="F267" s="58"/>
      <c r="G267" s="58"/>
      <c r="H267" s="58"/>
      <c r="K267" s="58"/>
      <c r="L267" s="58"/>
    </row>
    <row r="268" spans="1:12" s="59" customFormat="1" x14ac:dyDescent="0.2">
      <c r="A268" s="58"/>
      <c r="B268" s="58"/>
      <c r="C268" s="58"/>
      <c r="D268" s="58"/>
      <c r="E268" s="58"/>
      <c r="F268" s="58"/>
      <c r="G268" s="58"/>
      <c r="H268" s="58"/>
      <c r="K268" s="58"/>
      <c r="L268" s="58"/>
    </row>
    <row r="269" spans="1:12" s="59" customFormat="1" x14ac:dyDescent="0.2">
      <c r="A269" s="58"/>
      <c r="B269" s="58"/>
      <c r="C269" s="58"/>
      <c r="D269" s="58"/>
      <c r="E269" s="58"/>
      <c r="F269" s="58"/>
      <c r="G269" s="58"/>
      <c r="H269" s="58"/>
      <c r="K269" s="58"/>
      <c r="L269" s="58"/>
    </row>
    <row r="270" spans="1:12" s="59" customFormat="1" x14ac:dyDescent="0.2">
      <c r="A270" s="58"/>
      <c r="B270" s="58"/>
      <c r="C270" s="58"/>
      <c r="D270" s="58"/>
      <c r="E270" s="58"/>
      <c r="F270" s="58"/>
      <c r="G270" s="58"/>
      <c r="H270" s="58"/>
      <c r="K270" s="58"/>
      <c r="L270" s="58"/>
    </row>
    <row r="271" spans="1:12" s="59" customFormat="1" x14ac:dyDescent="0.2">
      <c r="A271" s="58"/>
      <c r="B271" s="58"/>
      <c r="C271" s="58"/>
      <c r="D271" s="58"/>
      <c r="E271" s="58"/>
      <c r="F271" s="58"/>
      <c r="G271" s="58"/>
      <c r="H271" s="58"/>
      <c r="K271" s="58"/>
      <c r="L271" s="58"/>
    </row>
    <row r="272" spans="1:12" s="59" customFormat="1" x14ac:dyDescent="0.2">
      <c r="A272" s="58"/>
      <c r="B272" s="58"/>
      <c r="C272" s="58"/>
      <c r="D272" s="58"/>
      <c r="E272" s="58"/>
      <c r="F272" s="58"/>
      <c r="G272" s="58"/>
      <c r="H272" s="58"/>
      <c r="K272" s="58"/>
      <c r="L272" s="58"/>
    </row>
    <row r="273" spans="1:12" s="59" customFormat="1" x14ac:dyDescent="0.2">
      <c r="A273" s="58"/>
      <c r="B273" s="58"/>
      <c r="C273" s="58"/>
      <c r="D273" s="58"/>
      <c r="E273" s="58"/>
      <c r="F273" s="58"/>
      <c r="G273" s="58"/>
      <c r="H273" s="58"/>
      <c r="K273" s="58"/>
      <c r="L273" s="58"/>
    </row>
    <row r="274" spans="1:12" s="59" customFormat="1" x14ac:dyDescent="0.2">
      <c r="A274" s="58"/>
      <c r="B274" s="58"/>
      <c r="C274" s="58"/>
      <c r="D274" s="58"/>
      <c r="E274" s="58"/>
      <c r="F274" s="58"/>
      <c r="G274" s="58"/>
      <c r="H274" s="58"/>
      <c r="K274" s="58"/>
      <c r="L274" s="58"/>
    </row>
    <row r="275" spans="1:12" s="59" customFormat="1" x14ac:dyDescent="0.2">
      <c r="A275" s="58"/>
      <c r="B275" s="58"/>
      <c r="C275" s="58"/>
      <c r="D275" s="58"/>
      <c r="E275" s="58"/>
      <c r="F275" s="58"/>
      <c r="G275" s="58"/>
      <c r="H275" s="58"/>
      <c r="K275" s="58"/>
      <c r="L275" s="58"/>
    </row>
    <row r="276" spans="1:12" s="59" customFormat="1" x14ac:dyDescent="0.2">
      <c r="A276" s="58"/>
      <c r="B276" s="58"/>
      <c r="C276" s="58"/>
      <c r="D276" s="58"/>
      <c r="E276" s="58"/>
      <c r="F276" s="58"/>
      <c r="G276" s="58"/>
      <c r="H276" s="58"/>
      <c r="K276" s="58"/>
      <c r="L276" s="58"/>
    </row>
    <row r="277" spans="1:12" s="59" customFormat="1" x14ac:dyDescent="0.2">
      <c r="A277" s="58"/>
      <c r="B277" s="58"/>
      <c r="C277" s="58"/>
      <c r="D277" s="58"/>
      <c r="E277" s="58"/>
      <c r="F277" s="58"/>
      <c r="G277" s="58"/>
      <c r="H277" s="58"/>
      <c r="K277" s="58"/>
      <c r="L277" s="58"/>
    </row>
    <row r="278" spans="1:12" s="59" customFormat="1" x14ac:dyDescent="0.2">
      <c r="A278" s="58"/>
      <c r="B278" s="58"/>
      <c r="C278" s="58"/>
      <c r="D278" s="58"/>
      <c r="E278" s="58"/>
      <c r="F278" s="58"/>
      <c r="G278" s="58"/>
      <c r="H278" s="58"/>
      <c r="K278" s="58"/>
      <c r="L278" s="58"/>
    </row>
    <row r="279" spans="1:12" s="59" customFormat="1" x14ac:dyDescent="0.2">
      <c r="A279" s="58"/>
      <c r="B279" s="58"/>
      <c r="C279" s="58"/>
      <c r="D279" s="58"/>
      <c r="E279" s="58"/>
      <c r="F279" s="58"/>
      <c r="G279" s="58"/>
      <c r="H279" s="58"/>
      <c r="K279" s="58"/>
      <c r="L279" s="58"/>
    </row>
    <row r="280" spans="1:12" s="59" customFormat="1" x14ac:dyDescent="0.2">
      <c r="A280" s="58"/>
      <c r="B280" s="58"/>
      <c r="C280" s="58"/>
      <c r="D280" s="58"/>
      <c r="E280" s="58"/>
      <c r="F280" s="58"/>
      <c r="G280" s="58"/>
      <c r="H280" s="58"/>
      <c r="K280" s="58"/>
      <c r="L280" s="58"/>
    </row>
    <row r="281" spans="1:12" s="59" customFormat="1" x14ac:dyDescent="0.2">
      <c r="A281" s="58"/>
      <c r="B281" s="58"/>
      <c r="C281" s="58"/>
      <c r="D281" s="58"/>
      <c r="E281" s="58"/>
      <c r="F281" s="58"/>
      <c r="G281" s="58"/>
      <c r="H281" s="58"/>
      <c r="K281" s="58"/>
      <c r="L281" s="58"/>
    </row>
    <row r="282" spans="1:12" s="59" customFormat="1" x14ac:dyDescent="0.2">
      <c r="A282" s="58"/>
      <c r="B282" s="58"/>
      <c r="C282" s="58"/>
      <c r="D282" s="58"/>
      <c r="E282" s="58"/>
      <c r="F282" s="58"/>
      <c r="G282" s="58"/>
      <c r="H282" s="58"/>
      <c r="K282" s="58"/>
      <c r="L282" s="58"/>
    </row>
    <row r="283" spans="1:12" s="59" customFormat="1" x14ac:dyDescent="0.2">
      <c r="A283" s="58"/>
      <c r="B283" s="58"/>
      <c r="C283" s="58"/>
      <c r="D283" s="58"/>
      <c r="E283" s="58"/>
      <c r="F283" s="58"/>
      <c r="G283" s="58"/>
      <c r="H283" s="58"/>
      <c r="K283" s="58"/>
      <c r="L283" s="58"/>
    </row>
    <row r="284" spans="1:12" s="59" customFormat="1" x14ac:dyDescent="0.2">
      <c r="A284" s="58"/>
      <c r="B284" s="58"/>
      <c r="C284" s="58"/>
      <c r="D284" s="58"/>
      <c r="E284" s="58"/>
      <c r="F284" s="58"/>
      <c r="G284" s="58"/>
      <c r="H284" s="58"/>
      <c r="K284" s="58"/>
      <c r="L284" s="58"/>
    </row>
    <row r="285" spans="1:12" s="59" customFormat="1" x14ac:dyDescent="0.2">
      <c r="A285" s="58"/>
      <c r="B285" s="58"/>
      <c r="C285" s="58"/>
      <c r="D285" s="58"/>
      <c r="E285" s="58"/>
      <c r="F285" s="58"/>
      <c r="G285" s="58"/>
      <c r="H285" s="58"/>
      <c r="K285" s="58"/>
      <c r="L285" s="58"/>
    </row>
    <row r="286" spans="1:12" s="59" customFormat="1" x14ac:dyDescent="0.2">
      <c r="A286" s="58"/>
      <c r="B286" s="58"/>
      <c r="C286" s="58"/>
      <c r="D286" s="58"/>
      <c r="E286" s="58"/>
      <c r="F286" s="58"/>
      <c r="G286" s="58"/>
      <c r="H286" s="58"/>
      <c r="K286" s="58"/>
      <c r="L286" s="58"/>
    </row>
    <row r="287" spans="1:12" s="59" customFormat="1" ht="12.75" customHeight="1" x14ac:dyDescent="0.2">
      <c r="A287" s="58"/>
      <c r="B287" s="58"/>
      <c r="C287" s="58"/>
      <c r="D287" s="58"/>
      <c r="E287" s="58"/>
      <c r="F287" s="58"/>
      <c r="G287" s="58"/>
      <c r="H287" s="58"/>
      <c r="K287" s="58"/>
      <c r="L287" s="58"/>
    </row>
    <row r="288" spans="1:12" s="59" customFormat="1" ht="12.75" customHeight="1" x14ac:dyDescent="0.2">
      <c r="A288" s="58"/>
      <c r="B288" s="58"/>
      <c r="C288" s="58"/>
      <c r="D288" s="58"/>
      <c r="E288" s="58"/>
      <c r="F288" s="58"/>
      <c r="G288" s="58"/>
      <c r="H288" s="58"/>
      <c r="K288" s="58"/>
      <c r="L288" s="58"/>
    </row>
    <row r="289" spans="1:12" s="59" customFormat="1" x14ac:dyDescent="0.2">
      <c r="A289" s="58"/>
      <c r="B289" s="58"/>
      <c r="C289" s="58"/>
      <c r="D289" s="58"/>
      <c r="E289" s="58"/>
      <c r="F289" s="58"/>
      <c r="G289" s="58"/>
      <c r="H289" s="58"/>
      <c r="K289" s="58"/>
      <c r="L289" s="58"/>
    </row>
    <row r="290" spans="1:12" s="59" customFormat="1" x14ac:dyDescent="0.2">
      <c r="A290" s="58"/>
      <c r="B290" s="58"/>
      <c r="C290" s="58"/>
      <c r="D290" s="58"/>
      <c r="E290" s="58"/>
      <c r="F290" s="58"/>
      <c r="G290" s="58"/>
      <c r="H290" s="58"/>
      <c r="K290" s="58"/>
      <c r="L290" s="58"/>
    </row>
    <row r="291" spans="1:12" s="59" customFormat="1" x14ac:dyDescent="0.2">
      <c r="A291" s="58"/>
      <c r="B291" s="58"/>
      <c r="C291" s="58"/>
      <c r="D291" s="58"/>
      <c r="E291" s="58"/>
      <c r="F291" s="58"/>
      <c r="G291" s="58"/>
      <c r="H291" s="58"/>
      <c r="K291" s="58"/>
      <c r="L291" s="58"/>
    </row>
    <row r="292" spans="1:12" s="59" customFormat="1" x14ac:dyDescent="0.2">
      <c r="A292" s="58"/>
      <c r="B292" s="58"/>
      <c r="C292" s="58"/>
      <c r="D292" s="58"/>
      <c r="E292" s="58"/>
      <c r="F292" s="58"/>
      <c r="G292" s="58"/>
      <c r="H292" s="58"/>
      <c r="K292" s="58"/>
      <c r="L292" s="58"/>
    </row>
    <row r="293" spans="1:12" s="59" customFormat="1" x14ac:dyDescent="0.2">
      <c r="A293" s="58"/>
      <c r="B293" s="58"/>
      <c r="C293" s="58"/>
      <c r="D293" s="58"/>
      <c r="E293" s="58"/>
      <c r="F293" s="58"/>
      <c r="G293" s="58"/>
      <c r="H293" s="58"/>
      <c r="K293" s="58"/>
      <c r="L293" s="58"/>
    </row>
    <row r="294" spans="1:12" s="59" customFormat="1" x14ac:dyDescent="0.2">
      <c r="A294" s="58"/>
      <c r="B294" s="58"/>
      <c r="C294" s="58"/>
      <c r="D294" s="58"/>
      <c r="E294" s="58"/>
      <c r="F294" s="58"/>
      <c r="G294" s="58"/>
      <c r="H294" s="58"/>
      <c r="K294" s="58"/>
      <c r="L294" s="58"/>
    </row>
    <row r="295" spans="1:12" s="59" customFormat="1" x14ac:dyDescent="0.2">
      <c r="A295" s="58"/>
      <c r="B295" s="58"/>
      <c r="C295" s="58"/>
      <c r="D295" s="58"/>
      <c r="E295" s="58"/>
      <c r="F295" s="58"/>
      <c r="G295" s="58"/>
      <c r="H295" s="58"/>
      <c r="K295" s="58"/>
      <c r="L295" s="58"/>
    </row>
    <row r="296" spans="1:12" s="59" customFormat="1" x14ac:dyDescent="0.2">
      <c r="A296" s="58"/>
      <c r="B296" s="58"/>
      <c r="C296" s="58"/>
      <c r="D296" s="58"/>
      <c r="E296" s="58"/>
      <c r="F296" s="58"/>
      <c r="G296" s="58"/>
      <c r="H296" s="58"/>
      <c r="K296" s="58"/>
      <c r="L296" s="58"/>
    </row>
    <row r="297" spans="1:12" s="59" customFormat="1" x14ac:dyDescent="0.2">
      <c r="A297" s="58"/>
      <c r="B297" s="58"/>
      <c r="C297" s="58"/>
      <c r="D297" s="58"/>
      <c r="E297" s="58"/>
      <c r="F297" s="58"/>
      <c r="G297" s="58"/>
      <c r="H297" s="58"/>
      <c r="K297" s="58"/>
      <c r="L297" s="58"/>
    </row>
    <row r="298" spans="1:12" s="59" customFormat="1" x14ac:dyDescent="0.2">
      <c r="A298" s="58"/>
      <c r="B298" s="58"/>
      <c r="C298" s="58"/>
      <c r="D298" s="58"/>
      <c r="E298" s="58"/>
      <c r="F298" s="58"/>
      <c r="G298" s="58"/>
      <c r="H298" s="58"/>
      <c r="K298" s="58"/>
      <c r="L298" s="58"/>
    </row>
    <row r="299" spans="1:12" s="59" customFormat="1" x14ac:dyDescent="0.2">
      <c r="A299" s="58"/>
      <c r="B299" s="58"/>
      <c r="C299" s="58"/>
      <c r="D299" s="58"/>
      <c r="E299" s="58"/>
      <c r="F299" s="58"/>
      <c r="G299" s="58"/>
      <c r="H299" s="58"/>
      <c r="K299" s="58"/>
      <c r="L299" s="58"/>
    </row>
    <row r="300" spans="1:12" s="59" customFormat="1" x14ac:dyDescent="0.2">
      <c r="A300" s="58"/>
      <c r="B300" s="58"/>
      <c r="C300" s="58"/>
      <c r="D300" s="58"/>
      <c r="E300" s="58"/>
      <c r="F300" s="58"/>
      <c r="G300" s="58"/>
      <c r="H300" s="58"/>
      <c r="K300" s="58"/>
      <c r="L300" s="58"/>
    </row>
    <row r="301" spans="1:12" s="59" customFormat="1" x14ac:dyDescent="0.2">
      <c r="A301" s="58"/>
      <c r="B301" s="58"/>
      <c r="C301" s="58"/>
      <c r="D301" s="58"/>
      <c r="E301" s="58"/>
      <c r="F301" s="58"/>
      <c r="G301" s="58"/>
      <c r="H301" s="58"/>
      <c r="K301" s="58"/>
      <c r="L301" s="58"/>
    </row>
    <row r="302" spans="1:12" s="59" customFormat="1" x14ac:dyDescent="0.2">
      <c r="A302" s="58"/>
      <c r="B302" s="58"/>
      <c r="C302" s="58"/>
      <c r="D302" s="58"/>
      <c r="E302" s="58"/>
      <c r="F302" s="58"/>
      <c r="G302" s="58"/>
      <c r="H302" s="58"/>
      <c r="K302" s="58"/>
      <c r="L302" s="58"/>
    </row>
    <row r="303" spans="1:12" s="59" customFormat="1" x14ac:dyDescent="0.2">
      <c r="A303" s="58"/>
      <c r="B303" s="58"/>
      <c r="C303" s="58"/>
      <c r="D303" s="58"/>
      <c r="E303" s="58"/>
      <c r="F303" s="58"/>
      <c r="G303" s="58"/>
      <c r="H303" s="58"/>
      <c r="K303" s="58"/>
      <c r="L303" s="58"/>
    </row>
    <row r="304" spans="1:12" s="59" customFormat="1" x14ac:dyDescent="0.2">
      <c r="A304" s="58"/>
      <c r="B304" s="58"/>
      <c r="C304" s="58"/>
      <c r="D304" s="58"/>
      <c r="E304" s="58"/>
      <c r="F304" s="58"/>
      <c r="G304" s="58"/>
      <c r="H304" s="58"/>
      <c r="K304" s="58"/>
      <c r="L304" s="58"/>
    </row>
    <row r="305" spans="1:12" s="59" customFormat="1" x14ac:dyDescent="0.2">
      <c r="A305" s="58"/>
      <c r="B305" s="58"/>
      <c r="C305" s="58"/>
      <c r="D305" s="58"/>
      <c r="E305" s="58"/>
      <c r="F305" s="58"/>
      <c r="G305" s="58"/>
      <c r="H305" s="58"/>
      <c r="K305" s="58"/>
      <c r="L305" s="58"/>
    </row>
    <row r="306" spans="1:12" s="59" customFormat="1" x14ac:dyDescent="0.2">
      <c r="A306" s="58"/>
      <c r="B306" s="58"/>
      <c r="C306" s="58"/>
      <c r="D306" s="58"/>
      <c r="E306" s="58"/>
      <c r="F306" s="58"/>
      <c r="G306" s="58"/>
      <c r="H306" s="58"/>
      <c r="K306" s="58"/>
      <c r="L306" s="58"/>
    </row>
    <row r="307" spans="1:12" s="59" customFormat="1" x14ac:dyDescent="0.2">
      <c r="A307" s="58"/>
      <c r="B307" s="58"/>
      <c r="C307" s="58"/>
      <c r="D307" s="58"/>
      <c r="E307" s="58"/>
      <c r="F307" s="58"/>
      <c r="G307" s="58"/>
      <c r="H307" s="58"/>
      <c r="K307" s="58"/>
      <c r="L307" s="58"/>
    </row>
    <row r="308" spans="1:12" s="59" customFormat="1" x14ac:dyDescent="0.2">
      <c r="A308" s="58"/>
      <c r="B308" s="58"/>
      <c r="C308" s="58"/>
      <c r="D308" s="58"/>
      <c r="E308" s="58"/>
      <c r="F308" s="58"/>
      <c r="G308" s="58"/>
      <c r="H308" s="58"/>
      <c r="K308" s="58"/>
      <c r="L308" s="58"/>
    </row>
    <row r="309" spans="1:12" s="59" customFormat="1" x14ac:dyDescent="0.2">
      <c r="A309" s="58"/>
      <c r="B309" s="58"/>
      <c r="C309" s="58"/>
      <c r="D309" s="58"/>
      <c r="E309" s="58"/>
      <c r="F309" s="58"/>
      <c r="G309" s="58"/>
      <c r="H309" s="58"/>
      <c r="K309" s="58"/>
      <c r="L309" s="58"/>
    </row>
    <row r="310" spans="1:12" s="59" customFormat="1" x14ac:dyDescent="0.2">
      <c r="A310" s="58"/>
      <c r="B310" s="58"/>
      <c r="C310" s="58"/>
      <c r="D310" s="58"/>
      <c r="E310" s="58"/>
      <c r="F310" s="58"/>
      <c r="G310" s="58"/>
      <c r="H310" s="58"/>
      <c r="K310" s="58"/>
      <c r="L310" s="58"/>
    </row>
    <row r="311" spans="1:12" s="59" customFormat="1" x14ac:dyDescent="0.2">
      <c r="A311" s="58"/>
      <c r="B311" s="58"/>
      <c r="C311" s="58"/>
      <c r="D311" s="58"/>
      <c r="E311" s="58"/>
      <c r="F311" s="58"/>
      <c r="G311" s="58"/>
      <c r="H311" s="58"/>
      <c r="K311" s="58"/>
      <c r="L311" s="58"/>
    </row>
    <row r="312" spans="1:12" s="59" customFormat="1" x14ac:dyDescent="0.2">
      <c r="A312" s="58"/>
      <c r="B312" s="58"/>
      <c r="C312" s="58"/>
      <c r="D312" s="58"/>
      <c r="E312" s="58"/>
      <c r="F312" s="58"/>
      <c r="G312" s="58"/>
      <c r="H312" s="58"/>
      <c r="K312" s="58"/>
      <c r="L312" s="58"/>
    </row>
    <row r="313" spans="1:12" s="59" customFormat="1" x14ac:dyDescent="0.2">
      <c r="A313" s="58"/>
      <c r="B313" s="58"/>
      <c r="C313" s="58"/>
      <c r="D313" s="58"/>
      <c r="E313" s="58"/>
      <c r="F313" s="58"/>
      <c r="G313" s="58"/>
      <c r="H313" s="58"/>
      <c r="K313" s="58"/>
      <c r="L313" s="58"/>
    </row>
    <row r="314" spans="1:12" s="59" customFormat="1" x14ac:dyDescent="0.2">
      <c r="A314" s="58"/>
      <c r="B314" s="58"/>
      <c r="C314" s="58"/>
      <c r="D314" s="58"/>
      <c r="E314" s="58"/>
      <c r="F314" s="58"/>
      <c r="G314" s="58"/>
      <c r="H314" s="58"/>
      <c r="K314" s="58"/>
      <c r="L314" s="58"/>
    </row>
    <row r="315" spans="1:12" s="59" customFormat="1" x14ac:dyDescent="0.2">
      <c r="A315" s="58"/>
      <c r="B315" s="58"/>
      <c r="C315" s="58"/>
      <c r="D315" s="58"/>
      <c r="E315" s="58"/>
      <c r="F315" s="58"/>
      <c r="G315" s="58"/>
      <c r="H315" s="58"/>
      <c r="K315" s="58"/>
      <c r="L315" s="58"/>
    </row>
    <row r="316" spans="1:12" s="59" customFormat="1" x14ac:dyDescent="0.2">
      <c r="A316" s="58"/>
      <c r="B316" s="58"/>
      <c r="C316" s="58"/>
      <c r="D316" s="58"/>
      <c r="E316" s="58"/>
      <c r="F316" s="58"/>
      <c r="G316" s="58"/>
      <c r="H316" s="58"/>
      <c r="K316" s="58"/>
      <c r="L316" s="58"/>
    </row>
    <row r="317" spans="1:12" s="59" customFormat="1" x14ac:dyDescent="0.2">
      <c r="A317" s="58"/>
      <c r="B317" s="58"/>
      <c r="C317" s="58"/>
      <c r="D317" s="58"/>
      <c r="E317" s="58"/>
      <c r="F317" s="58"/>
      <c r="G317" s="58"/>
      <c r="H317" s="58"/>
      <c r="K317" s="58"/>
      <c r="L317" s="58"/>
    </row>
    <row r="319" spans="1:12" s="59" customFormat="1" x14ac:dyDescent="0.2">
      <c r="A319" s="58"/>
      <c r="B319" s="58"/>
      <c r="C319" s="58"/>
      <c r="D319" s="58"/>
      <c r="E319" s="58"/>
      <c r="F319" s="58"/>
      <c r="G319" s="58"/>
      <c r="H319" s="58"/>
      <c r="I319" s="58"/>
    </row>
  </sheetData>
  <autoFilter ref="A2:G12"/>
  <conditionalFormatting sqref="D2">
    <cfRule type="duplicateValues" dxfId="7" priority="7"/>
    <cfRule type="duplicateValues" dxfId="6" priority="8"/>
  </conditionalFormatting>
  <conditionalFormatting sqref="G3 J6:J8">
    <cfRule type="cellIs" dxfId="5" priority="6" operator="equal">
      <formula>0</formula>
    </cfRule>
  </conditionalFormatting>
  <conditionalFormatting sqref="F3">
    <cfRule type="containsBlanks" dxfId="4" priority="5">
      <formula>LEN(TRIM(F3))=0</formula>
    </cfRule>
  </conditionalFormatting>
  <conditionalFormatting sqref="E3">
    <cfRule type="duplicateValues" dxfId="3" priority="9"/>
  </conditionalFormatting>
  <conditionalFormatting sqref="F4:F5">
    <cfRule type="containsBlanks" dxfId="2" priority="1">
      <formula>LEN(TRIM(F4))=0</formula>
    </cfRule>
  </conditionalFormatting>
  <conditionalFormatting sqref="G4:G5">
    <cfRule type="cellIs" dxfId="1" priority="2" operator="equal">
      <formula>0</formula>
    </cfRule>
  </conditionalFormatting>
  <conditionalFormatting sqref="E4:E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INVOICING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Trading -  Charm</cp:lastModifiedBy>
  <dcterms:created xsi:type="dcterms:W3CDTF">2025-02-13T08:06:25Z</dcterms:created>
  <dcterms:modified xsi:type="dcterms:W3CDTF">2025-02-13T07:32:59Z</dcterms:modified>
</cp:coreProperties>
</file>