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NPR BILLING 2023\CENPRI BILLING\BS WESM\WESM TAXATION\2024 Regular Transactions\PURCHASES\"/>
    </mc:Choice>
  </mc:AlternateContent>
  <bookViews>
    <workbookView xWindow="0" yWindow="0" windowWidth="28800" windowHeight="12330" activeTab="2"/>
  </bookViews>
  <sheets>
    <sheet name="Table 1" sheetId="1" r:id="rId1"/>
    <sheet name="Sheet1" sheetId="2" r:id="rId2"/>
    <sheet name="SORTED" sheetId="3" r:id="rId3"/>
    <sheet name="INVOICING" sheetId="4" r:id="rId4"/>
    <sheet name="TAX INFO" sheetId="5" r:id="rId5"/>
    <sheet name="SORTED (2)" sheetId="6" r:id="rId6"/>
  </sheets>
  <definedNames>
    <definedName name="_xlnm._FilterDatabase" localSheetId="2" hidden="1">SORTED!$A$2:$P$2</definedName>
    <definedName name="_xlnm._FilterDatabase" localSheetId="5" hidden="1">'SORTED (2)'!$A$2:$T$2</definedName>
    <definedName name="_xlnm._FilterDatabase" localSheetId="4" hidden="1">'TAX INFO'!$A$1:$G$895</definedName>
  </definedNames>
  <calcPr calcId="162913"/>
</workbook>
</file>

<file path=xl/calcChain.xml><?xml version="1.0" encoding="utf-8"?>
<calcChain xmlns="http://schemas.openxmlformats.org/spreadsheetml/2006/main">
  <c r="I653" i="3" l="1"/>
  <c r="J653" i="3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G3" i="6"/>
  <c r="E3" i="6"/>
  <c r="P653" i="6"/>
  <c r="O653" i="6"/>
  <c r="N653" i="6"/>
  <c r="M653" i="6"/>
  <c r="Q651" i="6"/>
  <c r="F651" i="6"/>
  <c r="D651" i="6"/>
  <c r="Q650" i="6"/>
  <c r="F650" i="6"/>
  <c r="D650" i="6"/>
  <c r="Q649" i="6"/>
  <c r="F649" i="6"/>
  <c r="D649" i="6"/>
  <c r="Q648" i="6"/>
  <c r="F648" i="6"/>
  <c r="D648" i="6"/>
  <c r="Q647" i="6"/>
  <c r="F647" i="6"/>
  <c r="D647" i="6"/>
  <c r="Q646" i="6"/>
  <c r="F646" i="6"/>
  <c r="D646" i="6"/>
  <c r="Q645" i="6"/>
  <c r="F645" i="6"/>
  <c r="D645" i="6"/>
  <c r="Q644" i="6"/>
  <c r="F644" i="6"/>
  <c r="D644" i="6"/>
  <c r="Q643" i="6"/>
  <c r="F643" i="6"/>
  <c r="D643" i="6"/>
  <c r="Q642" i="6"/>
  <c r="F642" i="6"/>
  <c r="D642" i="6"/>
  <c r="Q641" i="6"/>
  <c r="F641" i="6"/>
  <c r="D641" i="6"/>
  <c r="Q640" i="6"/>
  <c r="F640" i="6"/>
  <c r="D640" i="6"/>
  <c r="Q639" i="6"/>
  <c r="F639" i="6"/>
  <c r="D639" i="6"/>
  <c r="Q638" i="6"/>
  <c r="F638" i="6"/>
  <c r="D638" i="6"/>
  <c r="Q637" i="6"/>
  <c r="F637" i="6"/>
  <c r="D637" i="6"/>
  <c r="Q636" i="6"/>
  <c r="F636" i="6"/>
  <c r="D636" i="6"/>
  <c r="Q635" i="6"/>
  <c r="F635" i="6"/>
  <c r="D635" i="6"/>
  <c r="Q634" i="6"/>
  <c r="F634" i="6"/>
  <c r="D634" i="6"/>
  <c r="Q633" i="6"/>
  <c r="F633" i="6"/>
  <c r="D633" i="6"/>
  <c r="Q632" i="6"/>
  <c r="F632" i="6"/>
  <c r="D632" i="6"/>
  <c r="Q631" i="6"/>
  <c r="F631" i="6"/>
  <c r="D631" i="6"/>
  <c r="Q630" i="6"/>
  <c r="F630" i="6"/>
  <c r="D630" i="6"/>
  <c r="Q629" i="6"/>
  <c r="F629" i="6"/>
  <c r="D629" i="6"/>
  <c r="Q628" i="6"/>
  <c r="F628" i="6"/>
  <c r="D628" i="6"/>
  <c r="Q627" i="6"/>
  <c r="F627" i="6"/>
  <c r="D627" i="6"/>
  <c r="Q626" i="6"/>
  <c r="F626" i="6"/>
  <c r="D626" i="6"/>
  <c r="Q625" i="6"/>
  <c r="F625" i="6"/>
  <c r="D625" i="6"/>
  <c r="Q624" i="6"/>
  <c r="F624" i="6"/>
  <c r="D624" i="6"/>
  <c r="Q623" i="6"/>
  <c r="F623" i="6"/>
  <c r="D623" i="6"/>
  <c r="Q622" i="6"/>
  <c r="F622" i="6"/>
  <c r="D622" i="6"/>
  <c r="Q621" i="6"/>
  <c r="F621" i="6"/>
  <c r="D621" i="6"/>
  <c r="Q620" i="6"/>
  <c r="F620" i="6"/>
  <c r="D620" i="6"/>
  <c r="Q619" i="6"/>
  <c r="F619" i="6"/>
  <c r="D619" i="6"/>
  <c r="Q618" i="6"/>
  <c r="F618" i="6"/>
  <c r="D618" i="6"/>
  <c r="Q617" i="6"/>
  <c r="F617" i="6"/>
  <c r="D617" i="6"/>
  <c r="Q616" i="6"/>
  <c r="F616" i="6"/>
  <c r="D616" i="6"/>
  <c r="Q615" i="6"/>
  <c r="F615" i="6"/>
  <c r="D615" i="6"/>
  <c r="Q614" i="6"/>
  <c r="F614" i="6"/>
  <c r="D614" i="6"/>
  <c r="Q613" i="6"/>
  <c r="F613" i="6"/>
  <c r="D613" i="6"/>
  <c r="Q612" i="6"/>
  <c r="F612" i="6"/>
  <c r="D612" i="6"/>
  <c r="Q611" i="6"/>
  <c r="F611" i="6"/>
  <c r="D611" i="6"/>
  <c r="Q610" i="6"/>
  <c r="F610" i="6"/>
  <c r="D610" i="6"/>
  <c r="Q609" i="6"/>
  <c r="F609" i="6"/>
  <c r="D609" i="6"/>
  <c r="Q608" i="6"/>
  <c r="F608" i="6"/>
  <c r="D608" i="6"/>
  <c r="Q607" i="6"/>
  <c r="F607" i="6"/>
  <c r="D607" i="6"/>
  <c r="Q606" i="6"/>
  <c r="F606" i="6"/>
  <c r="D606" i="6"/>
  <c r="Q605" i="6"/>
  <c r="F605" i="6"/>
  <c r="D605" i="6"/>
  <c r="Q604" i="6"/>
  <c r="F604" i="6"/>
  <c r="D604" i="6"/>
  <c r="Q603" i="6"/>
  <c r="F603" i="6"/>
  <c r="D603" i="6"/>
  <c r="Q602" i="6"/>
  <c r="F602" i="6"/>
  <c r="D602" i="6"/>
  <c r="Q601" i="6"/>
  <c r="F601" i="6"/>
  <c r="D601" i="6"/>
  <c r="Q600" i="6"/>
  <c r="F600" i="6"/>
  <c r="D600" i="6"/>
  <c r="Q599" i="6"/>
  <c r="F599" i="6"/>
  <c r="D599" i="6"/>
  <c r="Q598" i="6"/>
  <c r="F598" i="6"/>
  <c r="D598" i="6"/>
  <c r="Q597" i="6"/>
  <c r="F597" i="6"/>
  <c r="D597" i="6"/>
  <c r="Q596" i="6"/>
  <c r="F596" i="6"/>
  <c r="D596" i="6"/>
  <c r="Q595" i="6"/>
  <c r="F595" i="6"/>
  <c r="D595" i="6"/>
  <c r="Q594" i="6"/>
  <c r="F594" i="6"/>
  <c r="D594" i="6"/>
  <c r="Q593" i="6"/>
  <c r="F593" i="6"/>
  <c r="D593" i="6"/>
  <c r="Q592" i="6"/>
  <c r="F592" i="6"/>
  <c r="D592" i="6"/>
  <c r="Q591" i="6"/>
  <c r="F591" i="6"/>
  <c r="D591" i="6"/>
  <c r="Q590" i="6"/>
  <c r="F590" i="6"/>
  <c r="D590" i="6"/>
  <c r="Q589" i="6"/>
  <c r="F589" i="6"/>
  <c r="D589" i="6"/>
  <c r="Q588" i="6"/>
  <c r="F588" i="6"/>
  <c r="D588" i="6"/>
  <c r="Q587" i="6"/>
  <c r="F587" i="6"/>
  <c r="D587" i="6"/>
  <c r="Q586" i="6"/>
  <c r="F586" i="6"/>
  <c r="D586" i="6"/>
  <c r="Q585" i="6"/>
  <c r="F585" i="6"/>
  <c r="D585" i="6"/>
  <c r="Q584" i="6"/>
  <c r="F584" i="6"/>
  <c r="D584" i="6"/>
  <c r="Q583" i="6"/>
  <c r="F583" i="6"/>
  <c r="D583" i="6"/>
  <c r="Q582" i="6"/>
  <c r="F582" i="6"/>
  <c r="D582" i="6"/>
  <c r="Q581" i="6"/>
  <c r="F581" i="6"/>
  <c r="D581" i="6"/>
  <c r="Q580" i="6"/>
  <c r="F580" i="6"/>
  <c r="D580" i="6"/>
  <c r="Q579" i="6"/>
  <c r="F579" i="6"/>
  <c r="D579" i="6"/>
  <c r="Q578" i="6"/>
  <c r="F578" i="6"/>
  <c r="D578" i="6"/>
  <c r="Q577" i="6"/>
  <c r="F577" i="6"/>
  <c r="D577" i="6"/>
  <c r="Q576" i="6"/>
  <c r="F576" i="6"/>
  <c r="D576" i="6"/>
  <c r="Q575" i="6"/>
  <c r="F575" i="6"/>
  <c r="D575" i="6"/>
  <c r="Q574" i="6"/>
  <c r="F574" i="6"/>
  <c r="D574" i="6"/>
  <c r="Q573" i="6"/>
  <c r="F573" i="6"/>
  <c r="D573" i="6"/>
  <c r="Q572" i="6"/>
  <c r="F572" i="6"/>
  <c r="D572" i="6"/>
  <c r="Q571" i="6"/>
  <c r="F571" i="6"/>
  <c r="D571" i="6"/>
  <c r="Q570" i="6"/>
  <c r="F570" i="6"/>
  <c r="D570" i="6"/>
  <c r="Q569" i="6"/>
  <c r="F569" i="6"/>
  <c r="D569" i="6"/>
  <c r="Q568" i="6"/>
  <c r="F568" i="6"/>
  <c r="D568" i="6"/>
  <c r="Q567" i="6"/>
  <c r="F567" i="6"/>
  <c r="D567" i="6"/>
  <c r="Q566" i="6"/>
  <c r="F566" i="6"/>
  <c r="D566" i="6"/>
  <c r="Q565" i="6"/>
  <c r="F565" i="6"/>
  <c r="D565" i="6"/>
  <c r="Q564" i="6"/>
  <c r="F564" i="6"/>
  <c r="D564" i="6"/>
  <c r="Q563" i="6"/>
  <c r="F563" i="6"/>
  <c r="D563" i="6"/>
  <c r="Q562" i="6"/>
  <c r="F562" i="6"/>
  <c r="D562" i="6"/>
  <c r="Q561" i="6"/>
  <c r="F561" i="6"/>
  <c r="D561" i="6"/>
  <c r="Q560" i="6"/>
  <c r="F560" i="6"/>
  <c r="D560" i="6"/>
  <c r="Q559" i="6"/>
  <c r="F559" i="6"/>
  <c r="D559" i="6"/>
  <c r="Q558" i="6"/>
  <c r="F558" i="6"/>
  <c r="D558" i="6"/>
  <c r="Q557" i="6"/>
  <c r="F557" i="6"/>
  <c r="D557" i="6"/>
  <c r="Q556" i="6"/>
  <c r="F556" i="6"/>
  <c r="D556" i="6"/>
  <c r="Q555" i="6"/>
  <c r="F555" i="6"/>
  <c r="D555" i="6"/>
  <c r="Q554" i="6"/>
  <c r="F554" i="6"/>
  <c r="D554" i="6"/>
  <c r="Q553" i="6"/>
  <c r="F553" i="6"/>
  <c r="D553" i="6"/>
  <c r="Q552" i="6"/>
  <c r="F552" i="6"/>
  <c r="D552" i="6"/>
  <c r="Q551" i="6"/>
  <c r="F551" i="6"/>
  <c r="D551" i="6"/>
  <c r="Q550" i="6"/>
  <c r="F550" i="6"/>
  <c r="D550" i="6"/>
  <c r="Q549" i="6"/>
  <c r="F549" i="6"/>
  <c r="D549" i="6"/>
  <c r="Q548" i="6"/>
  <c r="F548" i="6"/>
  <c r="D548" i="6"/>
  <c r="Q547" i="6"/>
  <c r="F547" i="6"/>
  <c r="D547" i="6"/>
  <c r="Q546" i="6"/>
  <c r="F546" i="6"/>
  <c r="D546" i="6"/>
  <c r="Q545" i="6"/>
  <c r="F545" i="6"/>
  <c r="D545" i="6"/>
  <c r="Q544" i="6"/>
  <c r="F544" i="6"/>
  <c r="D544" i="6"/>
  <c r="Q543" i="6"/>
  <c r="F543" i="6"/>
  <c r="D543" i="6"/>
  <c r="Q542" i="6"/>
  <c r="F542" i="6"/>
  <c r="D542" i="6"/>
  <c r="Q541" i="6"/>
  <c r="F541" i="6"/>
  <c r="D541" i="6"/>
  <c r="Q540" i="6"/>
  <c r="F540" i="6"/>
  <c r="D540" i="6"/>
  <c r="Q539" i="6"/>
  <c r="F539" i="6"/>
  <c r="D539" i="6"/>
  <c r="Q538" i="6"/>
  <c r="F538" i="6"/>
  <c r="D538" i="6"/>
  <c r="Q537" i="6"/>
  <c r="F537" i="6"/>
  <c r="D537" i="6"/>
  <c r="Q536" i="6"/>
  <c r="F536" i="6"/>
  <c r="D536" i="6"/>
  <c r="Q535" i="6"/>
  <c r="F535" i="6"/>
  <c r="D535" i="6"/>
  <c r="Q534" i="6"/>
  <c r="F534" i="6"/>
  <c r="D534" i="6"/>
  <c r="Q533" i="6"/>
  <c r="F533" i="6"/>
  <c r="D533" i="6"/>
  <c r="Q532" i="6"/>
  <c r="F532" i="6"/>
  <c r="D532" i="6"/>
  <c r="Q531" i="6"/>
  <c r="F531" i="6"/>
  <c r="D531" i="6"/>
  <c r="Q530" i="6"/>
  <c r="F530" i="6"/>
  <c r="D530" i="6"/>
  <c r="Q529" i="6"/>
  <c r="F529" i="6"/>
  <c r="D529" i="6"/>
  <c r="Q528" i="6"/>
  <c r="F528" i="6"/>
  <c r="D528" i="6"/>
  <c r="Q527" i="6"/>
  <c r="F527" i="6"/>
  <c r="D527" i="6"/>
  <c r="Q526" i="6"/>
  <c r="F526" i="6"/>
  <c r="D526" i="6"/>
  <c r="Q525" i="6"/>
  <c r="F525" i="6"/>
  <c r="D525" i="6"/>
  <c r="Q524" i="6"/>
  <c r="F524" i="6"/>
  <c r="D524" i="6"/>
  <c r="Q523" i="6"/>
  <c r="F523" i="6"/>
  <c r="D523" i="6"/>
  <c r="Q522" i="6"/>
  <c r="F522" i="6"/>
  <c r="D522" i="6"/>
  <c r="Q521" i="6"/>
  <c r="F521" i="6"/>
  <c r="D521" i="6"/>
  <c r="Q520" i="6"/>
  <c r="F520" i="6"/>
  <c r="D520" i="6"/>
  <c r="Q519" i="6"/>
  <c r="F519" i="6"/>
  <c r="D519" i="6"/>
  <c r="Q518" i="6"/>
  <c r="F518" i="6"/>
  <c r="D518" i="6"/>
  <c r="Q517" i="6"/>
  <c r="F517" i="6"/>
  <c r="D517" i="6"/>
  <c r="Q516" i="6"/>
  <c r="F516" i="6"/>
  <c r="D516" i="6"/>
  <c r="Q515" i="6"/>
  <c r="F515" i="6"/>
  <c r="D515" i="6"/>
  <c r="Q514" i="6"/>
  <c r="F514" i="6"/>
  <c r="D514" i="6"/>
  <c r="Q513" i="6"/>
  <c r="F513" i="6"/>
  <c r="D513" i="6"/>
  <c r="Q512" i="6"/>
  <c r="F512" i="6"/>
  <c r="D512" i="6"/>
  <c r="Q511" i="6"/>
  <c r="F511" i="6"/>
  <c r="D511" i="6"/>
  <c r="Q510" i="6"/>
  <c r="F510" i="6"/>
  <c r="D510" i="6"/>
  <c r="Q509" i="6"/>
  <c r="F509" i="6"/>
  <c r="D509" i="6"/>
  <c r="Q508" i="6"/>
  <c r="F508" i="6"/>
  <c r="D508" i="6"/>
  <c r="Q507" i="6"/>
  <c r="F507" i="6"/>
  <c r="D507" i="6"/>
  <c r="Q506" i="6"/>
  <c r="F506" i="6"/>
  <c r="D506" i="6"/>
  <c r="Q505" i="6"/>
  <c r="F505" i="6"/>
  <c r="D505" i="6"/>
  <c r="Q504" i="6"/>
  <c r="F504" i="6"/>
  <c r="D504" i="6"/>
  <c r="Q503" i="6"/>
  <c r="F503" i="6"/>
  <c r="D503" i="6"/>
  <c r="Q502" i="6"/>
  <c r="F502" i="6"/>
  <c r="D502" i="6"/>
  <c r="Q501" i="6"/>
  <c r="F501" i="6"/>
  <c r="D501" i="6"/>
  <c r="Q500" i="6"/>
  <c r="F500" i="6"/>
  <c r="D500" i="6"/>
  <c r="Q499" i="6"/>
  <c r="F499" i="6"/>
  <c r="D499" i="6"/>
  <c r="Q498" i="6"/>
  <c r="F498" i="6"/>
  <c r="D498" i="6"/>
  <c r="Q497" i="6"/>
  <c r="F497" i="6"/>
  <c r="D497" i="6"/>
  <c r="Q496" i="6"/>
  <c r="F496" i="6"/>
  <c r="D496" i="6"/>
  <c r="Q495" i="6"/>
  <c r="F495" i="6"/>
  <c r="D495" i="6"/>
  <c r="Q494" i="6"/>
  <c r="F494" i="6"/>
  <c r="D494" i="6"/>
  <c r="Q493" i="6"/>
  <c r="F493" i="6"/>
  <c r="D493" i="6"/>
  <c r="Q492" i="6"/>
  <c r="F492" i="6"/>
  <c r="D492" i="6"/>
  <c r="Q491" i="6"/>
  <c r="F491" i="6"/>
  <c r="D491" i="6"/>
  <c r="Q490" i="6"/>
  <c r="F490" i="6"/>
  <c r="D490" i="6"/>
  <c r="Q489" i="6"/>
  <c r="F489" i="6"/>
  <c r="D489" i="6"/>
  <c r="Q488" i="6"/>
  <c r="F488" i="6"/>
  <c r="D488" i="6"/>
  <c r="Q487" i="6"/>
  <c r="F487" i="6"/>
  <c r="D487" i="6"/>
  <c r="Q486" i="6"/>
  <c r="F486" i="6"/>
  <c r="D486" i="6"/>
  <c r="Q485" i="6"/>
  <c r="F485" i="6"/>
  <c r="D485" i="6"/>
  <c r="Q484" i="6"/>
  <c r="F484" i="6"/>
  <c r="D484" i="6"/>
  <c r="Q483" i="6"/>
  <c r="F483" i="6"/>
  <c r="D483" i="6"/>
  <c r="Q482" i="6"/>
  <c r="F482" i="6"/>
  <c r="D482" i="6"/>
  <c r="Q481" i="6"/>
  <c r="F481" i="6"/>
  <c r="D481" i="6"/>
  <c r="Q480" i="6"/>
  <c r="F480" i="6"/>
  <c r="D480" i="6"/>
  <c r="Q479" i="6"/>
  <c r="F479" i="6"/>
  <c r="D479" i="6"/>
  <c r="Q478" i="6"/>
  <c r="F478" i="6"/>
  <c r="D478" i="6"/>
  <c r="Q477" i="6"/>
  <c r="F477" i="6"/>
  <c r="D477" i="6"/>
  <c r="Q476" i="6"/>
  <c r="F476" i="6"/>
  <c r="D476" i="6"/>
  <c r="Q475" i="6"/>
  <c r="F475" i="6"/>
  <c r="D475" i="6"/>
  <c r="Q474" i="6"/>
  <c r="F474" i="6"/>
  <c r="D474" i="6"/>
  <c r="Q473" i="6"/>
  <c r="F473" i="6"/>
  <c r="D473" i="6"/>
  <c r="Q472" i="6"/>
  <c r="F472" i="6"/>
  <c r="D472" i="6"/>
  <c r="Q471" i="6"/>
  <c r="F471" i="6"/>
  <c r="D471" i="6"/>
  <c r="Q470" i="6"/>
  <c r="F470" i="6"/>
  <c r="D470" i="6"/>
  <c r="Q469" i="6"/>
  <c r="F469" i="6"/>
  <c r="D469" i="6"/>
  <c r="Q468" i="6"/>
  <c r="F468" i="6"/>
  <c r="D468" i="6"/>
  <c r="Q467" i="6"/>
  <c r="F467" i="6"/>
  <c r="D467" i="6"/>
  <c r="Q466" i="6"/>
  <c r="F466" i="6"/>
  <c r="D466" i="6"/>
  <c r="Q465" i="6"/>
  <c r="F465" i="6"/>
  <c r="D465" i="6"/>
  <c r="Q464" i="6"/>
  <c r="F464" i="6"/>
  <c r="D464" i="6"/>
  <c r="Q463" i="6"/>
  <c r="F463" i="6"/>
  <c r="D463" i="6"/>
  <c r="Q462" i="6"/>
  <c r="F462" i="6"/>
  <c r="D462" i="6"/>
  <c r="Q461" i="6"/>
  <c r="F461" i="6"/>
  <c r="D461" i="6"/>
  <c r="Q460" i="6"/>
  <c r="F460" i="6"/>
  <c r="D460" i="6"/>
  <c r="Q459" i="6"/>
  <c r="F459" i="6"/>
  <c r="D459" i="6"/>
  <c r="Q458" i="6"/>
  <c r="F458" i="6"/>
  <c r="D458" i="6"/>
  <c r="Q457" i="6"/>
  <c r="F457" i="6"/>
  <c r="D457" i="6"/>
  <c r="Q456" i="6"/>
  <c r="F456" i="6"/>
  <c r="D456" i="6"/>
  <c r="Q455" i="6"/>
  <c r="F455" i="6"/>
  <c r="D455" i="6"/>
  <c r="Q454" i="6"/>
  <c r="F454" i="6"/>
  <c r="D454" i="6"/>
  <c r="Q453" i="6"/>
  <c r="F453" i="6"/>
  <c r="D453" i="6"/>
  <c r="Q452" i="6"/>
  <c r="F452" i="6"/>
  <c r="D452" i="6"/>
  <c r="Q451" i="6"/>
  <c r="F451" i="6"/>
  <c r="D451" i="6"/>
  <c r="Q450" i="6"/>
  <c r="F450" i="6"/>
  <c r="D450" i="6"/>
  <c r="Q449" i="6"/>
  <c r="F449" i="6"/>
  <c r="D449" i="6"/>
  <c r="Q448" i="6"/>
  <c r="F448" i="6"/>
  <c r="D448" i="6"/>
  <c r="Q447" i="6"/>
  <c r="F447" i="6"/>
  <c r="D447" i="6"/>
  <c r="Q446" i="6"/>
  <c r="F446" i="6"/>
  <c r="D446" i="6"/>
  <c r="Q445" i="6"/>
  <c r="F445" i="6"/>
  <c r="D445" i="6"/>
  <c r="Q444" i="6"/>
  <c r="F444" i="6"/>
  <c r="D444" i="6"/>
  <c r="Q443" i="6"/>
  <c r="F443" i="6"/>
  <c r="D443" i="6"/>
  <c r="Q442" i="6"/>
  <c r="F442" i="6"/>
  <c r="D442" i="6"/>
  <c r="Q441" i="6"/>
  <c r="F441" i="6"/>
  <c r="D441" i="6"/>
  <c r="Q440" i="6"/>
  <c r="F440" i="6"/>
  <c r="D440" i="6"/>
  <c r="Q439" i="6"/>
  <c r="F439" i="6"/>
  <c r="D439" i="6"/>
  <c r="Q438" i="6"/>
  <c r="F438" i="6"/>
  <c r="D438" i="6"/>
  <c r="Q437" i="6"/>
  <c r="F437" i="6"/>
  <c r="D437" i="6"/>
  <c r="Q436" i="6"/>
  <c r="F436" i="6"/>
  <c r="D436" i="6"/>
  <c r="Q435" i="6"/>
  <c r="F435" i="6"/>
  <c r="D435" i="6"/>
  <c r="Q434" i="6"/>
  <c r="F434" i="6"/>
  <c r="D434" i="6"/>
  <c r="Q433" i="6"/>
  <c r="F433" i="6"/>
  <c r="D433" i="6"/>
  <c r="Q432" i="6"/>
  <c r="F432" i="6"/>
  <c r="D432" i="6"/>
  <c r="Q431" i="6"/>
  <c r="F431" i="6"/>
  <c r="D431" i="6"/>
  <c r="Q430" i="6"/>
  <c r="F430" i="6"/>
  <c r="D430" i="6"/>
  <c r="Q429" i="6"/>
  <c r="F429" i="6"/>
  <c r="D429" i="6"/>
  <c r="Q428" i="6"/>
  <c r="F428" i="6"/>
  <c r="D428" i="6"/>
  <c r="Q427" i="6"/>
  <c r="F427" i="6"/>
  <c r="D427" i="6"/>
  <c r="Q426" i="6"/>
  <c r="F426" i="6"/>
  <c r="D426" i="6"/>
  <c r="Q425" i="6"/>
  <c r="F425" i="6"/>
  <c r="D425" i="6"/>
  <c r="Q424" i="6"/>
  <c r="F424" i="6"/>
  <c r="D424" i="6"/>
  <c r="Q423" i="6"/>
  <c r="F423" i="6"/>
  <c r="D423" i="6"/>
  <c r="Q422" i="6"/>
  <c r="F422" i="6"/>
  <c r="D422" i="6"/>
  <c r="Q421" i="6"/>
  <c r="F421" i="6"/>
  <c r="D421" i="6"/>
  <c r="Q420" i="6"/>
  <c r="F420" i="6"/>
  <c r="D420" i="6"/>
  <c r="Q419" i="6"/>
  <c r="F419" i="6"/>
  <c r="D419" i="6"/>
  <c r="Q418" i="6"/>
  <c r="F418" i="6"/>
  <c r="D418" i="6"/>
  <c r="Q417" i="6"/>
  <c r="F417" i="6"/>
  <c r="D417" i="6"/>
  <c r="Q416" i="6"/>
  <c r="F416" i="6"/>
  <c r="D416" i="6"/>
  <c r="Q415" i="6"/>
  <c r="F415" i="6"/>
  <c r="D415" i="6"/>
  <c r="Q414" i="6"/>
  <c r="F414" i="6"/>
  <c r="D414" i="6"/>
  <c r="Q413" i="6"/>
  <c r="F413" i="6"/>
  <c r="D413" i="6"/>
  <c r="Q412" i="6"/>
  <c r="F412" i="6"/>
  <c r="D412" i="6"/>
  <c r="Q411" i="6"/>
  <c r="F411" i="6"/>
  <c r="D411" i="6"/>
  <c r="Q410" i="6"/>
  <c r="F410" i="6"/>
  <c r="D410" i="6"/>
  <c r="Q409" i="6"/>
  <c r="F409" i="6"/>
  <c r="D409" i="6"/>
  <c r="Q408" i="6"/>
  <c r="F408" i="6"/>
  <c r="D408" i="6"/>
  <c r="Q407" i="6"/>
  <c r="F407" i="6"/>
  <c r="D407" i="6"/>
  <c r="Q406" i="6"/>
  <c r="F406" i="6"/>
  <c r="D406" i="6"/>
  <c r="Q405" i="6"/>
  <c r="F405" i="6"/>
  <c r="D405" i="6"/>
  <c r="Q404" i="6"/>
  <c r="F404" i="6"/>
  <c r="D404" i="6"/>
  <c r="Q403" i="6"/>
  <c r="F403" i="6"/>
  <c r="D403" i="6"/>
  <c r="Q402" i="6"/>
  <c r="F402" i="6"/>
  <c r="D402" i="6"/>
  <c r="Q401" i="6"/>
  <c r="F401" i="6"/>
  <c r="D401" i="6"/>
  <c r="Q400" i="6"/>
  <c r="F400" i="6"/>
  <c r="D400" i="6"/>
  <c r="Q399" i="6"/>
  <c r="F399" i="6"/>
  <c r="D399" i="6"/>
  <c r="Q398" i="6"/>
  <c r="F398" i="6"/>
  <c r="D398" i="6"/>
  <c r="Q397" i="6"/>
  <c r="F397" i="6"/>
  <c r="D397" i="6"/>
  <c r="Q396" i="6"/>
  <c r="F396" i="6"/>
  <c r="D396" i="6"/>
  <c r="Q395" i="6"/>
  <c r="F395" i="6"/>
  <c r="D395" i="6"/>
  <c r="Q394" i="6"/>
  <c r="F394" i="6"/>
  <c r="D394" i="6"/>
  <c r="Q393" i="6"/>
  <c r="F393" i="6"/>
  <c r="D393" i="6"/>
  <c r="Q392" i="6"/>
  <c r="F392" i="6"/>
  <c r="D392" i="6"/>
  <c r="Q391" i="6"/>
  <c r="F391" i="6"/>
  <c r="D391" i="6"/>
  <c r="Q390" i="6"/>
  <c r="F390" i="6"/>
  <c r="D390" i="6"/>
  <c r="Q389" i="6"/>
  <c r="F389" i="6"/>
  <c r="D389" i="6"/>
  <c r="Q388" i="6"/>
  <c r="F388" i="6"/>
  <c r="D388" i="6"/>
  <c r="Q387" i="6"/>
  <c r="F387" i="6"/>
  <c r="D387" i="6"/>
  <c r="Q386" i="6"/>
  <c r="F386" i="6"/>
  <c r="D386" i="6"/>
  <c r="Q385" i="6"/>
  <c r="F385" i="6"/>
  <c r="D385" i="6"/>
  <c r="Q384" i="6"/>
  <c r="F384" i="6"/>
  <c r="D384" i="6"/>
  <c r="Q383" i="6"/>
  <c r="F383" i="6"/>
  <c r="D383" i="6"/>
  <c r="Q382" i="6"/>
  <c r="F382" i="6"/>
  <c r="D382" i="6"/>
  <c r="Q381" i="6"/>
  <c r="F381" i="6"/>
  <c r="D381" i="6"/>
  <c r="Q380" i="6"/>
  <c r="F380" i="6"/>
  <c r="D380" i="6"/>
  <c r="Q379" i="6"/>
  <c r="F379" i="6"/>
  <c r="D379" i="6"/>
  <c r="Q378" i="6"/>
  <c r="F378" i="6"/>
  <c r="D378" i="6"/>
  <c r="Q377" i="6"/>
  <c r="F377" i="6"/>
  <c r="D377" i="6"/>
  <c r="Q376" i="6"/>
  <c r="F376" i="6"/>
  <c r="D376" i="6"/>
  <c r="Q375" i="6"/>
  <c r="F375" i="6"/>
  <c r="D375" i="6"/>
  <c r="Q374" i="6"/>
  <c r="F374" i="6"/>
  <c r="D374" i="6"/>
  <c r="Q373" i="6"/>
  <c r="F373" i="6"/>
  <c r="D373" i="6"/>
  <c r="Q372" i="6"/>
  <c r="F372" i="6"/>
  <c r="D372" i="6"/>
  <c r="Q371" i="6"/>
  <c r="F371" i="6"/>
  <c r="D371" i="6"/>
  <c r="Q370" i="6"/>
  <c r="F370" i="6"/>
  <c r="D370" i="6"/>
  <c r="Q369" i="6"/>
  <c r="F369" i="6"/>
  <c r="D369" i="6"/>
  <c r="Q368" i="6"/>
  <c r="F368" i="6"/>
  <c r="D368" i="6"/>
  <c r="Q367" i="6"/>
  <c r="F367" i="6"/>
  <c r="D367" i="6"/>
  <c r="Q366" i="6"/>
  <c r="F366" i="6"/>
  <c r="D366" i="6"/>
  <c r="Q365" i="6"/>
  <c r="F365" i="6"/>
  <c r="D365" i="6"/>
  <c r="Q364" i="6"/>
  <c r="F364" i="6"/>
  <c r="D364" i="6"/>
  <c r="Q363" i="6"/>
  <c r="F363" i="6"/>
  <c r="D363" i="6"/>
  <c r="Q362" i="6"/>
  <c r="F362" i="6"/>
  <c r="D362" i="6"/>
  <c r="Q361" i="6"/>
  <c r="F361" i="6"/>
  <c r="D361" i="6"/>
  <c r="Q360" i="6"/>
  <c r="F360" i="6"/>
  <c r="D360" i="6"/>
  <c r="Q359" i="6"/>
  <c r="F359" i="6"/>
  <c r="D359" i="6"/>
  <c r="Q358" i="6"/>
  <c r="F358" i="6"/>
  <c r="D358" i="6"/>
  <c r="Q357" i="6"/>
  <c r="F357" i="6"/>
  <c r="D357" i="6"/>
  <c r="Q356" i="6"/>
  <c r="F356" i="6"/>
  <c r="D356" i="6"/>
  <c r="Q355" i="6"/>
  <c r="F355" i="6"/>
  <c r="D355" i="6"/>
  <c r="Q354" i="6"/>
  <c r="F354" i="6"/>
  <c r="D354" i="6"/>
  <c r="Q353" i="6"/>
  <c r="F353" i="6"/>
  <c r="D353" i="6"/>
  <c r="Q352" i="6"/>
  <c r="F352" i="6"/>
  <c r="D352" i="6"/>
  <c r="Q351" i="6"/>
  <c r="F351" i="6"/>
  <c r="D351" i="6"/>
  <c r="Q350" i="6"/>
  <c r="F350" i="6"/>
  <c r="D350" i="6"/>
  <c r="Q349" i="6"/>
  <c r="F349" i="6"/>
  <c r="D349" i="6"/>
  <c r="Q348" i="6"/>
  <c r="F348" i="6"/>
  <c r="D348" i="6"/>
  <c r="Q347" i="6"/>
  <c r="F347" i="6"/>
  <c r="D347" i="6"/>
  <c r="Q346" i="6"/>
  <c r="F346" i="6"/>
  <c r="D346" i="6"/>
  <c r="Q345" i="6"/>
  <c r="F345" i="6"/>
  <c r="D345" i="6"/>
  <c r="Q344" i="6"/>
  <c r="F344" i="6"/>
  <c r="D344" i="6"/>
  <c r="Q343" i="6"/>
  <c r="F343" i="6"/>
  <c r="D343" i="6"/>
  <c r="Q342" i="6"/>
  <c r="F342" i="6"/>
  <c r="D342" i="6"/>
  <c r="Q341" i="6"/>
  <c r="F341" i="6"/>
  <c r="D341" i="6"/>
  <c r="Q340" i="6"/>
  <c r="F340" i="6"/>
  <c r="D340" i="6"/>
  <c r="Q339" i="6"/>
  <c r="F339" i="6"/>
  <c r="D339" i="6"/>
  <c r="Q338" i="6"/>
  <c r="F338" i="6"/>
  <c r="D338" i="6"/>
  <c r="Q337" i="6"/>
  <c r="F337" i="6"/>
  <c r="D337" i="6"/>
  <c r="Q336" i="6"/>
  <c r="F336" i="6"/>
  <c r="D336" i="6"/>
  <c r="Q335" i="6"/>
  <c r="F335" i="6"/>
  <c r="D335" i="6"/>
  <c r="Q334" i="6"/>
  <c r="F334" i="6"/>
  <c r="D334" i="6"/>
  <c r="Q333" i="6"/>
  <c r="F333" i="6"/>
  <c r="D333" i="6"/>
  <c r="Q332" i="6"/>
  <c r="F332" i="6"/>
  <c r="D332" i="6"/>
  <c r="Q331" i="6"/>
  <c r="F331" i="6"/>
  <c r="D331" i="6"/>
  <c r="Q330" i="6"/>
  <c r="F330" i="6"/>
  <c r="D330" i="6"/>
  <c r="Q329" i="6"/>
  <c r="F329" i="6"/>
  <c r="D329" i="6"/>
  <c r="Q328" i="6"/>
  <c r="F328" i="6"/>
  <c r="D328" i="6"/>
  <c r="Q327" i="6"/>
  <c r="F327" i="6"/>
  <c r="D327" i="6"/>
  <c r="Q326" i="6"/>
  <c r="F326" i="6"/>
  <c r="D326" i="6"/>
  <c r="Q325" i="6"/>
  <c r="F325" i="6"/>
  <c r="D325" i="6"/>
  <c r="Q324" i="6"/>
  <c r="F324" i="6"/>
  <c r="D324" i="6"/>
  <c r="Q323" i="6"/>
  <c r="F323" i="6"/>
  <c r="D323" i="6"/>
  <c r="Q322" i="6"/>
  <c r="F322" i="6"/>
  <c r="D322" i="6"/>
  <c r="Q321" i="6"/>
  <c r="F321" i="6"/>
  <c r="D321" i="6"/>
  <c r="Q320" i="6"/>
  <c r="F320" i="6"/>
  <c r="D320" i="6"/>
  <c r="Q319" i="6"/>
  <c r="F319" i="6"/>
  <c r="D319" i="6"/>
  <c r="Q318" i="6"/>
  <c r="F318" i="6"/>
  <c r="D318" i="6"/>
  <c r="Q317" i="6"/>
  <c r="F317" i="6"/>
  <c r="D317" i="6"/>
  <c r="Q316" i="6"/>
  <c r="F316" i="6"/>
  <c r="D316" i="6"/>
  <c r="Q315" i="6"/>
  <c r="F315" i="6"/>
  <c r="D315" i="6"/>
  <c r="Q314" i="6"/>
  <c r="F314" i="6"/>
  <c r="D314" i="6"/>
  <c r="Q313" i="6"/>
  <c r="F313" i="6"/>
  <c r="D313" i="6"/>
  <c r="Q312" i="6"/>
  <c r="F312" i="6"/>
  <c r="D312" i="6"/>
  <c r="Q311" i="6"/>
  <c r="F311" i="6"/>
  <c r="D311" i="6"/>
  <c r="Q310" i="6"/>
  <c r="F310" i="6"/>
  <c r="D310" i="6"/>
  <c r="Q309" i="6"/>
  <c r="F309" i="6"/>
  <c r="D309" i="6"/>
  <c r="Q308" i="6"/>
  <c r="F308" i="6"/>
  <c r="D308" i="6"/>
  <c r="Q307" i="6"/>
  <c r="F307" i="6"/>
  <c r="D307" i="6"/>
  <c r="Q306" i="6"/>
  <c r="F306" i="6"/>
  <c r="D306" i="6"/>
  <c r="Q305" i="6"/>
  <c r="F305" i="6"/>
  <c r="D305" i="6"/>
  <c r="Q304" i="6"/>
  <c r="F304" i="6"/>
  <c r="D304" i="6"/>
  <c r="Q303" i="6"/>
  <c r="F303" i="6"/>
  <c r="D303" i="6"/>
  <c r="Q302" i="6"/>
  <c r="F302" i="6"/>
  <c r="D302" i="6"/>
  <c r="Q301" i="6"/>
  <c r="F301" i="6"/>
  <c r="D301" i="6"/>
  <c r="Q300" i="6"/>
  <c r="F300" i="6"/>
  <c r="D300" i="6"/>
  <c r="Q299" i="6"/>
  <c r="F299" i="6"/>
  <c r="D299" i="6"/>
  <c r="Q298" i="6"/>
  <c r="F298" i="6"/>
  <c r="D298" i="6"/>
  <c r="Q297" i="6"/>
  <c r="F297" i="6"/>
  <c r="D297" i="6"/>
  <c r="Q296" i="6"/>
  <c r="F296" i="6"/>
  <c r="D296" i="6"/>
  <c r="Q295" i="6"/>
  <c r="F295" i="6"/>
  <c r="D295" i="6"/>
  <c r="Q294" i="6"/>
  <c r="F294" i="6"/>
  <c r="D294" i="6"/>
  <c r="Q293" i="6"/>
  <c r="F293" i="6"/>
  <c r="D293" i="6"/>
  <c r="Q292" i="6"/>
  <c r="F292" i="6"/>
  <c r="D292" i="6"/>
  <c r="Q291" i="6"/>
  <c r="F291" i="6"/>
  <c r="D291" i="6"/>
  <c r="Q290" i="6"/>
  <c r="F290" i="6"/>
  <c r="D290" i="6"/>
  <c r="Q289" i="6"/>
  <c r="F289" i="6"/>
  <c r="D289" i="6"/>
  <c r="Q288" i="6"/>
  <c r="F288" i="6"/>
  <c r="D288" i="6"/>
  <c r="Q287" i="6"/>
  <c r="F287" i="6"/>
  <c r="D287" i="6"/>
  <c r="Q286" i="6"/>
  <c r="F286" i="6"/>
  <c r="D286" i="6"/>
  <c r="Q285" i="6"/>
  <c r="F285" i="6"/>
  <c r="D285" i="6"/>
  <c r="Q284" i="6"/>
  <c r="F284" i="6"/>
  <c r="D284" i="6"/>
  <c r="Q283" i="6"/>
  <c r="F283" i="6"/>
  <c r="D283" i="6"/>
  <c r="Q282" i="6"/>
  <c r="F282" i="6"/>
  <c r="D282" i="6"/>
  <c r="Q281" i="6"/>
  <c r="F281" i="6"/>
  <c r="D281" i="6"/>
  <c r="Q280" i="6"/>
  <c r="F280" i="6"/>
  <c r="D280" i="6"/>
  <c r="Q279" i="6"/>
  <c r="F279" i="6"/>
  <c r="D279" i="6"/>
  <c r="Q278" i="6"/>
  <c r="F278" i="6"/>
  <c r="D278" i="6"/>
  <c r="Q277" i="6"/>
  <c r="F277" i="6"/>
  <c r="D277" i="6"/>
  <c r="Q276" i="6"/>
  <c r="F276" i="6"/>
  <c r="D276" i="6"/>
  <c r="Q275" i="6"/>
  <c r="F275" i="6"/>
  <c r="D275" i="6"/>
  <c r="Q274" i="6"/>
  <c r="F274" i="6"/>
  <c r="D274" i="6"/>
  <c r="Q273" i="6"/>
  <c r="F273" i="6"/>
  <c r="D273" i="6"/>
  <c r="Q272" i="6"/>
  <c r="F272" i="6"/>
  <c r="D272" i="6"/>
  <c r="Q271" i="6"/>
  <c r="F271" i="6"/>
  <c r="D271" i="6"/>
  <c r="Q270" i="6"/>
  <c r="F270" i="6"/>
  <c r="D270" i="6"/>
  <c r="Q269" i="6"/>
  <c r="F269" i="6"/>
  <c r="D269" i="6"/>
  <c r="Q268" i="6"/>
  <c r="F268" i="6"/>
  <c r="D268" i="6"/>
  <c r="Q267" i="6"/>
  <c r="F267" i="6"/>
  <c r="D267" i="6"/>
  <c r="Q266" i="6"/>
  <c r="F266" i="6"/>
  <c r="D266" i="6"/>
  <c r="Q265" i="6"/>
  <c r="F265" i="6"/>
  <c r="D265" i="6"/>
  <c r="Q264" i="6"/>
  <c r="F264" i="6"/>
  <c r="D264" i="6"/>
  <c r="Q263" i="6"/>
  <c r="F263" i="6"/>
  <c r="D263" i="6"/>
  <c r="Q262" i="6"/>
  <c r="F262" i="6"/>
  <c r="D262" i="6"/>
  <c r="Q261" i="6"/>
  <c r="F261" i="6"/>
  <c r="D261" i="6"/>
  <c r="Q260" i="6"/>
  <c r="F260" i="6"/>
  <c r="D260" i="6"/>
  <c r="Q259" i="6"/>
  <c r="F259" i="6"/>
  <c r="D259" i="6"/>
  <c r="Q258" i="6"/>
  <c r="F258" i="6"/>
  <c r="D258" i="6"/>
  <c r="Q257" i="6"/>
  <c r="F257" i="6"/>
  <c r="D257" i="6"/>
  <c r="Q256" i="6"/>
  <c r="F256" i="6"/>
  <c r="D256" i="6"/>
  <c r="Q255" i="6"/>
  <c r="F255" i="6"/>
  <c r="D255" i="6"/>
  <c r="Q254" i="6"/>
  <c r="F254" i="6"/>
  <c r="D254" i="6"/>
  <c r="Q253" i="6"/>
  <c r="F253" i="6"/>
  <c r="D253" i="6"/>
  <c r="Q252" i="6"/>
  <c r="F252" i="6"/>
  <c r="D252" i="6"/>
  <c r="Q251" i="6"/>
  <c r="F251" i="6"/>
  <c r="D251" i="6"/>
  <c r="Q250" i="6"/>
  <c r="F250" i="6"/>
  <c r="D250" i="6"/>
  <c r="Q249" i="6"/>
  <c r="F249" i="6"/>
  <c r="D249" i="6"/>
  <c r="Q248" i="6"/>
  <c r="F248" i="6"/>
  <c r="D248" i="6"/>
  <c r="Q247" i="6"/>
  <c r="F247" i="6"/>
  <c r="D247" i="6"/>
  <c r="Q246" i="6"/>
  <c r="F246" i="6"/>
  <c r="D246" i="6"/>
  <c r="Q245" i="6"/>
  <c r="F245" i="6"/>
  <c r="D245" i="6"/>
  <c r="Q244" i="6"/>
  <c r="F244" i="6"/>
  <c r="D244" i="6"/>
  <c r="Q243" i="6"/>
  <c r="F243" i="6"/>
  <c r="D243" i="6"/>
  <c r="Q242" i="6"/>
  <c r="F242" i="6"/>
  <c r="D242" i="6"/>
  <c r="Q241" i="6"/>
  <c r="F241" i="6"/>
  <c r="D241" i="6"/>
  <c r="Q240" i="6"/>
  <c r="F240" i="6"/>
  <c r="D240" i="6"/>
  <c r="Q239" i="6"/>
  <c r="F239" i="6"/>
  <c r="D239" i="6"/>
  <c r="Q238" i="6"/>
  <c r="F238" i="6"/>
  <c r="D238" i="6"/>
  <c r="Q237" i="6"/>
  <c r="F237" i="6"/>
  <c r="D237" i="6"/>
  <c r="Q236" i="6"/>
  <c r="F236" i="6"/>
  <c r="D236" i="6"/>
  <c r="Q235" i="6"/>
  <c r="F235" i="6"/>
  <c r="D235" i="6"/>
  <c r="Q234" i="6"/>
  <c r="F234" i="6"/>
  <c r="D234" i="6"/>
  <c r="Q233" i="6"/>
  <c r="F233" i="6"/>
  <c r="D233" i="6"/>
  <c r="Q232" i="6"/>
  <c r="F232" i="6"/>
  <c r="D232" i="6"/>
  <c r="Q231" i="6"/>
  <c r="F231" i="6"/>
  <c r="D231" i="6"/>
  <c r="Q230" i="6"/>
  <c r="F230" i="6"/>
  <c r="D230" i="6"/>
  <c r="Q229" i="6"/>
  <c r="F229" i="6"/>
  <c r="D229" i="6"/>
  <c r="Q228" i="6"/>
  <c r="F228" i="6"/>
  <c r="D228" i="6"/>
  <c r="Q227" i="6"/>
  <c r="F227" i="6"/>
  <c r="D227" i="6"/>
  <c r="Q226" i="6"/>
  <c r="F226" i="6"/>
  <c r="D226" i="6"/>
  <c r="Q225" i="6"/>
  <c r="F225" i="6"/>
  <c r="D225" i="6"/>
  <c r="Q224" i="6"/>
  <c r="F224" i="6"/>
  <c r="D224" i="6"/>
  <c r="Q223" i="6"/>
  <c r="F223" i="6"/>
  <c r="D223" i="6"/>
  <c r="Q222" i="6"/>
  <c r="F222" i="6"/>
  <c r="D222" i="6"/>
  <c r="Q221" i="6"/>
  <c r="F221" i="6"/>
  <c r="D221" i="6"/>
  <c r="Q220" i="6"/>
  <c r="F220" i="6"/>
  <c r="D220" i="6"/>
  <c r="Q219" i="6"/>
  <c r="F219" i="6"/>
  <c r="D219" i="6"/>
  <c r="Q218" i="6"/>
  <c r="F218" i="6"/>
  <c r="D218" i="6"/>
  <c r="Q217" i="6"/>
  <c r="F217" i="6"/>
  <c r="D217" i="6"/>
  <c r="Q216" i="6"/>
  <c r="F216" i="6"/>
  <c r="D216" i="6"/>
  <c r="Q215" i="6"/>
  <c r="F215" i="6"/>
  <c r="D215" i="6"/>
  <c r="Q214" i="6"/>
  <c r="F214" i="6"/>
  <c r="D214" i="6"/>
  <c r="Q213" i="6"/>
  <c r="F213" i="6"/>
  <c r="D213" i="6"/>
  <c r="Q212" i="6"/>
  <c r="F212" i="6"/>
  <c r="D212" i="6"/>
  <c r="Q211" i="6"/>
  <c r="F211" i="6"/>
  <c r="D211" i="6"/>
  <c r="Q210" i="6"/>
  <c r="F210" i="6"/>
  <c r="D210" i="6"/>
  <c r="Q209" i="6"/>
  <c r="F209" i="6"/>
  <c r="D209" i="6"/>
  <c r="Q208" i="6"/>
  <c r="F208" i="6"/>
  <c r="D208" i="6"/>
  <c r="Q207" i="6"/>
  <c r="F207" i="6"/>
  <c r="D207" i="6"/>
  <c r="Q206" i="6"/>
  <c r="F206" i="6"/>
  <c r="D206" i="6"/>
  <c r="Q205" i="6"/>
  <c r="F205" i="6"/>
  <c r="D205" i="6"/>
  <c r="Q204" i="6"/>
  <c r="F204" i="6"/>
  <c r="D204" i="6"/>
  <c r="Q203" i="6"/>
  <c r="F203" i="6"/>
  <c r="D203" i="6"/>
  <c r="Q202" i="6"/>
  <c r="F202" i="6"/>
  <c r="D202" i="6"/>
  <c r="Q201" i="6"/>
  <c r="F201" i="6"/>
  <c r="D201" i="6"/>
  <c r="Q200" i="6"/>
  <c r="F200" i="6"/>
  <c r="D200" i="6"/>
  <c r="Q199" i="6"/>
  <c r="F199" i="6"/>
  <c r="D199" i="6"/>
  <c r="Q198" i="6"/>
  <c r="F198" i="6"/>
  <c r="D198" i="6"/>
  <c r="Q197" i="6"/>
  <c r="F197" i="6"/>
  <c r="D197" i="6"/>
  <c r="Q196" i="6"/>
  <c r="F196" i="6"/>
  <c r="D196" i="6"/>
  <c r="Q195" i="6"/>
  <c r="F195" i="6"/>
  <c r="D195" i="6"/>
  <c r="Q194" i="6"/>
  <c r="F194" i="6"/>
  <c r="D194" i="6"/>
  <c r="Q193" i="6"/>
  <c r="F193" i="6"/>
  <c r="D193" i="6"/>
  <c r="Q192" i="6"/>
  <c r="F192" i="6"/>
  <c r="D192" i="6"/>
  <c r="Q191" i="6"/>
  <c r="F191" i="6"/>
  <c r="D191" i="6"/>
  <c r="Q190" i="6"/>
  <c r="F190" i="6"/>
  <c r="D190" i="6"/>
  <c r="Q189" i="6"/>
  <c r="F189" i="6"/>
  <c r="D189" i="6"/>
  <c r="Q188" i="6"/>
  <c r="F188" i="6"/>
  <c r="D188" i="6"/>
  <c r="Q187" i="6"/>
  <c r="F187" i="6"/>
  <c r="D187" i="6"/>
  <c r="Q186" i="6"/>
  <c r="F186" i="6"/>
  <c r="D186" i="6"/>
  <c r="Q185" i="6"/>
  <c r="F185" i="6"/>
  <c r="D185" i="6"/>
  <c r="Q184" i="6"/>
  <c r="F184" i="6"/>
  <c r="D184" i="6"/>
  <c r="Q183" i="6"/>
  <c r="F183" i="6"/>
  <c r="D183" i="6"/>
  <c r="Q182" i="6"/>
  <c r="F182" i="6"/>
  <c r="D182" i="6"/>
  <c r="Q181" i="6"/>
  <c r="F181" i="6"/>
  <c r="D181" i="6"/>
  <c r="Q180" i="6"/>
  <c r="F180" i="6"/>
  <c r="D180" i="6"/>
  <c r="Q179" i="6"/>
  <c r="F179" i="6"/>
  <c r="D179" i="6"/>
  <c r="Q178" i="6"/>
  <c r="F178" i="6"/>
  <c r="D178" i="6"/>
  <c r="Q177" i="6"/>
  <c r="F177" i="6"/>
  <c r="D177" i="6"/>
  <c r="Q176" i="6"/>
  <c r="F176" i="6"/>
  <c r="D176" i="6"/>
  <c r="Q175" i="6"/>
  <c r="F175" i="6"/>
  <c r="D175" i="6"/>
  <c r="Q174" i="6"/>
  <c r="F174" i="6"/>
  <c r="D174" i="6"/>
  <c r="Q173" i="6"/>
  <c r="F173" i="6"/>
  <c r="D173" i="6"/>
  <c r="Q172" i="6"/>
  <c r="F172" i="6"/>
  <c r="D172" i="6"/>
  <c r="Q171" i="6"/>
  <c r="F171" i="6"/>
  <c r="D171" i="6"/>
  <c r="Q170" i="6"/>
  <c r="F170" i="6"/>
  <c r="D170" i="6"/>
  <c r="Q169" i="6"/>
  <c r="F169" i="6"/>
  <c r="D169" i="6"/>
  <c r="Q168" i="6"/>
  <c r="F168" i="6"/>
  <c r="D168" i="6"/>
  <c r="Q167" i="6"/>
  <c r="F167" i="6"/>
  <c r="D167" i="6"/>
  <c r="Q166" i="6"/>
  <c r="F166" i="6"/>
  <c r="D166" i="6"/>
  <c r="Q165" i="6"/>
  <c r="F165" i="6"/>
  <c r="D165" i="6"/>
  <c r="Q164" i="6"/>
  <c r="F164" i="6"/>
  <c r="D164" i="6"/>
  <c r="Q163" i="6"/>
  <c r="F163" i="6"/>
  <c r="D163" i="6"/>
  <c r="Q162" i="6"/>
  <c r="F162" i="6"/>
  <c r="D162" i="6"/>
  <c r="Q161" i="6"/>
  <c r="F161" i="6"/>
  <c r="D161" i="6"/>
  <c r="Q160" i="6"/>
  <c r="F160" i="6"/>
  <c r="D160" i="6"/>
  <c r="Q159" i="6"/>
  <c r="F159" i="6"/>
  <c r="D159" i="6"/>
  <c r="Q158" i="6"/>
  <c r="F158" i="6"/>
  <c r="D158" i="6"/>
  <c r="Q157" i="6"/>
  <c r="F157" i="6"/>
  <c r="D157" i="6"/>
  <c r="Q156" i="6"/>
  <c r="F156" i="6"/>
  <c r="D156" i="6"/>
  <c r="Q155" i="6"/>
  <c r="F155" i="6"/>
  <c r="D155" i="6"/>
  <c r="Q154" i="6"/>
  <c r="F154" i="6"/>
  <c r="D154" i="6"/>
  <c r="Q153" i="6"/>
  <c r="F153" i="6"/>
  <c r="D153" i="6"/>
  <c r="Q152" i="6"/>
  <c r="F152" i="6"/>
  <c r="D152" i="6"/>
  <c r="Q151" i="6"/>
  <c r="F151" i="6"/>
  <c r="D151" i="6"/>
  <c r="Q150" i="6"/>
  <c r="F150" i="6"/>
  <c r="D150" i="6"/>
  <c r="Q149" i="6"/>
  <c r="F149" i="6"/>
  <c r="D149" i="6"/>
  <c r="Q148" i="6"/>
  <c r="F148" i="6"/>
  <c r="D148" i="6"/>
  <c r="Q147" i="6"/>
  <c r="F147" i="6"/>
  <c r="D147" i="6"/>
  <c r="Q146" i="6"/>
  <c r="F146" i="6"/>
  <c r="D146" i="6"/>
  <c r="Q145" i="6"/>
  <c r="F145" i="6"/>
  <c r="D145" i="6"/>
  <c r="Q144" i="6"/>
  <c r="F144" i="6"/>
  <c r="D144" i="6"/>
  <c r="Q143" i="6"/>
  <c r="F143" i="6"/>
  <c r="D143" i="6"/>
  <c r="Q142" i="6"/>
  <c r="F142" i="6"/>
  <c r="D142" i="6"/>
  <c r="Q141" i="6"/>
  <c r="F141" i="6"/>
  <c r="D141" i="6"/>
  <c r="Q140" i="6"/>
  <c r="F140" i="6"/>
  <c r="D140" i="6"/>
  <c r="Q139" i="6"/>
  <c r="F139" i="6"/>
  <c r="D139" i="6"/>
  <c r="Q138" i="6"/>
  <c r="F138" i="6"/>
  <c r="D138" i="6"/>
  <c r="Q137" i="6"/>
  <c r="F137" i="6"/>
  <c r="D137" i="6"/>
  <c r="Q136" i="6"/>
  <c r="F136" i="6"/>
  <c r="D136" i="6"/>
  <c r="Q135" i="6"/>
  <c r="F135" i="6"/>
  <c r="D135" i="6"/>
  <c r="Q134" i="6"/>
  <c r="F134" i="6"/>
  <c r="D134" i="6"/>
  <c r="Q133" i="6"/>
  <c r="F133" i="6"/>
  <c r="D133" i="6"/>
  <c r="Q132" i="6"/>
  <c r="F132" i="6"/>
  <c r="D132" i="6"/>
  <c r="Q131" i="6"/>
  <c r="F131" i="6"/>
  <c r="D131" i="6"/>
  <c r="Q130" i="6"/>
  <c r="F130" i="6"/>
  <c r="D130" i="6"/>
  <c r="Q129" i="6"/>
  <c r="F129" i="6"/>
  <c r="D129" i="6"/>
  <c r="Q128" i="6"/>
  <c r="F128" i="6"/>
  <c r="D128" i="6"/>
  <c r="Q127" i="6"/>
  <c r="F127" i="6"/>
  <c r="D127" i="6"/>
  <c r="Q126" i="6"/>
  <c r="F126" i="6"/>
  <c r="D126" i="6"/>
  <c r="Q125" i="6"/>
  <c r="F125" i="6"/>
  <c r="D125" i="6"/>
  <c r="Q124" i="6"/>
  <c r="F124" i="6"/>
  <c r="D124" i="6"/>
  <c r="Q123" i="6"/>
  <c r="F123" i="6"/>
  <c r="D123" i="6"/>
  <c r="Q122" i="6"/>
  <c r="F122" i="6"/>
  <c r="D122" i="6"/>
  <c r="Q121" i="6"/>
  <c r="F121" i="6"/>
  <c r="D121" i="6"/>
  <c r="Q120" i="6"/>
  <c r="F120" i="6"/>
  <c r="D120" i="6"/>
  <c r="Q119" i="6"/>
  <c r="F119" i="6"/>
  <c r="D119" i="6"/>
  <c r="Q118" i="6"/>
  <c r="F118" i="6"/>
  <c r="D118" i="6"/>
  <c r="Q117" i="6"/>
  <c r="F117" i="6"/>
  <c r="D117" i="6"/>
  <c r="Q116" i="6"/>
  <c r="F116" i="6"/>
  <c r="D116" i="6"/>
  <c r="Q115" i="6"/>
  <c r="F115" i="6"/>
  <c r="D115" i="6"/>
  <c r="Q114" i="6"/>
  <c r="F114" i="6"/>
  <c r="D114" i="6"/>
  <c r="Q113" i="6"/>
  <c r="F113" i="6"/>
  <c r="D113" i="6"/>
  <c r="Q112" i="6"/>
  <c r="F112" i="6"/>
  <c r="D112" i="6"/>
  <c r="Q111" i="6"/>
  <c r="F111" i="6"/>
  <c r="D111" i="6"/>
  <c r="Q110" i="6"/>
  <c r="F110" i="6"/>
  <c r="D110" i="6"/>
  <c r="Q109" i="6"/>
  <c r="F109" i="6"/>
  <c r="D109" i="6"/>
  <c r="Q108" i="6"/>
  <c r="F108" i="6"/>
  <c r="D108" i="6"/>
  <c r="Q107" i="6"/>
  <c r="F107" i="6"/>
  <c r="D107" i="6"/>
  <c r="Q106" i="6"/>
  <c r="F106" i="6"/>
  <c r="D106" i="6"/>
  <c r="Q105" i="6"/>
  <c r="F105" i="6"/>
  <c r="D105" i="6"/>
  <c r="Q104" i="6"/>
  <c r="F104" i="6"/>
  <c r="D104" i="6"/>
  <c r="Q103" i="6"/>
  <c r="F103" i="6"/>
  <c r="D103" i="6"/>
  <c r="Q102" i="6"/>
  <c r="F102" i="6"/>
  <c r="D102" i="6"/>
  <c r="Q101" i="6"/>
  <c r="F101" i="6"/>
  <c r="D101" i="6"/>
  <c r="Q100" i="6"/>
  <c r="F100" i="6"/>
  <c r="D100" i="6"/>
  <c r="Q99" i="6"/>
  <c r="F99" i="6"/>
  <c r="D99" i="6"/>
  <c r="Q98" i="6"/>
  <c r="F98" i="6"/>
  <c r="D98" i="6"/>
  <c r="Q97" i="6"/>
  <c r="F97" i="6"/>
  <c r="D97" i="6"/>
  <c r="Q96" i="6"/>
  <c r="F96" i="6"/>
  <c r="D96" i="6"/>
  <c r="Q95" i="6"/>
  <c r="F95" i="6"/>
  <c r="D95" i="6"/>
  <c r="Q94" i="6"/>
  <c r="F94" i="6"/>
  <c r="D94" i="6"/>
  <c r="Q93" i="6"/>
  <c r="F93" i="6"/>
  <c r="D93" i="6"/>
  <c r="Q92" i="6"/>
  <c r="F92" i="6"/>
  <c r="D92" i="6"/>
  <c r="Q91" i="6"/>
  <c r="F91" i="6"/>
  <c r="D91" i="6"/>
  <c r="Q90" i="6"/>
  <c r="F90" i="6"/>
  <c r="D90" i="6"/>
  <c r="Q89" i="6"/>
  <c r="F89" i="6"/>
  <c r="D89" i="6"/>
  <c r="Q88" i="6"/>
  <c r="F88" i="6"/>
  <c r="D88" i="6"/>
  <c r="Q87" i="6"/>
  <c r="F87" i="6"/>
  <c r="D87" i="6"/>
  <c r="Q86" i="6"/>
  <c r="F86" i="6"/>
  <c r="D86" i="6"/>
  <c r="Q85" i="6"/>
  <c r="F85" i="6"/>
  <c r="D85" i="6"/>
  <c r="Q84" i="6"/>
  <c r="F84" i="6"/>
  <c r="D84" i="6"/>
  <c r="Q83" i="6"/>
  <c r="F83" i="6"/>
  <c r="D83" i="6"/>
  <c r="Q82" i="6"/>
  <c r="F82" i="6"/>
  <c r="D82" i="6"/>
  <c r="Q81" i="6"/>
  <c r="F81" i="6"/>
  <c r="D81" i="6"/>
  <c r="Q80" i="6"/>
  <c r="F80" i="6"/>
  <c r="D80" i="6"/>
  <c r="Q79" i="6"/>
  <c r="F79" i="6"/>
  <c r="D79" i="6"/>
  <c r="Q78" i="6"/>
  <c r="F78" i="6"/>
  <c r="D78" i="6"/>
  <c r="Q77" i="6"/>
  <c r="F77" i="6"/>
  <c r="D77" i="6"/>
  <c r="Q76" i="6"/>
  <c r="F76" i="6"/>
  <c r="D76" i="6"/>
  <c r="Q75" i="6"/>
  <c r="F75" i="6"/>
  <c r="D75" i="6"/>
  <c r="Q74" i="6"/>
  <c r="F74" i="6"/>
  <c r="D74" i="6"/>
  <c r="Q73" i="6"/>
  <c r="F73" i="6"/>
  <c r="D73" i="6"/>
  <c r="Q72" i="6"/>
  <c r="F72" i="6"/>
  <c r="D72" i="6"/>
  <c r="Q71" i="6"/>
  <c r="F71" i="6"/>
  <c r="D71" i="6"/>
  <c r="Q70" i="6"/>
  <c r="F70" i="6"/>
  <c r="D70" i="6"/>
  <c r="Q69" i="6"/>
  <c r="F69" i="6"/>
  <c r="D69" i="6"/>
  <c r="Q68" i="6"/>
  <c r="F68" i="6"/>
  <c r="D68" i="6"/>
  <c r="Q67" i="6"/>
  <c r="F67" i="6"/>
  <c r="D67" i="6"/>
  <c r="Q66" i="6"/>
  <c r="F66" i="6"/>
  <c r="D66" i="6"/>
  <c r="Q65" i="6"/>
  <c r="F65" i="6"/>
  <c r="D65" i="6"/>
  <c r="Q64" i="6"/>
  <c r="F64" i="6"/>
  <c r="D64" i="6"/>
  <c r="Q63" i="6"/>
  <c r="F63" i="6"/>
  <c r="D63" i="6"/>
  <c r="Q62" i="6"/>
  <c r="F62" i="6"/>
  <c r="D62" i="6"/>
  <c r="Q61" i="6"/>
  <c r="F61" i="6"/>
  <c r="D61" i="6"/>
  <c r="Q60" i="6"/>
  <c r="F60" i="6"/>
  <c r="D60" i="6"/>
  <c r="Q59" i="6"/>
  <c r="F59" i="6"/>
  <c r="D59" i="6"/>
  <c r="Q58" i="6"/>
  <c r="F58" i="6"/>
  <c r="D58" i="6"/>
  <c r="Q57" i="6"/>
  <c r="F57" i="6"/>
  <c r="D57" i="6"/>
  <c r="Q56" i="6"/>
  <c r="F56" i="6"/>
  <c r="D56" i="6"/>
  <c r="Q55" i="6"/>
  <c r="F55" i="6"/>
  <c r="D55" i="6"/>
  <c r="Q54" i="6"/>
  <c r="F54" i="6"/>
  <c r="D54" i="6"/>
  <c r="Q53" i="6"/>
  <c r="F53" i="6"/>
  <c r="D53" i="6"/>
  <c r="Q52" i="6"/>
  <c r="F52" i="6"/>
  <c r="D52" i="6"/>
  <c r="Q51" i="6"/>
  <c r="F51" i="6"/>
  <c r="D51" i="6"/>
  <c r="Q50" i="6"/>
  <c r="F50" i="6"/>
  <c r="D50" i="6"/>
  <c r="Q49" i="6"/>
  <c r="F49" i="6"/>
  <c r="D49" i="6"/>
  <c r="Q48" i="6"/>
  <c r="F48" i="6"/>
  <c r="D48" i="6"/>
  <c r="Q47" i="6"/>
  <c r="F47" i="6"/>
  <c r="D47" i="6"/>
  <c r="Q46" i="6"/>
  <c r="F46" i="6"/>
  <c r="D46" i="6"/>
  <c r="Q45" i="6"/>
  <c r="F45" i="6"/>
  <c r="D45" i="6"/>
  <c r="Q44" i="6"/>
  <c r="F44" i="6"/>
  <c r="D44" i="6"/>
  <c r="Q43" i="6"/>
  <c r="F43" i="6"/>
  <c r="D43" i="6"/>
  <c r="Q42" i="6"/>
  <c r="F42" i="6"/>
  <c r="D42" i="6"/>
  <c r="Q41" i="6"/>
  <c r="F41" i="6"/>
  <c r="D41" i="6"/>
  <c r="Q40" i="6"/>
  <c r="F40" i="6"/>
  <c r="D40" i="6"/>
  <c r="Q39" i="6"/>
  <c r="F39" i="6"/>
  <c r="D39" i="6"/>
  <c r="Q38" i="6"/>
  <c r="F38" i="6"/>
  <c r="D38" i="6"/>
  <c r="Q37" i="6"/>
  <c r="F37" i="6"/>
  <c r="D37" i="6"/>
  <c r="Q36" i="6"/>
  <c r="F36" i="6"/>
  <c r="D36" i="6"/>
  <c r="Q35" i="6"/>
  <c r="F35" i="6"/>
  <c r="D35" i="6"/>
  <c r="Q34" i="6"/>
  <c r="F34" i="6"/>
  <c r="D34" i="6"/>
  <c r="Q33" i="6"/>
  <c r="F33" i="6"/>
  <c r="D33" i="6"/>
  <c r="Q32" i="6"/>
  <c r="F32" i="6"/>
  <c r="D32" i="6"/>
  <c r="Q31" i="6"/>
  <c r="F31" i="6"/>
  <c r="D31" i="6"/>
  <c r="Q30" i="6"/>
  <c r="F30" i="6"/>
  <c r="D30" i="6"/>
  <c r="Q29" i="6"/>
  <c r="F29" i="6"/>
  <c r="D29" i="6"/>
  <c r="Q28" i="6"/>
  <c r="F28" i="6"/>
  <c r="D28" i="6"/>
  <c r="Q27" i="6"/>
  <c r="F27" i="6"/>
  <c r="D27" i="6"/>
  <c r="Q26" i="6"/>
  <c r="F26" i="6"/>
  <c r="D26" i="6"/>
  <c r="Q25" i="6"/>
  <c r="F25" i="6"/>
  <c r="D25" i="6"/>
  <c r="Q24" i="6"/>
  <c r="F24" i="6"/>
  <c r="D24" i="6"/>
  <c r="Q23" i="6"/>
  <c r="F23" i="6"/>
  <c r="D23" i="6"/>
  <c r="Q22" i="6"/>
  <c r="F22" i="6"/>
  <c r="D22" i="6"/>
  <c r="Q21" i="6"/>
  <c r="F21" i="6"/>
  <c r="D21" i="6"/>
  <c r="Q20" i="6"/>
  <c r="F20" i="6"/>
  <c r="D20" i="6"/>
  <c r="Q19" i="6"/>
  <c r="F19" i="6"/>
  <c r="D19" i="6"/>
  <c r="Q18" i="6"/>
  <c r="F18" i="6"/>
  <c r="D18" i="6"/>
  <c r="Q17" i="6"/>
  <c r="F17" i="6"/>
  <c r="D17" i="6"/>
  <c r="Q16" i="6"/>
  <c r="F16" i="6"/>
  <c r="D16" i="6"/>
  <c r="Q15" i="6"/>
  <c r="F15" i="6"/>
  <c r="D15" i="6"/>
  <c r="Q14" i="6"/>
  <c r="F14" i="6"/>
  <c r="D14" i="6"/>
  <c r="Q13" i="6"/>
  <c r="F13" i="6"/>
  <c r="D13" i="6"/>
  <c r="Q12" i="6"/>
  <c r="F12" i="6"/>
  <c r="D12" i="6"/>
  <c r="Q11" i="6"/>
  <c r="F11" i="6"/>
  <c r="D11" i="6"/>
  <c r="Q10" i="6"/>
  <c r="F10" i="6"/>
  <c r="D10" i="6"/>
  <c r="Q9" i="6"/>
  <c r="F9" i="6"/>
  <c r="D9" i="6"/>
  <c r="Q8" i="6"/>
  <c r="F8" i="6"/>
  <c r="D8" i="6"/>
  <c r="Q7" i="6"/>
  <c r="F7" i="6"/>
  <c r="D7" i="6"/>
  <c r="Q6" i="6"/>
  <c r="F6" i="6"/>
  <c r="D6" i="6"/>
  <c r="Q5" i="6"/>
  <c r="F5" i="6"/>
  <c r="D5" i="6"/>
  <c r="Q4" i="6"/>
  <c r="F4" i="6"/>
  <c r="D4" i="6"/>
  <c r="Q3" i="6"/>
  <c r="Q653" i="6" s="1"/>
  <c r="F3" i="6"/>
  <c r="D3" i="6"/>
  <c r="J4" i="4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J372" i="4" l="1"/>
  <c r="J373" i="4"/>
  <c r="G653" i="4"/>
  <c r="F3" i="4"/>
  <c r="M653" i="3"/>
  <c r="L653" i="3"/>
  <c r="K653" i="3"/>
  <c r="N3" i="3"/>
  <c r="Q652" i="2"/>
  <c r="P652" i="2"/>
  <c r="O652" i="2"/>
  <c r="N652" i="2"/>
  <c r="M652" i="2"/>
  <c r="L652" i="2"/>
  <c r="K652" i="2"/>
  <c r="J652" i="2"/>
  <c r="I652" i="2"/>
  <c r="H652" i="2"/>
  <c r="F4" i="4" l="1"/>
  <c r="F5" i="4" s="1"/>
  <c r="N653" i="3"/>
  <c r="F6" i="4" l="1"/>
  <c r="F7" i="4"/>
  <c r="F8" i="4" s="1"/>
  <c r="F9" i="4"/>
  <c r="F10" i="4"/>
  <c r="F11" i="4" l="1"/>
  <c r="F12" i="4" s="1"/>
  <c r="F13" i="4" l="1"/>
  <c r="F14" i="4" l="1"/>
  <c r="F15" i="4" l="1"/>
  <c r="F17" i="4" l="1"/>
  <c r="F21" i="4"/>
  <c r="F18" i="4"/>
  <c r="F19" i="4"/>
  <c r="F20" i="4"/>
  <c r="F16" i="4"/>
  <c r="F22" i="4" l="1"/>
  <c r="F23" i="4" l="1"/>
  <c r="F25" i="4" l="1"/>
  <c r="F24" i="4"/>
  <c r="F26" i="4" l="1"/>
  <c r="F27" i="4" s="1"/>
  <c r="F28" i="4" s="1"/>
  <c r="F29" i="4" s="1"/>
  <c r="F30" i="4" s="1"/>
  <c r="F31" i="4" s="1"/>
  <c r="F32" i="4" s="1"/>
  <c r="F33" i="4" s="1"/>
  <c r="F34" i="4" s="1"/>
  <c r="F533" i="4"/>
  <c r="F532" i="4"/>
  <c r="F534" i="4"/>
  <c r="F535" i="4"/>
  <c r="F531" i="4"/>
  <c r="F35" i="4"/>
  <c r="F36" i="4" s="1"/>
  <c r="F37" i="4" l="1"/>
  <c r="F38" i="4"/>
  <c r="F39" i="4" s="1"/>
  <c r="F40" i="4" s="1"/>
  <c r="F41" i="4" s="1"/>
  <c r="F42" i="4" s="1"/>
  <c r="F43" i="4" s="1"/>
  <c r="F44" i="4" s="1"/>
  <c r="F45" i="4" s="1"/>
  <c r="F46" i="4" s="1"/>
  <c r="F68" i="4"/>
  <c r="F49" i="4" l="1"/>
  <c r="F50" i="4"/>
  <c r="F47" i="4"/>
  <c r="F263" i="4"/>
  <c r="F184" i="4"/>
  <c r="F48" i="4"/>
  <c r="F51" i="4" l="1"/>
  <c r="F52" i="4" l="1"/>
  <c r="F53" i="4" l="1"/>
  <c r="F54" i="4" l="1"/>
  <c r="F55" i="4" l="1"/>
  <c r="F56" i="4" s="1"/>
  <c r="F315" i="4" l="1"/>
  <c r="F363" i="4"/>
  <c r="F364" i="4"/>
  <c r="F368" i="4"/>
  <c r="F361" i="4"/>
  <c r="F444" i="4"/>
  <c r="F362" i="4"/>
  <c r="F57" i="4"/>
  <c r="F58" i="4" l="1"/>
  <c r="F59" i="4" s="1"/>
  <c r="F60" i="4" s="1"/>
  <c r="F61" i="4" s="1"/>
  <c r="F62" i="4" s="1"/>
  <c r="F63" i="4" l="1"/>
  <c r="F64" i="4" s="1"/>
  <c r="F65" i="4" s="1"/>
  <c r="F79" i="4"/>
  <c r="F272" i="4"/>
  <c r="F331" i="4"/>
  <c r="F80" i="4"/>
  <c r="F602" i="4"/>
  <c r="F640" i="4"/>
  <c r="F305" i="4" l="1"/>
  <c r="F319" i="4"/>
  <c r="F387" i="4"/>
  <c r="F369" i="4"/>
  <c r="F457" i="4"/>
  <c r="F461" i="4"/>
  <c r="F458" i="4"/>
  <c r="F448" i="4"/>
  <c r="F459" i="4"/>
  <c r="F460" i="4"/>
  <c r="F599" i="4"/>
  <c r="F456" i="4"/>
  <c r="F462" i="4"/>
  <c r="F66" i="4"/>
  <c r="F69" i="4" l="1"/>
  <c r="F70" i="4" s="1"/>
  <c r="F71" i="4" s="1"/>
  <c r="F73" i="4" l="1"/>
  <c r="F77" i="4"/>
  <c r="F74" i="4"/>
  <c r="F75" i="4"/>
  <c r="F72" i="4"/>
  <c r="F76" i="4"/>
  <c r="F78" i="4" l="1"/>
  <c r="F81" i="4" l="1"/>
  <c r="F82" i="4" l="1"/>
  <c r="F83" i="4" l="1"/>
  <c r="F84" i="4" l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7" i="4" s="1"/>
  <c r="F98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447" i="4" l="1"/>
  <c r="F605" i="4"/>
  <c r="F606" i="4"/>
  <c r="F115" i="4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298" i="4" l="1"/>
  <c r="F409" i="4"/>
  <c r="F541" i="4"/>
  <c r="F128" i="4"/>
  <c r="F538" i="4"/>
  <c r="F486" i="4"/>
  <c r="F539" i="4"/>
  <c r="F540" i="4"/>
  <c r="F494" i="4"/>
  <c r="F126" i="4"/>
  <c r="F127" i="4" s="1"/>
  <c r="F129" i="4" l="1"/>
  <c r="F130" i="4" s="1"/>
  <c r="F332" i="4" l="1"/>
  <c r="F131" i="4"/>
  <c r="F133" i="4" l="1"/>
  <c r="F134" i="4"/>
  <c r="F132" i="4"/>
  <c r="F135" i="4" l="1"/>
  <c r="F136" i="4" s="1"/>
  <c r="F137" i="4" s="1"/>
  <c r="F138" i="4" s="1"/>
  <c r="F139" i="4" s="1"/>
  <c r="F140" i="4" s="1"/>
  <c r="F141" i="4" s="1"/>
  <c r="F142" i="4" s="1"/>
  <c r="F143" i="4" l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7" i="4" s="1"/>
  <c r="F156" i="4" l="1"/>
  <c r="F158" i="4"/>
  <c r="F159" i="4" l="1"/>
  <c r="F160" i="4" s="1"/>
  <c r="F161" i="4" s="1"/>
  <c r="F162" i="4" s="1"/>
  <c r="F163" i="4" s="1"/>
  <c r="F164" i="4" s="1"/>
  <c r="F165" i="4" s="1"/>
  <c r="F166" i="4" s="1"/>
  <c r="F167" i="4" s="1"/>
  <c r="F168" i="4" l="1"/>
  <c r="F205" i="4"/>
  <c r="F198" i="4"/>
  <c r="F199" i="4"/>
  <c r="F197" i="4"/>
  <c r="F196" i="4"/>
  <c r="F174" i="4" l="1"/>
  <c r="F170" i="4"/>
  <c r="F169" i="4"/>
  <c r="F171" i="4"/>
  <c r="F173" i="4"/>
  <c r="F172" i="4"/>
  <c r="F175" i="4" l="1"/>
  <c r="F176" i="4" s="1"/>
  <c r="F177" i="4" s="1"/>
  <c r="F178" i="4" s="1"/>
  <c r="F179" i="4" s="1"/>
  <c r="F180" i="4" s="1"/>
  <c r="F181" i="4" s="1"/>
  <c r="F182" i="4" s="1"/>
  <c r="F183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l="1"/>
  <c r="F195" i="4"/>
  <c r="F200" i="4" l="1"/>
  <c r="F201" i="4" s="1"/>
  <c r="F202" i="4" s="1"/>
  <c r="F203" i="4" s="1"/>
  <c r="F204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22" i="4" s="1"/>
  <c r="F221" i="4" l="1"/>
  <c r="F223" i="4"/>
  <c r="F225" i="4"/>
  <c r="F220" i="4"/>
  <c r="F224" i="4"/>
  <c r="F227" i="4"/>
  <c r="F226" i="4"/>
  <c r="F219" i="4"/>
  <c r="F228" i="4" s="1"/>
  <c r="F229" i="4" s="1"/>
  <c r="F230" i="4" s="1"/>
  <c r="F232" i="4" s="1"/>
  <c r="F233" i="4" s="1"/>
  <c r="F234" i="4" l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60" i="4" l="1"/>
  <c r="F257" i="4"/>
  <c r="F259" i="4"/>
  <c r="F258" i="4"/>
  <c r="F261" i="4" l="1"/>
  <c r="F262" i="4" s="1"/>
  <c r="F264" i="4" s="1"/>
  <c r="F265" i="4" s="1"/>
  <c r="F266" i="4" s="1"/>
  <c r="F530" i="4" s="1"/>
  <c r="F267" i="4" l="1"/>
  <c r="F268" i="4" s="1"/>
  <c r="F269" i="4" s="1"/>
  <c r="F270" i="4" s="1"/>
  <c r="F271" i="4" s="1"/>
  <c r="F273" i="4" s="1"/>
  <c r="F545" i="4" s="1"/>
  <c r="F274" i="4" l="1"/>
  <c r="F275" i="4" s="1"/>
  <c r="F276" i="4" s="1"/>
  <c r="F277" i="4" s="1"/>
  <c r="F278" i="4" s="1"/>
  <c r="F279" i="4" s="1"/>
  <c r="F280" i="4" s="1"/>
  <c r="F281" i="4" s="1"/>
  <c r="F283" i="4" s="1"/>
  <c r="F546" i="4"/>
  <c r="F284" i="4" l="1"/>
  <c r="F282" i="4"/>
  <c r="F285" i="4" l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9" i="4" s="1"/>
  <c r="F300" i="4" s="1"/>
  <c r="F301" i="4" s="1"/>
  <c r="F302" i="4" s="1"/>
  <c r="F303" i="4" s="1"/>
  <c r="F304" i="4" s="1"/>
  <c r="F306" i="4" s="1"/>
  <c r="F307" i="4" s="1"/>
  <c r="F308" i="4" s="1"/>
  <c r="F309" i="4" s="1"/>
  <c r="F310" i="4" s="1"/>
  <c r="F311" i="4" s="1"/>
  <c r="F312" i="4" s="1"/>
  <c r="F313" i="4" s="1"/>
  <c r="F314" i="4" s="1"/>
  <c r="F316" i="4" s="1"/>
  <c r="F317" i="4" s="1"/>
  <c r="F318" i="4" s="1"/>
  <c r="F320" i="4" s="1"/>
  <c r="F321" i="4" s="1"/>
  <c r="F322" i="4" s="1"/>
  <c r="F323" i="4" s="1"/>
  <c r="F324" i="4" s="1"/>
  <c r="F325" i="4" s="1"/>
  <c r="F326" i="4" s="1"/>
  <c r="F329" i="4" s="1"/>
  <c r="F327" i="4" l="1"/>
  <c r="F328" i="4" s="1"/>
  <c r="F330" i="4" s="1"/>
  <c r="F333" i="4" s="1"/>
  <c r="F334" i="4" s="1"/>
  <c r="F335" i="4" s="1"/>
  <c r="F336" i="4" s="1"/>
  <c r="F337" i="4" s="1"/>
  <c r="F512" i="4"/>
  <c r="F513" i="4"/>
  <c r="F389" i="4" l="1"/>
  <c r="F544" i="4"/>
  <c r="F543" i="4"/>
  <c r="F549" i="4"/>
  <c r="F547" i="4"/>
  <c r="F552" i="4"/>
  <c r="F548" i="4"/>
  <c r="F338" i="4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60" i="4" s="1"/>
  <c r="F359" i="4" l="1"/>
  <c r="F365" i="4" s="1"/>
  <c r="F366" i="4" s="1"/>
  <c r="F367" i="4" s="1"/>
  <c r="F370" i="4" s="1"/>
  <c r="F371" i="4" l="1"/>
  <c r="F372" i="4" l="1"/>
  <c r="F373" i="4" l="1"/>
  <c r="F374" i="4" s="1"/>
  <c r="F375" i="4" s="1"/>
  <c r="F376" i="4" s="1"/>
  <c r="F377" i="4" s="1"/>
  <c r="F378" i="4" s="1"/>
  <c r="F379" i="4" s="1"/>
  <c r="F380" i="4" s="1"/>
  <c r="F381" i="4" s="1"/>
  <c r="F382" i="4" s="1"/>
  <c r="F383" i="4" l="1"/>
  <c r="F385" i="4" s="1"/>
  <c r="F384" i="4"/>
  <c r="F388" i="4" l="1"/>
  <c r="F386" i="4"/>
  <c r="F390" i="4" s="1"/>
  <c r="F391" i="4" s="1"/>
  <c r="F393" i="4" l="1"/>
  <c r="F392" i="4"/>
  <c r="F394" i="4"/>
  <c r="F395" i="4" s="1"/>
  <c r="F396" i="4" s="1"/>
  <c r="F397" i="4" s="1"/>
  <c r="F398" i="4" s="1"/>
  <c r="F399" i="4" s="1"/>
  <c r="F400" i="4" s="1"/>
  <c r="F401" i="4" s="1"/>
  <c r="F402" i="4" s="1"/>
  <c r="F403" i="4" s="1"/>
  <c r="F413" i="4" l="1"/>
  <c r="F404" i="4"/>
  <c r="F405" i="4" s="1"/>
  <c r="F406" i="4" s="1"/>
  <c r="F407" i="4" s="1"/>
  <c r="F408" i="4" s="1"/>
  <c r="F410" i="4" s="1"/>
  <c r="F411" i="4" s="1"/>
  <c r="F412" i="4" s="1"/>
  <c r="F414" i="4"/>
  <c r="F415" i="4" l="1"/>
  <c r="F416" i="4" s="1"/>
  <c r="F417" i="4" s="1"/>
  <c r="F418" i="4" s="1"/>
  <c r="F419" i="4" s="1"/>
  <c r="F420" i="4" s="1"/>
  <c r="F421" i="4" s="1"/>
  <c r="F422" i="4" s="1"/>
  <c r="F423" i="4" s="1"/>
  <c r="F425" i="4" s="1"/>
  <c r="F426" i="4" s="1"/>
  <c r="F427" i="4" s="1"/>
  <c r="F428" i="4" s="1"/>
  <c r="F429" i="4" s="1"/>
  <c r="F430" i="4" s="1"/>
  <c r="F431" i="4" s="1"/>
  <c r="F432" i="4" s="1"/>
  <c r="F434" i="4" s="1"/>
  <c r="F435" i="4" s="1"/>
  <c r="F436" i="4" s="1"/>
  <c r="F437" i="4" s="1"/>
  <c r="F439" i="4" l="1"/>
  <c r="F440" i="4" s="1"/>
  <c r="F441" i="4" s="1"/>
  <c r="F442" i="4" s="1"/>
  <c r="F443" i="4" s="1"/>
  <c r="F446" i="4" s="1"/>
  <c r="F438" i="4"/>
  <c r="F449" i="4" l="1"/>
  <c r="F450" i="4" s="1"/>
  <c r="F451" i="4" s="1"/>
  <c r="F452" i="4" l="1"/>
  <c r="F453" i="4"/>
  <c r="F454" i="4"/>
  <c r="F455" i="4" s="1"/>
  <c r="F463" i="4" s="1"/>
  <c r="F464" i="4" s="1"/>
  <c r="F467" i="4" s="1"/>
  <c r="F466" i="4" l="1"/>
  <c r="F465" i="4"/>
  <c r="F468" i="4" s="1"/>
  <c r="F469" i="4" l="1"/>
  <c r="F470" i="4"/>
  <c r="F471" i="4" l="1"/>
  <c r="F472" i="4" s="1"/>
  <c r="F473" i="4" s="1"/>
  <c r="F474" i="4" s="1"/>
  <c r="F475" i="4" s="1"/>
  <c r="F476" i="4" s="1"/>
  <c r="F477" i="4" l="1"/>
  <c r="F480" i="4"/>
  <c r="F479" i="4"/>
  <c r="F478" i="4"/>
  <c r="F481" i="4"/>
  <c r="F482" i="4"/>
  <c r="F483" i="4" l="1"/>
  <c r="F484" i="4" s="1"/>
  <c r="F485" i="4" s="1"/>
  <c r="F487" i="4" s="1"/>
  <c r="F488" i="4" s="1"/>
  <c r="F489" i="4" s="1"/>
  <c r="F490" i="4" l="1"/>
  <c r="F491" i="4"/>
  <c r="F492" i="4" l="1"/>
  <c r="F493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6" i="4" s="1"/>
  <c r="F641" i="4" l="1"/>
  <c r="F537" i="4"/>
  <c r="F542" i="4" s="1"/>
  <c r="F550" i="4" s="1"/>
  <c r="F551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7" i="4" l="1"/>
  <c r="F566" i="4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80" i="4" l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6" i="4" s="1"/>
  <c r="F597" i="4" s="1"/>
  <c r="F598" i="4" s="1"/>
  <c r="F600" i="4" s="1"/>
  <c r="F601" i="4" s="1"/>
  <c r="F603" i="4" s="1"/>
  <c r="F604" i="4" s="1"/>
  <c r="F607" i="4" s="1"/>
  <c r="F609" i="4" s="1"/>
  <c r="F579" i="4"/>
  <c r="F608" i="4" l="1"/>
  <c r="F610" i="4" s="1"/>
  <c r="F611" i="4" s="1"/>
  <c r="F612" i="4" s="1"/>
  <c r="F615" i="4" l="1"/>
  <c r="F613" i="4"/>
  <c r="F614" i="4"/>
  <c r="F616" i="4" l="1"/>
  <c r="F617" i="4" s="1"/>
  <c r="F618" i="4" s="1"/>
  <c r="F619" i="4" s="1"/>
  <c r="F620" i="4" s="1"/>
  <c r="F621" i="4" s="1"/>
  <c r="F622" i="4" s="1"/>
  <c r="F625" i="4" s="1"/>
  <c r="F624" i="4" l="1"/>
  <c r="F627" i="4"/>
  <c r="F623" i="4"/>
  <c r="F626" i="4"/>
  <c r="F628" i="4" s="1"/>
  <c r="F629" i="4" s="1"/>
  <c r="F630" i="4" l="1"/>
  <c r="F631" i="4" s="1"/>
  <c r="F632" i="4" s="1"/>
  <c r="F633" i="4" s="1"/>
  <c r="F634" i="4" l="1"/>
  <c r="F635" i="4"/>
  <c r="F636" i="4" l="1"/>
  <c r="F637" i="4" s="1"/>
  <c r="F638" i="4" l="1"/>
  <c r="F639" i="4" s="1"/>
  <c r="F642" i="4" s="1"/>
  <c r="F643" i="4" s="1"/>
  <c r="F644" i="4" s="1"/>
  <c r="F645" i="4" s="1"/>
  <c r="F646" i="4" s="1"/>
  <c r="F647" i="4" l="1"/>
  <c r="F648" i="4" l="1"/>
  <c r="F649" i="4" s="1"/>
  <c r="F650" i="4" s="1"/>
  <c r="F651" i="4" l="1"/>
  <c r="J3" i="4" l="1"/>
  <c r="J6" i="4"/>
  <c r="J7" i="4"/>
  <c r="J8" i="4" l="1"/>
  <c r="J9" i="4" l="1"/>
  <c r="J11" i="4" l="1"/>
  <c r="J12" i="4"/>
  <c r="J10" i="4"/>
  <c r="J13" i="4" l="1"/>
  <c r="J14" i="4" l="1"/>
  <c r="J15" i="4" l="1"/>
  <c r="J16" i="4" l="1"/>
  <c r="J17" i="4" l="1"/>
  <c r="J18" i="4" l="1"/>
  <c r="J19" i="4" l="1"/>
  <c r="J22" i="4" l="1"/>
  <c r="J23" i="4"/>
  <c r="J20" i="4"/>
  <c r="J25" i="4" l="1"/>
  <c r="J21" i="4"/>
  <c r="J24" i="4"/>
  <c r="J26" i="4" l="1"/>
  <c r="J27" i="4" l="1"/>
  <c r="J28" i="4" l="1"/>
  <c r="J29" i="4" l="1"/>
  <c r="J30" i="4" l="1"/>
  <c r="J31" i="4" l="1"/>
  <c r="J33" i="4" l="1"/>
  <c r="J32" i="4"/>
  <c r="J34" i="4" l="1"/>
  <c r="J35" i="4" l="1"/>
  <c r="J36" i="4" l="1"/>
  <c r="J37" i="4" l="1"/>
  <c r="J38" i="4"/>
  <c r="J39" i="4"/>
  <c r="J40" i="4" l="1"/>
  <c r="J41" i="4" l="1"/>
  <c r="J42" i="4" l="1"/>
  <c r="J43" i="4" l="1"/>
  <c r="J44" i="4" l="1"/>
  <c r="J45" i="4" l="1"/>
  <c r="J46" i="4" l="1"/>
  <c r="J47" i="4" l="1"/>
  <c r="J71" i="4" l="1"/>
  <c r="J48" i="4"/>
  <c r="J49" i="4" l="1"/>
  <c r="J50" i="4"/>
  <c r="J51" i="4"/>
  <c r="J52" i="4"/>
  <c r="J346" i="4"/>
  <c r="J55" i="4"/>
  <c r="J54" i="4"/>
  <c r="J53" i="4"/>
  <c r="J64" i="4"/>
  <c r="J59" i="4"/>
  <c r="J60" i="4"/>
  <c r="J61" i="4"/>
  <c r="J63" i="4"/>
  <c r="J62" i="4"/>
  <c r="J65" i="4"/>
  <c r="J56" i="4"/>
  <c r="J58" i="4"/>
  <c r="J57" i="4"/>
  <c r="J72" i="4"/>
  <c r="J70" i="4"/>
  <c r="J69" i="4"/>
  <c r="J68" i="4"/>
  <c r="J67" i="4"/>
  <c r="J66" i="4"/>
  <c r="J198" i="4" l="1"/>
  <c r="J354" i="4"/>
  <c r="J236" i="4"/>
  <c r="J142" i="4"/>
  <c r="J126" i="4"/>
  <c r="J163" i="4"/>
  <c r="J124" i="4"/>
  <c r="J204" i="4"/>
  <c r="J184" i="4"/>
  <c r="J94" i="4"/>
  <c r="J128" i="4"/>
  <c r="J196" i="4"/>
  <c r="J132" i="4"/>
  <c r="J318" i="4"/>
  <c r="J368" i="4"/>
  <c r="J115" i="4"/>
  <c r="J95" i="4"/>
  <c r="J330" i="4"/>
  <c r="J317" i="4"/>
  <c r="J105" i="4"/>
  <c r="J308" i="4"/>
  <c r="J153" i="4"/>
  <c r="J180" i="4"/>
  <c r="J90" i="4"/>
  <c r="J260" i="4"/>
  <c r="J294" i="4"/>
  <c r="J280" i="4"/>
  <c r="J327" i="4"/>
  <c r="J194" i="4"/>
  <c r="J138" i="4"/>
  <c r="J351" i="4"/>
  <c r="J290" i="4"/>
  <c r="J172" i="4"/>
  <c r="J361" i="4"/>
  <c r="J266" i="4"/>
  <c r="J87" i="4"/>
  <c r="J120" i="4"/>
  <c r="J338" i="4"/>
  <c r="J195" i="4"/>
  <c r="J329" i="4"/>
  <c r="J125" i="4"/>
  <c r="J112" i="4"/>
  <c r="J333" i="4"/>
  <c r="J227" i="4"/>
  <c r="J228" i="4"/>
  <c r="J360" i="4"/>
  <c r="J284" i="4"/>
  <c r="J288" i="4"/>
  <c r="J160" i="4"/>
  <c r="J80" i="4"/>
  <c r="J268" i="4"/>
  <c r="J277" i="4"/>
  <c r="J148" i="4"/>
  <c r="J252" i="4"/>
  <c r="J215" i="4"/>
  <c r="J313" i="4"/>
  <c r="J121" i="4"/>
  <c r="J143" i="4"/>
  <c r="J134" i="4"/>
  <c r="J257" i="4"/>
  <c r="J285" i="4"/>
  <c r="J299" i="4"/>
  <c r="J359" i="4"/>
  <c r="J365" i="4"/>
  <c r="J312" i="4"/>
  <c r="J118" i="4"/>
  <c r="J341" i="4"/>
  <c r="J272" i="4"/>
  <c r="J131" i="4"/>
  <c r="J276" i="4"/>
  <c r="J191" i="4"/>
  <c r="J370" i="4"/>
  <c r="J259" i="4"/>
  <c r="J97" i="4"/>
  <c r="J282" i="4"/>
  <c r="J181" i="4"/>
  <c r="J336" i="4"/>
  <c r="J76" i="4"/>
  <c r="J289" i="4"/>
  <c r="J137" i="4"/>
  <c r="J256" i="4"/>
  <c r="J154" i="4"/>
  <c r="J141" i="4"/>
  <c r="J304" i="4"/>
  <c r="J286" i="4"/>
  <c r="J167" i="4"/>
  <c r="J98" i="4"/>
  <c r="J292" i="4"/>
  <c r="J199" i="4"/>
  <c r="J221" i="4"/>
  <c r="J241" i="4"/>
  <c r="J287" i="4"/>
  <c r="J100" i="4"/>
  <c r="J108" i="4"/>
  <c r="J334" i="4"/>
  <c r="J320" i="4"/>
  <c r="J234" i="4"/>
  <c r="J109" i="4"/>
  <c r="J110" i="4"/>
  <c r="J321" i="4"/>
  <c r="J156" i="4"/>
  <c r="J171" i="4"/>
  <c r="J193" i="4"/>
  <c r="J107" i="4"/>
  <c r="J93" i="4"/>
  <c r="J248" i="4"/>
  <c r="J202" i="4"/>
  <c r="J332" i="4"/>
  <c r="J85" i="4"/>
  <c r="J271" i="4"/>
  <c r="J197" i="4"/>
  <c r="J207" i="4"/>
  <c r="J81" i="4"/>
  <c r="J301" i="4"/>
  <c r="J219" i="4"/>
  <c r="J155" i="4"/>
  <c r="J104" i="4"/>
  <c r="J218" i="4"/>
  <c r="J77" i="4"/>
  <c r="J235" i="4"/>
  <c r="J366" i="4"/>
  <c r="J169" i="4"/>
  <c r="J230" i="4"/>
  <c r="J325" i="4"/>
  <c r="J343" i="4"/>
  <c r="J342" i="4"/>
  <c r="J152" i="4"/>
  <c r="J200" i="4"/>
  <c r="J315" i="4"/>
  <c r="J82" i="4"/>
  <c r="J305" i="4"/>
  <c r="J274" i="4"/>
  <c r="J331" i="4"/>
  <c r="J99" i="4"/>
  <c r="J350" i="4"/>
  <c r="J347" i="4"/>
  <c r="J239" i="4"/>
  <c r="J175" i="4"/>
  <c r="J127" i="4"/>
  <c r="J78" i="4"/>
  <c r="J309" i="4"/>
  <c r="J222" i="4"/>
  <c r="J212" i="4"/>
  <c r="J164" i="4"/>
  <c r="J254" i="4"/>
  <c r="J335" i="4"/>
  <c r="J158" i="4"/>
  <c r="J224" i="4"/>
  <c r="J159" i="4"/>
  <c r="J135" i="4"/>
  <c r="J146" i="4"/>
  <c r="J357" i="4"/>
  <c r="J111" i="4"/>
  <c r="J233" i="4"/>
  <c r="J101" i="4"/>
  <c r="J324" i="4"/>
  <c r="J182" i="4"/>
  <c r="J217" i="4"/>
  <c r="J358" i="4"/>
  <c r="J340" i="4"/>
  <c r="J291" i="4"/>
  <c r="J339" i="4"/>
  <c r="J322" i="4"/>
  <c r="J136" i="4"/>
  <c r="J297" i="4"/>
  <c r="J326" i="4"/>
  <c r="J250" i="4"/>
  <c r="J189" i="4"/>
  <c r="J117" i="4"/>
  <c r="J216" i="4"/>
  <c r="J296" i="4"/>
  <c r="J88" i="4"/>
  <c r="J140" i="4"/>
  <c r="J157" i="4"/>
  <c r="J240" i="4"/>
  <c r="J165" i="4"/>
  <c r="J106" i="4"/>
  <c r="J307" i="4"/>
  <c r="J96" i="4"/>
  <c r="J316" i="4"/>
  <c r="J149" i="4"/>
  <c r="J139" i="4"/>
  <c r="J89" i="4"/>
  <c r="J130" i="4"/>
  <c r="J237" i="4"/>
  <c r="J310" i="4"/>
  <c r="J273" i="4"/>
  <c r="J226" i="4"/>
  <c r="J300" i="4"/>
  <c r="J183" i="4"/>
  <c r="J205" i="4"/>
  <c r="J355" i="4"/>
  <c r="J303" i="4"/>
  <c r="J261" i="4"/>
  <c r="J209" i="4"/>
  <c r="J223" i="4"/>
  <c r="J243" i="4"/>
  <c r="J232" i="4"/>
  <c r="J145" i="4"/>
  <c r="J208" i="4"/>
  <c r="J279" i="4"/>
  <c r="J253" i="4"/>
  <c r="J364" i="4"/>
  <c r="J173" i="4"/>
  <c r="J192" i="4"/>
  <c r="J245" i="4"/>
  <c r="J283" i="4"/>
  <c r="J91" i="4"/>
  <c r="J214" i="4"/>
  <c r="J203" i="4"/>
  <c r="J328" i="4"/>
  <c r="J302" i="4"/>
  <c r="J242" i="4"/>
  <c r="J119" i="4"/>
  <c r="J269" i="4"/>
  <c r="J281" i="4"/>
  <c r="J187" i="4"/>
  <c r="J122" i="4"/>
  <c r="J319" i="4"/>
  <c r="J190" i="4"/>
  <c r="J79" i="4"/>
  <c r="J73" i="4"/>
  <c r="J74" i="4"/>
  <c r="J295" i="4"/>
  <c r="J246" i="4"/>
  <c r="J211" i="4"/>
  <c r="J229" i="4"/>
  <c r="J258" i="4"/>
  <c r="J188" i="4"/>
  <c r="J186" i="4"/>
  <c r="J185" i="4"/>
  <c r="J103" i="4"/>
  <c r="J92" i="4"/>
  <c r="J102" i="4"/>
  <c r="J129" i="4"/>
  <c r="J244" i="4"/>
  <c r="J262" i="4"/>
  <c r="J225" i="4"/>
  <c r="J270" i="4"/>
  <c r="J298" i="4"/>
  <c r="J147" i="4"/>
  <c r="J275" i="4"/>
  <c r="J144" i="4"/>
  <c r="J265" i="4"/>
  <c r="J201" i="4"/>
  <c r="J220" i="4"/>
  <c r="J255" i="4"/>
  <c r="J161" i="4"/>
  <c r="J210" i="4"/>
  <c r="J113" i="4"/>
  <c r="J231" i="4"/>
  <c r="J348" i="4"/>
  <c r="J162" i="4"/>
  <c r="J247" i="4"/>
  <c r="J168" i="4"/>
  <c r="J278" i="4"/>
  <c r="J177" i="4"/>
  <c r="J213" i="4"/>
  <c r="J150" i="4"/>
  <c r="J352" i="4"/>
  <c r="J86" i="4"/>
  <c r="J179" i="4"/>
  <c r="J356" i="4"/>
  <c r="J264" i="4"/>
  <c r="J238" i="4"/>
  <c r="J249" i="4"/>
  <c r="J267" i="4"/>
  <c r="J83" i="4"/>
  <c r="J178" i="4"/>
  <c r="J174" i="4"/>
  <c r="J293" i="4"/>
  <c r="J206" i="4"/>
  <c r="J353" i="4"/>
  <c r="J123" i="4"/>
  <c r="J337" i="4"/>
  <c r="J251" i="4"/>
  <c r="J323" i="4"/>
  <c r="J367" i="4"/>
  <c r="J151" i="4"/>
  <c r="J363" i="4"/>
  <c r="J369" i="4"/>
  <c r="J306" i="4"/>
  <c r="J344" i="4"/>
  <c r="J166" i="4"/>
  <c r="J133" i="4"/>
  <c r="J362" i="4"/>
  <c r="J349" i="4"/>
  <c r="J84" i="4"/>
  <c r="J75" i="4"/>
  <c r="J263" i="4"/>
  <c r="J345" i="4"/>
  <c r="J114" i="4"/>
  <c r="J170" i="4"/>
  <c r="J314" i="4"/>
  <c r="J116" i="4"/>
  <c r="J311" i="4"/>
  <c r="J176" i="4"/>
  <c r="J374" i="4"/>
</calcChain>
</file>

<file path=xl/comments1.xml><?xml version="1.0" encoding="utf-8"?>
<comments xmlns="http://schemas.openxmlformats.org/spreadsheetml/2006/main">
  <authors>
    <author>Charmaine Rei Plaza</author>
    <author>Trading -  Charmaine</author>
    <author>Trading -  Charm</author>
    <author>Finah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BULACAN, INC.
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
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</t>
        </r>
      </text>
    </comment>
    <comment ref="B29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5/11/2023
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6/15/2023
</t>
        </r>
      </text>
    </comment>
    <comment ref="B3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37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7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5/15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</t>
        </r>
      </text>
    </comment>
    <comment ref="B4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1, INC.</t>
        </r>
      </text>
    </comment>
    <comment ref="B4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CITICORE SOLAR TARLAC 2, INC.</t>
        </r>
      </text>
    </comment>
    <comment ref="B4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8/08/2023
</t>
        </r>
      </text>
    </comment>
    <comment ref="B50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7/18/2023</t>
        </r>
      </text>
    </comment>
    <comment ref="B53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APRI
</t>
        </r>
      </text>
    </comment>
    <comment ref="B55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7/19/23
</t>
        </r>
      </text>
    </comment>
    <comment ref="B5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57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
</t>
        </r>
      </text>
    </comment>
    <comment ref="B58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6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63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6/22/23
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9/16</t>
        </r>
      </text>
    </comment>
    <comment ref="B70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70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10/16/2023
</t>
        </r>
      </text>
    </comment>
    <comment ref="B71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
</t>
        </r>
      </text>
    </comment>
    <comment ref="B71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10162023</t>
        </r>
      </text>
    </comment>
    <comment ref="B71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
</t>
        </r>
      </text>
    </comment>
    <comment ref="B71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11/15/23
</t>
        </r>
      </text>
    </comment>
    <comment ref="B71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11/15/2023</t>
        </r>
      </text>
    </comment>
    <comment ref="B72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11/18/2023</t>
        </r>
      </text>
    </comment>
    <comment ref="B72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12/02/2023
</t>
        </r>
      </text>
    </comment>
    <comment ref="B72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</t>
        </r>
      </text>
    </comment>
    <comment ref="B72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
former STL ID - MPPC</t>
        </r>
      </text>
    </comment>
    <comment ref="B72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12/16/2023</t>
        </r>
      </text>
    </comment>
    <comment ref="B7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1/18/24
</t>
        </r>
      </text>
    </comment>
    <comment ref="B7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</t>
        </r>
      </text>
    </comment>
    <comment ref="B72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72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01182024</t>
        </r>
      </text>
    </comment>
    <comment ref="B72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73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02132024: CARE
03182024: EDIT STL ID (FORMER CARE)
</t>
        </r>
      </text>
    </comment>
    <comment ref="B73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73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73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FORMER MPPC</t>
        </r>
      </text>
    </comment>
    <comment ref="B734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5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6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737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8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3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
</t>
        </r>
      </text>
    </comment>
    <comment ref="B74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1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4/12/2024
</t>
        </r>
      </text>
    </comment>
    <comment ref="B742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03182024</t>
        </r>
      </text>
    </comment>
    <comment ref="B743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</t>
        </r>
      </text>
    </comment>
    <comment ref="B82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6/3
</t>
        </r>
      </text>
    </comment>
    <comment ref="B82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6/15 
Ref. 83-104</t>
        </r>
      </text>
    </comment>
    <comment ref="B84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6/16
</t>
        </r>
      </text>
    </comment>
    <comment ref="B85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7/19/2023
</t>
        </r>
      </text>
    </comment>
    <comment ref="B859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8/14/2023
</t>
        </r>
      </text>
    </comment>
    <comment ref="B860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1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8/15/2023
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9/18
</t>
        </r>
      </text>
    </comment>
    <comment ref="B863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10042023</t>
        </r>
      </text>
    </comment>
    <comment ref="B864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12/02/23</t>
        </r>
      </text>
    </comment>
    <comment ref="B865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1/18/2024
</t>
        </r>
      </text>
    </comment>
    <comment ref="B866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02132024</t>
        </r>
      </text>
    </comment>
    <comment ref="B867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
</t>
        </r>
      </text>
    </comment>
    <comment ref="B868" authorId="0" shapeId="0">
      <text>
        <r>
          <rPr>
            <b/>
            <sz val="9"/>
            <color indexed="81"/>
            <rFont val="Tahoma"/>
            <family val="2"/>
          </rPr>
          <t>Charmaine Rei Plaza:</t>
        </r>
        <r>
          <rPr>
            <sz val="9"/>
            <color indexed="81"/>
            <rFont val="Tahoma"/>
            <family val="2"/>
          </rPr>
          <t xml:space="preserve">
02192024</t>
        </r>
      </text>
    </comment>
    <comment ref="B869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3/14
</t>
        </r>
      </text>
    </comment>
    <comment ref="B870" authorId="1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04182024
</t>
        </r>
      </text>
    </comment>
    <comment ref="B889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0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1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2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3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4" authorId="2" shapeId="0">
      <text>
        <r>
          <rPr>
            <b/>
            <sz val="9"/>
            <color indexed="81"/>
            <rFont val="Tahoma"/>
            <family val="2"/>
          </rPr>
          <t>Trading -  Charm:</t>
        </r>
        <r>
          <rPr>
            <sz val="9"/>
            <color indexed="81"/>
            <rFont val="Tahoma"/>
            <family val="2"/>
          </rPr>
          <t xml:space="preserve">
07152024</t>
        </r>
      </text>
    </comment>
    <comment ref="B895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07172024
deleted from Luz/Vis 
</t>
        </r>
      </text>
    </comment>
    <comment ref="B896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7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07192024</t>
        </r>
      </text>
    </comment>
    <comment ref="B898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0792024
</t>
        </r>
      </text>
    </comment>
    <comment ref="B899" authorId="3" shapeId="0">
      <text>
        <r>
          <rPr>
            <b/>
            <sz val="9"/>
            <color indexed="81"/>
            <rFont val="Tahoma"/>
            <family val="2"/>
          </rPr>
          <t>Finah:</t>
        </r>
        <r>
          <rPr>
            <sz val="9"/>
            <color indexed="81"/>
            <rFont val="Tahoma"/>
            <family val="2"/>
          </rPr>
          <t xml:space="preserve">
08152024
</t>
        </r>
      </text>
    </comment>
  </commentList>
</comments>
</file>

<file path=xl/sharedStrings.xml><?xml version="1.0" encoding="utf-8"?>
<sst xmlns="http://schemas.openxmlformats.org/spreadsheetml/2006/main" count="20993" uniqueCount="2375">
  <si>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</si>
  <si>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</si>
  <si>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</si>
  <si>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</si>
  <si>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</si>
  <si>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</si>
  <si>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</si>
  <si>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</si>
  <si>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WESM TRANSACTION COVER SUMMARY - FINAL</t>
    </r>
  </si>
  <si>
    <r>
      <rPr>
        <sz val="10"/>
        <rFont val="Arial"/>
        <family val="2"/>
      </rPr>
      <t xml:space="preserve">CENPRI / Central Negros Power Reliability, Inc. For the Account of CENPRI_SS
</t>
    </r>
    <r>
      <rPr>
        <sz val="10"/>
        <rFont val="Arial"/>
        <family val="2"/>
      </rPr>
      <t xml:space="preserve">ADDRESS: 88 Eloisa Q&lt;#&gt;s Building, Corner Rizal-Mabini
</t>
    </r>
    <r>
      <rPr>
        <sz val="10"/>
        <rFont val="Arial"/>
        <family val="2"/>
      </rPr>
      <t xml:space="preserve">Streets, Barangay 22, Bacolod City, Negros Occidental 6100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</si>
  <si>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</si>
  <si>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TS-WF-222F-0034228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</si>
  <si>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</si>
  <si>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January 11, 2025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</si>
  <si>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</si>
  <si>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Nov 26 - Dec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</si>
  <si>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</si>
  <si>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January 25, 2025</t>
    </r>
  </si>
  <si>
    <r>
      <rPr>
        <i/>
        <sz val="8"/>
        <rFont val="Arial"/>
        <family val="2"/>
      </rPr>
      <t>Summary:</t>
    </r>
  </si>
  <si>
    <r>
      <rPr>
        <b/>
        <sz val="9"/>
        <color rgb="FFFFFFFF"/>
        <rFont val="Arial"/>
        <family val="2"/>
      </rPr>
      <t>Description</t>
    </r>
  </si>
  <si>
    <r>
      <rPr>
        <b/>
        <sz val="9"/>
        <color rgb="FFFFFFFF"/>
        <rFont val="Arial"/>
        <family val="2"/>
      </rPr>
      <t xml:space="preserve">Sales*
</t>
    </r>
    <r>
      <rPr>
        <b/>
        <sz val="9"/>
        <color rgb="FFFFFFFF"/>
        <rFont val="Arial"/>
        <family val="2"/>
      </rPr>
      <t>(+) WESM Payable</t>
    </r>
  </si>
  <si>
    <r>
      <rPr>
        <b/>
        <sz val="9"/>
        <color rgb="FFFFFFFF"/>
        <rFont val="Arial"/>
        <family val="2"/>
      </rPr>
      <t xml:space="preserve">Purchases*
</t>
    </r>
    <r>
      <rPr>
        <b/>
        <sz val="9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</si>
  <si>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</si>
  <si>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</si>
  <si>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</si>
  <si>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</si>
  <si>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Energy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</si>
  <si>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</si>
  <si>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Total Amount, Php</t>
    </r>
  </si>
  <si>
    <r>
      <rPr>
        <sz val="9"/>
        <rFont val="Arial"/>
        <family val="2"/>
      </rPr>
      <t>Energy Quantity, MWh</t>
    </r>
  </si>
  <si>
    <r>
      <rPr>
        <sz val="10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</si>
  <si>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*Bilateral LLCC, Php: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</si>
  <si>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</si>
  <si>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*Residual Amount,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</si>
  <si>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</si>
  <si>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Gross Energy Settlement Quantity (GESQ), MWh:</t>
    </r>
  </si>
  <si>
    <r>
      <rPr>
        <b/>
        <sz val="9"/>
        <color rgb="FFFFFFFF"/>
        <rFont val="Arial"/>
        <family val="2"/>
      </rPr>
      <t>Bilateral Contract Quantity (BCQ), MWh:</t>
    </r>
  </si>
  <si>
    <r>
      <rPr>
        <b/>
        <sz val="9"/>
        <color rgb="FFFFFFFF"/>
        <rFont val="Arial"/>
        <family val="2"/>
      </rPr>
      <t>% Spot:</t>
    </r>
  </si>
  <si>
    <r>
      <rPr>
        <sz val="9"/>
        <rFont val="Arial"/>
        <family val="2"/>
      </rPr>
      <t>100.0000%</t>
    </r>
  </si>
  <si>
    <r>
      <rPr>
        <sz val="7"/>
        <rFont val="Arial"/>
        <family val="2"/>
      </rPr>
      <t>*Included in the Sales and Purchases amounts</t>
    </r>
  </si>
  <si>
    <r>
      <rPr>
        <sz val="7"/>
        <rFont val="Arial"/>
        <family val="2"/>
      </rPr>
      <t>Bilateral LLCC is associated with the BCQ.</t>
    </r>
  </si>
  <si>
    <r>
      <rPr>
        <sz val="7"/>
        <rFont val="Arial"/>
        <family val="2"/>
      </rPr>
      <t>Residual Amount is the Net Amount of the Bilateral LLCC and NSS.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</si>
  <si>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</si>
  <si>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WESM Final Transaction Allocation for the billing period November 26, 2024 - December 25, 2024</t>
    </r>
  </si>
  <si>
    <r>
      <rPr>
        <b/>
        <sz val="14"/>
        <rFont val="Calibri"/>
        <family val="2"/>
      </rPr>
      <t>WESM TRANSACTION ALLOCATION</t>
    </r>
  </si>
  <si>
    <r>
      <rPr>
        <b/>
        <sz val="12"/>
        <rFont val="Arial"/>
        <family val="2"/>
      </rPr>
      <t>Central Negros Power Reliability, Inc.</t>
    </r>
  </si>
  <si>
    <r>
      <rPr>
        <b/>
        <sz val="12"/>
        <rFont val="Arial"/>
        <family val="2"/>
      </rPr>
      <t>Billing Month (Period):December 2024 (Nov 26 - Dec 25, 2024)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</si>
  <si>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</si>
  <si>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</si>
  <si>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</si>
  <si>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</si>
  <si>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</si>
  <si>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</si>
  <si>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</si>
  <si>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</si>
  <si>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</si>
  <si>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</si>
  <si>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</si>
  <si>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</si>
  <si>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</si>
  <si>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</si>
  <si>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</si>
  <si>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</si>
  <si>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</si>
  <si>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t>1590EC</t>
  </si>
  <si>
    <t>GEN</t>
  </si>
  <si>
    <t>Y</t>
  </si>
  <si>
    <t>N</t>
  </si>
  <si>
    <t>1590EC_SS</t>
  </si>
  <si>
    <t>LOAD</t>
  </si>
  <si>
    <t>ACENGES</t>
  </si>
  <si>
    <t>ACENGESVIS</t>
  </si>
  <si>
    <t>ACEPHRES</t>
  </si>
  <si>
    <t>ACEPHRESVIS</t>
  </si>
  <si>
    <t>ACHIRES</t>
  </si>
  <si>
    <t>ANECO</t>
  </si>
  <si>
    <t>APC</t>
  </si>
  <si>
    <t>APDIGOS</t>
  </si>
  <si>
    <t>APDIGOSSS</t>
  </si>
  <si>
    <t>APRI</t>
  </si>
  <si>
    <t>APRIBIN</t>
  </si>
  <si>
    <t>APRIBINSS</t>
  </si>
  <si>
    <t>APRICST</t>
  </si>
  <si>
    <t>APRI_SS</t>
  </si>
  <si>
    <t>FBPC</t>
  </si>
  <si>
    <t>HIGHST</t>
  </si>
  <si>
    <t>APEX</t>
  </si>
  <si>
    <t>AESIRES</t>
  </si>
  <si>
    <t>AESIRESMIN</t>
  </si>
  <si>
    <t>AESIRESVIS</t>
  </si>
  <si>
    <t>ASPI</t>
  </si>
  <si>
    <t>ASPISS</t>
  </si>
  <si>
    <t>ABRECO</t>
  </si>
  <si>
    <t>ABSOLUTDI</t>
  </si>
  <si>
    <t>ADVENTGES</t>
  </si>
  <si>
    <t>ADVENTGESVIS</t>
  </si>
  <si>
    <t>ADVENTRES</t>
  </si>
  <si>
    <t>ADVENTRESMIN</t>
  </si>
  <si>
    <t>ADVENTRESNV</t>
  </si>
  <si>
    <t>ADVENTRESVIS</t>
  </si>
  <si>
    <t>ADVENTRESVISNV</t>
  </si>
  <si>
    <t>ASELCO</t>
  </si>
  <si>
    <t>AKELCO</t>
  </si>
  <si>
    <t>ALECO</t>
  </si>
  <si>
    <t>ALSONSRES</t>
  </si>
  <si>
    <t>ALSONSRESMIN</t>
  </si>
  <si>
    <t>ALSONSRESVIS</t>
  </si>
  <si>
    <t>AREC</t>
  </si>
  <si>
    <t>ARECSS</t>
  </si>
  <si>
    <t>AMLANHPC</t>
  </si>
  <si>
    <t>AMLANHPC_SS</t>
  </si>
  <si>
    <t>ANDA</t>
  </si>
  <si>
    <t>ANDA_SS</t>
  </si>
  <si>
    <t>BEPZ</t>
  </si>
  <si>
    <t>ANDARES</t>
  </si>
  <si>
    <t>AHC</t>
  </si>
  <si>
    <t>AHC_SS</t>
  </si>
  <si>
    <t>AEC</t>
  </si>
  <si>
    <t>ANTECO</t>
  </si>
  <si>
    <t>APEC</t>
  </si>
  <si>
    <t>APEC_SS</t>
  </si>
  <si>
    <t>ACNPC</t>
  </si>
  <si>
    <t>AGECO</t>
  </si>
  <si>
    <t>AGECOSS</t>
  </si>
  <si>
    <t>ASIGA</t>
  </si>
  <si>
    <t>ADGI</t>
  </si>
  <si>
    <t>ADGISS</t>
  </si>
  <si>
    <t>AFAB</t>
  </si>
  <si>
    <t>BEHMCLLHC</t>
  </si>
  <si>
    <t>BHC</t>
  </si>
  <si>
    <t>BHCSS</t>
  </si>
  <si>
    <t>BISCOM</t>
  </si>
  <si>
    <t>BISCOMSS</t>
  </si>
  <si>
    <t>BSMHC</t>
  </si>
  <si>
    <t>BGIGES</t>
  </si>
  <si>
    <t>BGIGESNV</t>
  </si>
  <si>
    <t>BGI</t>
  </si>
  <si>
    <t>BGI_SS</t>
  </si>
  <si>
    <t>BGIRES</t>
  </si>
  <si>
    <t>BGIRESNV</t>
  </si>
  <si>
    <t>BGIRESVIS</t>
  </si>
  <si>
    <t>BEZ</t>
  </si>
  <si>
    <t>BATA02</t>
  </si>
  <si>
    <t>BATA02SS</t>
  </si>
  <si>
    <t>BTN2020</t>
  </si>
  <si>
    <t>BSEI</t>
  </si>
  <si>
    <t>BSEISS</t>
  </si>
  <si>
    <t>BATELEC1</t>
  </si>
  <si>
    <t>BATELEC2</t>
  </si>
  <si>
    <t>BWPC</t>
  </si>
  <si>
    <t>BWPCSS</t>
  </si>
  <si>
    <t>BPC</t>
  </si>
  <si>
    <t>BPCSS</t>
  </si>
  <si>
    <t>BENECOGEN</t>
  </si>
  <si>
    <t>BENECO</t>
  </si>
  <si>
    <t>BBEC</t>
  </si>
  <si>
    <t>BILECO</t>
  </si>
  <si>
    <t>BLIRANGEO</t>
  </si>
  <si>
    <t>BLIRANGEOSS</t>
  </si>
  <si>
    <t>BOHECO1</t>
  </si>
  <si>
    <t>BOHECO2</t>
  </si>
  <si>
    <t>BLCI</t>
  </si>
  <si>
    <t>BOSUNG</t>
  </si>
  <si>
    <t>BUBUNAWAN</t>
  </si>
  <si>
    <t>BUSECO</t>
  </si>
  <si>
    <t>TAPGC</t>
  </si>
  <si>
    <t>TAPGCSS</t>
  </si>
  <si>
    <t>CBEC</t>
  </si>
  <si>
    <t>CIP2</t>
  </si>
  <si>
    <t>CIP2_SS</t>
  </si>
  <si>
    <t>CEC</t>
  </si>
  <si>
    <t>CECSS</t>
  </si>
  <si>
    <t>CMHEPPC</t>
  </si>
  <si>
    <t>COTELCO</t>
  </si>
  <si>
    <t>CELCOR</t>
  </si>
  <si>
    <t>CEPALCO</t>
  </si>
  <si>
    <t>CAGELCO1</t>
  </si>
  <si>
    <t>CAGELCO2</t>
  </si>
  <si>
    <t>CALABANGA</t>
  </si>
  <si>
    <t>CALABANGASS</t>
  </si>
  <si>
    <t>CANORECO</t>
  </si>
  <si>
    <t>CASURECO1</t>
  </si>
  <si>
    <t>CASURECO2</t>
  </si>
  <si>
    <t>CASURECO3</t>
  </si>
  <si>
    <t>CASURECO4</t>
  </si>
  <si>
    <t>CAMELCO</t>
  </si>
  <si>
    <t>CAPELCO</t>
  </si>
  <si>
    <t>CEBUEDC</t>
  </si>
  <si>
    <t>CEBUEDC_SS</t>
  </si>
  <si>
    <t>CEBECO1</t>
  </si>
  <si>
    <t>CEBECO2</t>
  </si>
  <si>
    <t>CEBECO3</t>
  </si>
  <si>
    <t>CAB</t>
  </si>
  <si>
    <t>CABSS</t>
  </si>
  <si>
    <t>CASA</t>
  </si>
  <si>
    <t>CASA_SS</t>
  </si>
  <si>
    <t>CENECO</t>
  </si>
  <si>
    <t>CENPRI</t>
  </si>
  <si>
    <t>CESIGES</t>
  </si>
  <si>
    <t>CESIGESVIS</t>
  </si>
  <si>
    <t>CESIRES</t>
  </si>
  <si>
    <t>CESIRESVIS</t>
  </si>
  <si>
    <t>CSCLARK</t>
  </si>
  <si>
    <t>CSCLARKSS</t>
  </si>
  <si>
    <t>NEXTGEN</t>
  </si>
  <si>
    <t>NEXTGENSS</t>
  </si>
  <si>
    <t>BULACNSE</t>
  </si>
  <si>
    <t>FTOLEDO</t>
  </si>
  <si>
    <t>FTOLEDOSS</t>
  </si>
  <si>
    <t>SILAYSPI</t>
  </si>
  <si>
    <t>SILAYSPISS</t>
  </si>
  <si>
    <t>NVVOGTSE1</t>
  </si>
  <si>
    <t>NVVOGTARM</t>
  </si>
  <si>
    <t>NVVOGTDAL</t>
  </si>
  <si>
    <t>CEDC</t>
  </si>
  <si>
    <t>CEDCLRE</t>
  </si>
  <si>
    <t>CHC</t>
  </si>
  <si>
    <t>CHCSS</t>
  </si>
  <si>
    <t>CLI</t>
  </si>
  <si>
    <t>CORERES</t>
  </si>
  <si>
    <t>CORERESNV</t>
  </si>
  <si>
    <t>CORERESVIS</t>
  </si>
  <si>
    <t>CTLCOPLMA</t>
  </si>
  <si>
    <t>CLPC</t>
  </si>
  <si>
    <t>CSCCI</t>
  </si>
  <si>
    <t>DLPC</t>
  </si>
  <si>
    <t>DGEC</t>
  </si>
  <si>
    <t>DGECSS</t>
  </si>
  <si>
    <t>DECORP</t>
  </si>
  <si>
    <t>DORECO</t>
  </si>
  <si>
    <t>DASURECO</t>
  </si>
  <si>
    <t>DIRPOWGES</t>
  </si>
  <si>
    <t>DIRPOWGESVIS</t>
  </si>
  <si>
    <t>DIRPOWRES</t>
  </si>
  <si>
    <t>DIRPOWRESVIS</t>
  </si>
  <si>
    <t>DORELCO</t>
  </si>
  <si>
    <t>ECOPARK</t>
  </si>
  <si>
    <t>ECOPARK2</t>
  </si>
  <si>
    <t>EBWPC</t>
  </si>
  <si>
    <t>EBWPC_SS</t>
  </si>
  <si>
    <t>EEIRES</t>
  </si>
  <si>
    <t>ESCI</t>
  </si>
  <si>
    <t>EUROHYDRO</t>
  </si>
  <si>
    <t>EUROHYDRO3SS</t>
  </si>
  <si>
    <t>EAUC</t>
  </si>
  <si>
    <t>EAUC_SS</t>
  </si>
  <si>
    <t>ESAMELCO</t>
  </si>
  <si>
    <t>EDC</t>
  </si>
  <si>
    <t>EDCGMIN</t>
  </si>
  <si>
    <t>EDCGMIN1</t>
  </si>
  <si>
    <t>EDCGMIN3</t>
  </si>
  <si>
    <t>EDCSL</t>
  </si>
  <si>
    <t>EDCSL2</t>
  </si>
  <si>
    <t>EDCGMIN3SS</t>
  </si>
  <si>
    <t>EDC_SS</t>
  </si>
  <si>
    <t>ELPISPP</t>
  </si>
  <si>
    <t>ELPISPPSS</t>
  </si>
  <si>
    <t>EERI</t>
  </si>
  <si>
    <t>EERISS</t>
  </si>
  <si>
    <t>FCFMC</t>
  </si>
  <si>
    <t>FDC</t>
  </si>
  <si>
    <t>FDCRESC</t>
  </si>
  <si>
    <t>FDCRESCVIS</t>
  </si>
  <si>
    <t>FGBPC</t>
  </si>
  <si>
    <t>FGBPCSS</t>
  </si>
  <si>
    <t>FGPSANLO</t>
  </si>
  <si>
    <t>FGPSANLOSS</t>
  </si>
  <si>
    <t>FIBECO</t>
  </si>
  <si>
    <t>FCRV</t>
  </si>
  <si>
    <t>FFHC</t>
  </si>
  <si>
    <t>FFHC_SS</t>
  </si>
  <si>
    <t>FGPCSTRA</t>
  </si>
  <si>
    <t>FGPCSTRASS</t>
  </si>
  <si>
    <t>FGESRES</t>
  </si>
  <si>
    <t>FGESRESVIS</t>
  </si>
  <si>
    <t>FGESGES</t>
  </si>
  <si>
    <t>FGESGESVIS</t>
  </si>
  <si>
    <t>FGHPC</t>
  </si>
  <si>
    <t>ECOSIP</t>
  </si>
  <si>
    <t>FGHPCCST</t>
  </si>
  <si>
    <t>FGHPCSS</t>
  </si>
  <si>
    <t>FITUI</t>
  </si>
  <si>
    <t>FGHSNG</t>
  </si>
  <si>
    <t>FLECO</t>
  </si>
  <si>
    <t>FNPC</t>
  </si>
  <si>
    <t>FNPCSS</t>
  </si>
  <si>
    <t>FSOLEQ</t>
  </si>
  <si>
    <t>FSOLEQSS</t>
  </si>
  <si>
    <t>FPEI</t>
  </si>
  <si>
    <t>FPEISS</t>
  </si>
  <si>
    <t>FRLC</t>
  </si>
  <si>
    <t>FRLCSS</t>
  </si>
  <si>
    <t>GIGAACE4</t>
  </si>
  <si>
    <t>GIGAACE4SS</t>
  </si>
  <si>
    <t>GIGASOL3</t>
  </si>
  <si>
    <t>GIGASOL3SS</t>
  </si>
  <si>
    <t>GNPD</t>
  </si>
  <si>
    <t>GNPKLCO</t>
  </si>
  <si>
    <t>GNPKLCOSS</t>
  </si>
  <si>
    <t>GNPLCRES</t>
  </si>
  <si>
    <t>GNPLCRESVISNV</t>
  </si>
  <si>
    <t>GMEC</t>
  </si>
  <si>
    <t>GMECSS</t>
  </si>
  <si>
    <t>G2REC</t>
  </si>
  <si>
    <t>GTEC</t>
  </si>
  <si>
    <t>GTECSS</t>
  </si>
  <si>
    <t>GESCRES</t>
  </si>
  <si>
    <t>GESCRESVIS</t>
  </si>
  <si>
    <t>GCC</t>
  </si>
  <si>
    <t>GCGIGES</t>
  </si>
  <si>
    <t>GCGIGESNV</t>
  </si>
  <si>
    <t>GCGIGESVIS</t>
  </si>
  <si>
    <t>GCGI</t>
  </si>
  <si>
    <t>GCGIRES</t>
  </si>
  <si>
    <t>GCGIRESMIN</t>
  </si>
  <si>
    <t>GCGIRESNV</t>
  </si>
  <si>
    <t>GCGIRESVIS</t>
  </si>
  <si>
    <t>GCGIRESVISNV</t>
  </si>
  <si>
    <t>GCGISS</t>
  </si>
  <si>
    <t>GFII</t>
  </si>
  <si>
    <t>GFIISS</t>
  </si>
  <si>
    <t>GIFT</t>
  </si>
  <si>
    <t>GIFT2</t>
  </si>
  <si>
    <t>GIFT2SS</t>
  </si>
  <si>
    <t>GIFTSS</t>
  </si>
  <si>
    <t>GPS3I</t>
  </si>
  <si>
    <t>GPS3ISS</t>
  </si>
  <si>
    <t>GSEI</t>
  </si>
  <si>
    <t>GSEISS</t>
  </si>
  <si>
    <t>GUIMELCO</t>
  </si>
  <si>
    <t>TAREC</t>
  </si>
  <si>
    <t>TARECSS</t>
  </si>
  <si>
    <t>HEDBUK</t>
  </si>
  <si>
    <t>SIBULAN</t>
  </si>
  <si>
    <t>SIBULANSS</t>
  </si>
  <si>
    <t>HTI2</t>
  </si>
  <si>
    <t>HTI2SS</t>
  </si>
  <si>
    <t>HEDCOR</t>
  </si>
  <si>
    <t>HEDCORBA</t>
  </si>
  <si>
    <t>HEDCORHE</t>
  </si>
  <si>
    <t>HEDCORLAT</t>
  </si>
  <si>
    <t>HEDCORMIN</t>
  </si>
  <si>
    <t>HEDCORHESS</t>
  </si>
  <si>
    <t>HEDCORLATSS</t>
  </si>
  <si>
    <t>HEDCORMINSS</t>
  </si>
  <si>
    <t>HEDCORSS</t>
  </si>
  <si>
    <t>HPCO</t>
  </si>
  <si>
    <t>HPCOSS</t>
  </si>
  <si>
    <t>HSABI</t>
  </si>
  <si>
    <t>HSABISS</t>
  </si>
  <si>
    <t>HELIOS</t>
  </si>
  <si>
    <t>HELIOSSS</t>
  </si>
  <si>
    <t>HCC</t>
  </si>
  <si>
    <t>HCCSS</t>
  </si>
  <si>
    <t>IPHI1</t>
  </si>
  <si>
    <t>IPHI1SS</t>
  </si>
  <si>
    <t>MILPI</t>
  </si>
  <si>
    <t>INEC</t>
  </si>
  <si>
    <t>ISECO</t>
  </si>
  <si>
    <t>ILECO1</t>
  </si>
  <si>
    <t>ILECO2</t>
  </si>
  <si>
    <t>ILECO3</t>
  </si>
  <si>
    <t>IVIUPPER</t>
  </si>
  <si>
    <t>IVIUPPERSS</t>
  </si>
  <si>
    <t>IASCO</t>
  </si>
  <si>
    <t>IASCOSS</t>
  </si>
  <si>
    <t>IBEC</t>
  </si>
  <si>
    <t>ISELCO1</t>
  </si>
  <si>
    <t>ISELCO2</t>
  </si>
  <si>
    <t>ILSRMC</t>
  </si>
  <si>
    <t>JNSI</t>
  </si>
  <si>
    <t>JNECRES</t>
  </si>
  <si>
    <t>JNECRESVIS</t>
  </si>
  <si>
    <t>JOBIN</t>
  </si>
  <si>
    <t>JOBINSS</t>
  </si>
  <si>
    <t>KSPC</t>
  </si>
  <si>
    <t>KSPCRES</t>
  </si>
  <si>
    <t>KSPCRESVIS</t>
  </si>
  <si>
    <t>KIRASOL</t>
  </si>
  <si>
    <t>KAELCO</t>
  </si>
  <si>
    <t>KINGENE</t>
  </si>
  <si>
    <t>KINGENESS</t>
  </si>
  <si>
    <t>KRATOSRES</t>
  </si>
  <si>
    <t>KRATOSRESVIS</t>
  </si>
  <si>
    <t>LMCA1</t>
  </si>
  <si>
    <t>LUELCO</t>
  </si>
  <si>
    <t>UPLAB1</t>
  </si>
  <si>
    <t>UPLAB1SS</t>
  </si>
  <si>
    <t>LAMSAN</t>
  </si>
  <si>
    <t>LAMSANSS</t>
  </si>
  <si>
    <t>LANECO</t>
  </si>
  <si>
    <t>LEYECO2</t>
  </si>
  <si>
    <t>LEYECO3</t>
  </si>
  <si>
    <t>LEYECO4</t>
  </si>
  <si>
    <t>LEYECO5</t>
  </si>
  <si>
    <t>LIANGAN</t>
  </si>
  <si>
    <t>LPEC</t>
  </si>
  <si>
    <t>LEZ</t>
  </si>
  <si>
    <t>SMCCPC</t>
  </si>
  <si>
    <t>ALTIMAE</t>
  </si>
  <si>
    <t>SMCCPCCST</t>
  </si>
  <si>
    <t>SMCCPCSS</t>
  </si>
  <si>
    <t>SMCCPCRES</t>
  </si>
  <si>
    <t>SMCCPCRESVIS</t>
  </si>
  <si>
    <t>LINDE</t>
  </si>
  <si>
    <t>MRLCOLGE</t>
  </si>
  <si>
    <t>MCCI</t>
  </si>
  <si>
    <t>MGC</t>
  </si>
  <si>
    <t>MGCSS</t>
  </si>
  <si>
    <t>MNERGYRES</t>
  </si>
  <si>
    <t>MNERGYRESMIN</t>
  </si>
  <si>
    <t>MNERGYRESMINNV</t>
  </si>
  <si>
    <t>MORESCO1</t>
  </si>
  <si>
    <t>MORE</t>
  </si>
  <si>
    <t>MPBI</t>
  </si>
  <si>
    <t>MPBI_SS</t>
  </si>
  <si>
    <t>MECORES</t>
  </si>
  <si>
    <t>MVC</t>
  </si>
  <si>
    <t>MECO</t>
  </si>
  <si>
    <t>MEZ</t>
  </si>
  <si>
    <t>MGI</t>
  </si>
  <si>
    <t>MHCI</t>
  </si>
  <si>
    <t>MEC</t>
  </si>
  <si>
    <t>MECSS</t>
  </si>
  <si>
    <t>SMCPC</t>
  </si>
  <si>
    <t>SMCPCSS</t>
  </si>
  <si>
    <t>WEOP</t>
  </si>
  <si>
    <t>MALVEZ</t>
  </si>
  <si>
    <t>MERALCO</t>
  </si>
  <si>
    <t>CEPZSEM</t>
  </si>
  <si>
    <t>MRLCOLRE</t>
  </si>
  <si>
    <t>MEGC</t>
  </si>
  <si>
    <t>MPIDIGOS</t>
  </si>
  <si>
    <t>MPC</t>
  </si>
  <si>
    <t>MPCSS</t>
  </si>
  <si>
    <t>MPGC</t>
  </si>
  <si>
    <t>MPGC2</t>
  </si>
  <si>
    <t>MPPC</t>
  </si>
  <si>
    <t>MSNLOBAT</t>
  </si>
  <si>
    <t>AURELCO</t>
  </si>
  <si>
    <t>LUECO</t>
  </si>
  <si>
    <t>MPPCLRES</t>
  </si>
  <si>
    <t>MPPCLRESMIN</t>
  </si>
  <si>
    <t>MPPCLRESVIS</t>
  </si>
  <si>
    <t>PHILHYDRO2</t>
  </si>
  <si>
    <t>MRDC</t>
  </si>
  <si>
    <t>ME1I</t>
  </si>
  <si>
    <t>ME1ISS</t>
  </si>
  <si>
    <t>MPI</t>
  </si>
  <si>
    <t>MPISS</t>
  </si>
  <si>
    <t>MERXRES</t>
  </si>
  <si>
    <t>MINERGY</t>
  </si>
  <si>
    <t>MINERGY1</t>
  </si>
  <si>
    <t>MINERGY2</t>
  </si>
  <si>
    <t>MINPOWCOR</t>
  </si>
  <si>
    <t>MAEC</t>
  </si>
  <si>
    <t>MAECSS</t>
  </si>
  <si>
    <t>MOELCI1</t>
  </si>
  <si>
    <t>MOELCI2</t>
  </si>
  <si>
    <t>MORESCO2</t>
  </si>
  <si>
    <t>MMPC</t>
  </si>
  <si>
    <t>MONTESOL</t>
  </si>
  <si>
    <t>MONTESOLSS</t>
  </si>
  <si>
    <t>MOPRECO</t>
  </si>
  <si>
    <t>NBPC</t>
  </si>
  <si>
    <t>DANECO</t>
  </si>
  <si>
    <t>NGCP</t>
  </si>
  <si>
    <t>NGCPLMIN</t>
  </si>
  <si>
    <t>NGCPVIS</t>
  </si>
  <si>
    <t>NIABAL</t>
  </si>
  <si>
    <t>NIA</t>
  </si>
  <si>
    <t>NIACST</t>
  </si>
  <si>
    <t>NIAREG2</t>
  </si>
  <si>
    <t>NAREDCO</t>
  </si>
  <si>
    <t>NAREDCOSS</t>
  </si>
  <si>
    <t>NISPI</t>
  </si>
  <si>
    <t>NISPISS</t>
  </si>
  <si>
    <t>NISPI2</t>
  </si>
  <si>
    <t>NISPI2SS</t>
  </si>
  <si>
    <t>NOCECO</t>
  </si>
  <si>
    <t>NORECO1</t>
  </si>
  <si>
    <t>NORECO2</t>
  </si>
  <si>
    <t>NEWTECH</t>
  </si>
  <si>
    <t>NLREC</t>
  </si>
  <si>
    <t>NNBP</t>
  </si>
  <si>
    <t>NNBP_SS</t>
  </si>
  <si>
    <t>NONECO</t>
  </si>
  <si>
    <t>NR</t>
  </si>
  <si>
    <t>NRSS</t>
  </si>
  <si>
    <t>NORSAMELCO</t>
  </si>
  <si>
    <t>NORTHWIND</t>
  </si>
  <si>
    <t>NWPDC</t>
  </si>
  <si>
    <t>NORTHWINDSS</t>
  </si>
  <si>
    <t>NWPDCSS</t>
  </si>
  <si>
    <t>NEECO1</t>
  </si>
  <si>
    <t>NEECO2AR1</t>
  </si>
  <si>
    <t>NEECO2</t>
  </si>
  <si>
    <t>NEC</t>
  </si>
  <si>
    <t>NECSS</t>
  </si>
  <si>
    <t>NSEC</t>
  </si>
  <si>
    <t>NSECSS</t>
  </si>
  <si>
    <t>OEDC</t>
  </si>
  <si>
    <t>OSPGC</t>
  </si>
  <si>
    <t>OSPGCSS</t>
  </si>
  <si>
    <t>OEPGC</t>
  </si>
  <si>
    <t>OEPGCSS</t>
  </si>
  <si>
    <t>PGBREI</t>
  </si>
  <si>
    <t>PGBREISS</t>
  </si>
  <si>
    <t>PEAKBUK</t>
  </si>
  <si>
    <t>PEAKPOWER</t>
  </si>
  <si>
    <t>PEAKPOWERSS</t>
  </si>
  <si>
    <t>PSI</t>
  </si>
  <si>
    <t>PHRI</t>
  </si>
  <si>
    <t>PVSPI</t>
  </si>
  <si>
    <t>PVSPI2</t>
  </si>
  <si>
    <t>PVSPI2SS</t>
  </si>
  <si>
    <t>PVSPISS</t>
  </si>
  <si>
    <t>PEC</t>
  </si>
  <si>
    <t>PECSS</t>
  </si>
  <si>
    <t>PCPC</t>
  </si>
  <si>
    <t>PELCO1</t>
  </si>
  <si>
    <t>PELCO2</t>
  </si>
  <si>
    <t>PRESCO</t>
  </si>
  <si>
    <t>PANASIA</t>
  </si>
  <si>
    <t>PANASIASS</t>
  </si>
  <si>
    <t>PEDC</t>
  </si>
  <si>
    <t>PEDCSS</t>
  </si>
  <si>
    <t>PPC</t>
  </si>
  <si>
    <t>PPCSS</t>
  </si>
  <si>
    <t>PANELCO1</t>
  </si>
  <si>
    <t>PANELCO3</t>
  </si>
  <si>
    <t>PGEP</t>
  </si>
  <si>
    <t>PENELCO</t>
  </si>
  <si>
    <t>PESI</t>
  </si>
  <si>
    <t>PESISS</t>
  </si>
  <si>
    <t>PETROSOLR</t>
  </si>
  <si>
    <t>PETSOL</t>
  </si>
  <si>
    <t>PETSOLSS</t>
  </si>
  <si>
    <t>PWEI</t>
  </si>
  <si>
    <t>PWEIGEA1</t>
  </si>
  <si>
    <t>PWEISS</t>
  </si>
  <si>
    <t>PWEISSGEA1</t>
  </si>
  <si>
    <t>PETRONGEN</t>
  </si>
  <si>
    <t>PETRONGENSS</t>
  </si>
  <si>
    <t>PASAR</t>
  </si>
  <si>
    <t>PPDC</t>
  </si>
  <si>
    <t>PPDC2</t>
  </si>
  <si>
    <t>PPDC3</t>
  </si>
  <si>
    <t>AWOC</t>
  </si>
  <si>
    <t>PSALM</t>
  </si>
  <si>
    <t>PSALMGMIN</t>
  </si>
  <si>
    <t>PSALMGMINNV</t>
  </si>
  <si>
    <t>BEI</t>
  </si>
  <si>
    <t>LASURECO</t>
  </si>
  <si>
    <t>MAGELCO</t>
  </si>
  <si>
    <t>MSUMIN</t>
  </si>
  <si>
    <t>NIABUTUAN</t>
  </si>
  <si>
    <t>PNOC</t>
  </si>
  <si>
    <t>PSALMGMINCST</t>
  </si>
  <si>
    <t>PSALMGMINNVSS</t>
  </si>
  <si>
    <t>PSALMGMINSS</t>
  </si>
  <si>
    <t>PSALMSS</t>
  </si>
  <si>
    <t>TESDARTC</t>
  </si>
  <si>
    <t>PPEI</t>
  </si>
  <si>
    <t>PFBSI</t>
  </si>
  <si>
    <t>PMPC</t>
  </si>
  <si>
    <t>QUEZELCO1</t>
  </si>
  <si>
    <t>QUEZELCO2</t>
  </si>
  <si>
    <t>QPPL</t>
  </si>
  <si>
    <t>QPPLSS</t>
  </si>
  <si>
    <t>QUIRELCO</t>
  </si>
  <si>
    <t>RC</t>
  </si>
  <si>
    <t>RCP2</t>
  </si>
  <si>
    <t>RCP3</t>
  </si>
  <si>
    <t>RCP4</t>
  </si>
  <si>
    <t>RCP3SS</t>
  </si>
  <si>
    <t>RCP4SS</t>
  </si>
  <si>
    <t>RERI</t>
  </si>
  <si>
    <t>RERISS</t>
  </si>
  <si>
    <t>REALSTEEL</t>
  </si>
  <si>
    <t>RCBMI</t>
  </si>
  <si>
    <t>RPPOWRES</t>
  </si>
  <si>
    <t>SCGCPI</t>
  </si>
  <si>
    <t>SCRCRES</t>
  </si>
  <si>
    <t>SCRCRESVIS</t>
  </si>
  <si>
    <t>SCPC</t>
  </si>
  <si>
    <t>SCPCSS</t>
  </si>
  <si>
    <t>UPSI</t>
  </si>
  <si>
    <t>UPSIGMIN</t>
  </si>
  <si>
    <t>UPSIVIS</t>
  </si>
  <si>
    <t>UPSIGMINSS</t>
  </si>
  <si>
    <t>UPSISS</t>
  </si>
  <si>
    <t>UPSIVISSS</t>
  </si>
  <si>
    <t>SPESCL</t>
  </si>
  <si>
    <t>SPESCLSS</t>
  </si>
  <si>
    <t>SNAPBENGT</t>
  </si>
  <si>
    <t>IFELCO</t>
  </si>
  <si>
    <t>SNAPBENGTSS</t>
  </si>
  <si>
    <t>SNAPMIRES</t>
  </si>
  <si>
    <t>SNAPMIRESVIS</t>
  </si>
  <si>
    <t>SNAP</t>
  </si>
  <si>
    <t>NIAMARIS</t>
  </si>
  <si>
    <t>SNAPBAT</t>
  </si>
  <si>
    <t>MGPCI</t>
  </si>
  <si>
    <t>NIAMARISSS</t>
  </si>
  <si>
    <t>SNAPMIGES</t>
  </si>
  <si>
    <t>SNAPSS</t>
  </si>
  <si>
    <t>SNAPRES</t>
  </si>
  <si>
    <t>SNAPRESVIS</t>
  </si>
  <si>
    <t>SOLARACE1</t>
  </si>
  <si>
    <t>SOLARACE1SS</t>
  </si>
  <si>
    <t>SPARC</t>
  </si>
  <si>
    <t>SPARC2</t>
  </si>
  <si>
    <t>SPARC3</t>
  </si>
  <si>
    <t>SIPC</t>
  </si>
  <si>
    <t>SIPCSS</t>
  </si>
  <si>
    <t>SPCPOWER</t>
  </si>
  <si>
    <t>SPCPOWERSS</t>
  </si>
  <si>
    <t>SUKELCO</t>
  </si>
  <si>
    <t>SURSECO2</t>
  </si>
  <si>
    <t>SAMELCO1</t>
  </si>
  <si>
    <t>SAMELCO2</t>
  </si>
  <si>
    <t>SBPLC</t>
  </si>
  <si>
    <t>SBPLCSS</t>
  </si>
  <si>
    <t>SCBI</t>
  </si>
  <si>
    <t>SCBISS</t>
  </si>
  <si>
    <t>SCBIOPOWR</t>
  </si>
  <si>
    <t>SCBIOPWRSS</t>
  </si>
  <si>
    <t>SACASOL</t>
  </si>
  <si>
    <t>SACASOLCD</t>
  </si>
  <si>
    <t>SACASOLCDSS</t>
  </si>
  <si>
    <t>SACASOLSS</t>
  </si>
  <si>
    <t>SACASUN</t>
  </si>
  <si>
    <t>SACASUNSS</t>
  </si>
  <si>
    <t>SFELAPCO</t>
  </si>
  <si>
    <t>IPOWER</t>
  </si>
  <si>
    <t>IPOWER2</t>
  </si>
  <si>
    <t>IPOWER2SS</t>
  </si>
  <si>
    <t>IPOWERSS</t>
  </si>
  <si>
    <t>SJGEC</t>
  </si>
  <si>
    <t>SJGECSS</t>
  </si>
  <si>
    <t>SPDC</t>
  </si>
  <si>
    <t>SCSEI</t>
  </si>
  <si>
    <t>SCSEISS</t>
  </si>
  <si>
    <t>SEC</t>
  </si>
  <si>
    <t>SECSS</t>
  </si>
  <si>
    <t>SEPHGES</t>
  </si>
  <si>
    <t>SEPHGESVIS</t>
  </si>
  <si>
    <t>MANTARES</t>
  </si>
  <si>
    <t>MANTARESVIS</t>
  </si>
  <si>
    <t>SHIZEN</t>
  </si>
  <si>
    <t>SHIZENSS</t>
  </si>
  <si>
    <t>Siarelco</t>
  </si>
  <si>
    <t>SIARELCO</t>
  </si>
  <si>
    <t>SHPC</t>
  </si>
  <si>
    <t>SSPC</t>
  </si>
  <si>
    <t>SSPCSS</t>
  </si>
  <si>
    <t>SMITHBELL</t>
  </si>
  <si>
    <t>SOLARPHIL</t>
  </si>
  <si>
    <t>SOLARPHILSS</t>
  </si>
  <si>
    <t>SOLARPHTC</t>
  </si>
  <si>
    <t>SOLARPHTCSS</t>
  </si>
  <si>
    <t>STC</t>
  </si>
  <si>
    <t>SORECO1</t>
  </si>
  <si>
    <t>SORECO2</t>
  </si>
  <si>
    <t>SOCOTECO1</t>
  </si>
  <si>
    <t>SOCOTECO2</t>
  </si>
  <si>
    <t>SLTEC</t>
  </si>
  <si>
    <t>HPHI</t>
  </si>
  <si>
    <t>SNBP</t>
  </si>
  <si>
    <t>SNBP_SS</t>
  </si>
  <si>
    <t>SPPC</t>
  </si>
  <si>
    <t>SPPCSS</t>
  </si>
  <si>
    <t>SOLECO</t>
  </si>
  <si>
    <t>SLPGC</t>
  </si>
  <si>
    <t>SLPGCSS</t>
  </si>
  <si>
    <t>STACLARA</t>
  </si>
  <si>
    <t>STACLARA2</t>
  </si>
  <si>
    <t>STACLARA2SS</t>
  </si>
  <si>
    <t>SEDI</t>
  </si>
  <si>
    <t>SEDISS</t>
  </si>
  <si>
    <t>SMEC</t>
  </si>
  <si>
    <t>CENPELCO</t>
  </si>
  <si>
    <t>CENTERRA</t>
  </si>
  <si>
    <t>GIC</t>
  </si>
  <si>
    <t>KIP</t>
  </si>
  <si>
    <t>NUVELCO</t>
  </si>
  <si>
    <t>RJSCOM</t>
  </si>
  <si>
    <t>SAJELCO</t>
  </si>
  <si>
    <t>SMECCST</t>
  </si>
  <si>
    <t>SMECCSTVIS</t>
  </si>
  <si>
    <t>SMECSS</t>
  </si>
  <si>
    <t>SEZ</t>
  </si>
  <si>
    <t>SEPALCO</t>
  </si>
  <si>
    <t>SEPALCOSS</t>
  </si>
  <si>
    <t>SUWECO2</t>
  </si>
  <si>
    <t>SUWECO2SS</t>
  </si>
  <si>
    <t>SUPREMEPC</t>
  </si>
  <si>
    <t>SPGI</t>
  </si>
  <si>
    <t>SURNECO</t>
  </si>
  <si>
    <t>SURSECO1</t>
  </si>
  <si>
    <t>TMI</t>
  </si>
  <si>
    <t>TMISS</t>
  </si>
  <si>
    <t>THC</t>
  </si>
  <si>
    <t>THCSS</t>
  </si>
  <si>
    <t>TAFTHEC</t>
  </si>
  <si>
    <t>TAFTHECSS</t>
  </si>
  <si>
    <t>TEI</t>
  </si>
  <si>
    <t>TARELCO1</t>
  </si>
  <si>
    <t>TARELCO2</t>
  </si>
  <si>
    <t>TPECRES</t>
  </si>
  <si>
    <t>TPECRESMIN</t>
  </si>
  <si>
    <t>TPECRESVIS</t>
  </si>
  <si>
    <t>TECRAT</t>
  </si>
  <si>
    <t>TERASU</t>
  </si>
  <si>
    <t>TERASUSS</t>
  </si>
  <si>
    <t>TLI</t>
  </si>
  <si>
    <t>BBTI</t>
  </si>
  <si>
    <t>BC</t>
  </si>
  <si>
    <t>BHPI</t>
  </si>
  <si>
    <t>BICOLICE</t>
  </si>
  <si>
    <t>IEEC</t>
  </si>
  <si>
    <t>MELTERS</t>
  </si>
  <si>
    <t>WCSC</t>
  </si>
  <si>
    <t>TPVI</t>
  </si>
  <si>
    <t>TPVISS</t>
  </si>
  <si>
    <t>TSI</t>
  </si>
  <si>
    <t>TVI</t>
  </si>
  <si>
    <t>TPC</t>
  </si>
  <si>
    <t>CCC</t>
  </si>
  <si>
    <t>PMSCBO</t>
  </si>
  <si>
    <t>TPCSS</t>
  </si>
  <si>
    <t>TRUSTSOLR</t>
  </si>
  <si>
    <t>TRUSTSOLR2</t>
  </si>
  <si>
    <t>TRUSTSOLR2SS</t>
  </si>
  <si>
    <t>TRUSTSOLRSS</t>
  </si>
  <si>
    <t>UPPCGEN</t>
  </si>
  <si>
    <t>UPPCGENSS</t>
  </si>
  <si>
    <t>URC</t>
  </si>
  <si>
    <t>URCSS</t>
  </si>
  <si>
    <t>UPLB</t>
  </si>
  <si>
    <t>VSGPC</t>
  </si>
  <si>
    <t>VSGPCSS</t>
  </si>
  <si>
    <t>VSEI</t>
  </si>
  <si>
    <t>VESMIRES</t>
  </si>
  <si>
    <t>VESMIRESVIS</t>
  </si>
  <si>
    <t>VMC</t>
  </si>
  <si>
    <t>VMC2</t>
  </si>
  <si>
    <t>VMC2NF</t>
  </si>
  <si>
    <t>VMC2SS</t>
  </si>
  <si>
    <t>VECO</t>
  </si>
  <si>
    <t>VOMI</t>
  </si>
  <si>
    <t>WMPC</t>
  </si>
  <si>
    <t>WMPCSS</t>
  </si>
  <si>
    <t>YHGEI</t>
  </si>
  <si>
    <t>YHGEISS</t>
  </si>
  <si>
    <t>ZAMCELCO</t>
  </si>
  <si>
    <t>ZAMECO1</t>
  </si>
  <si>
    <t>ZAMECO2</t>
  </si>
  <si>
    <t>ZANECO</t>
  </si>
  <si>
    <t>ZAMSUREC1</t>
  </si>
  <si>
    <t>ZAMSUREC2</t>
  </si>
  <si>
    <t>WESM TRANSACTION ALLOCATION
Central Negros Power Reliability, Inc.
Billing Month (Period): December 2024 (November 26 - December 25, 2024)</t>
  </si>
  <si>
    <t>Item No.</t>
  </si>
  <si>
    <t>STL_ID/
TPShortName</t>
  </si>
  <si>
    <t>BillingID</t>
  </si>
  <si>
    <t>Company Name</t>
  </si>
  <si>
    <t>TIN</t>
  </si>
  <si>
    <t>TOTAL</t>
  </si>
  <si>
    <t>Invoice No.</t>
  </si>
  <si>
    <t>Item#</t>
  </si>
  <si>
    <t>STL_ID /
TP Short Name</t>
  </si>
  <si>
    <t>Series Invoice</t>
  </si>
  <si>
    <t>Total</t>
  </si>
  <si>
    <t>Last invoice</t>
  </si>
  <si>
    <t>based on last adj (nov)</t>
  </si>
  <si>
    <t xml:space="preserve">1590 Energy Corporation </t>
  </si>
  <si>
    <t>007-833-205-000</t>
  </si>
  <si>
    <t>min</t>
  </si>
  <si>
    <t>max</t>
  </si>
  <si>
    <t>ACEN CORPORATION (FORMERLY KNOWN AS AC ENERGY CORPORATION)</t>
  </si>
  <si>
    <t>000-506-020-000</t>
  </si>
  <si>
    <t>AX3 CAPITAL HOLDINGS, INC.</t>
  </si>
  <si>
    <t>00967233900000</t>
  </si>
  <si>
    <t xml:space="preserve">Agusan del Norte Electric Cooperative, Inc. </t>
  </si>
  <si>
    <t>000-905-276-00000</t>
  </si>
  <si>
    <t>Agusan Power Corporation</t>
  </si>
  <si>
    <t>004-377-362-00000</t>
  </si>
  <si>
    <t>Alterpower Digos Solar, Inc.</t>
  </si>
  <si>
    <t>008-810-055-00000</t>
  </si>
  <si>
    <t>AP RENEWABLES, INC.</t>
  </si>
  <si>
    <t>006-893-465-000</t>
  </si>
  <si>
    <t>Apex Mining Co., Inc.</t>
  </si>
  <si>
    <t>000-284-138-000</t>
  </si>
  <si>
    <t xml:space="preserve">Aboitiz Energy Solutions, Inc. </t>
  </si>
  <si>
    <t>201-115-150-000</t>
  </si>
  <si>
    <t>ABOITIZ SOLAR POWER, INC.</t>
  </si>
  <si>
    <t>422-954-971-00000</t>
  </si>
  <si>
    <t>Abra Electric Cooperative, Inc.</t>
  </si>
  <si>
    <t>000-607-111-000</t>
  </si>
  <si>
    <t xml:space="preserve">Absolut Distillers Inc. </t>
  </si>
  <si>
    <t>000-617-524-00000</t>
  </si>
  <si>
    <t xml:space="preserve">AdventEnergy, Inc. </t>
  </si>
  <si>
    <t>007-099-197-000</t>
  </si>
  <si>
    <t xml:space="preserve">Agusan Del Sur Electric Cooperative, Inc. </t>
  </si>
  <si>
    <t>000-549-263-0000</t>
  </si>
  <si>
    <t xml:space="preserve">Aklan Electric Cooperative, Inc. </t>
  </si>
  <si>
    <t>000-567-158-000</t>
  </si>
  <si>
    <t xml:space="preserve">Albay Electric Cooperative, Inc. </t>
  </si>
  <si>
    <t>000-617-913-00000</t>
  </si>
  <si>
    <t>Alsons Power Supply Corporation</t>
  </si>
  <si>
    <t>009-454-753-00000</t>
  </si>
  <si>
    <t xml:space="preserve">Amihan Renewable Energy Corp. </t>
  </si>
  <si>
    <t>009-526-953-000</t>
  </si>
  <si>
    <t>Amlan Hydroelectric Power Corporation</t>
  </si>
  <si>
    <t>266-589-268-000</t>
  </si>
  <si>
    <t xml:space="preserve">Anda Power Corporation </t>
  </si>
  <si>
    <t>008-527-938-000</t>
  </si>
  <si>
    <t xml:space="preserve">Angat Hydropower Corporation </t>
  </si>
  <si>
    <t>008-657-558-000</t>
  </si>
  <si>
    <t xml:space="preserve">Angeles Electric Corporation </t>
  </si>
  <si>
    <t>000-088-802-000</t>
  </si>
  <si>
    <t>Antique Electric Cooperative, Inc.</t>
  </si>
  <si>
    <t>000-567-498-0000</t>
  </si>
  <si>
    <t xml:space="preserve">Asia Pacific Energy Corporation </t>
  </si>
  <si>
    <t>226-823-182-00000</t>
  </si>
  <si>
    <t>Asian Carbon Neutral Power Corp.</t>
  </si>
  <si>
    <t>008-585-041-000</t>
  </si>
  <si>
    <t>Asian Greenenergy Corp.</t>
  </si>
  <si>
    <t>008-722-974-000</t>
  </si>
  <si>
    <t xml:space="preserve">Asiga Green Energy Corporation </t>
  </si>
  <si>
    <t>427-824-369-000</t>
  </si>
  <si>
    <t xml:space="preserve">Astronergy Development Gensan Inc. </t>
  </si>
  <si>
    <t>008-702-105-00000</t>
  </si>
  <si>
    <t>Authority of the Freeport Area of Bataan</t>
  </si>
  <si>
    <t>295-375-213-00000</t>
  </si>
  <si>
    <t>BEHMC Lower Labayat Hydropower Corp.</t>
  </si>
  <si>
    <t>009-663-561-000</t>
  </si>
  <si>
    <t>Bicol Hydropower Corporation</t>
  </si>
  <si>
    <t>004-186-212-000</t>
  </si>
  <si>
    <t xml:space="preserve">BISCOM, Inc. </t>
  </si>
  <si>
    <t>000-108-989-000</t>
  </si>
  <si>
    <t>BOHECO-I SEVILLA MINI HYDRO CORPORATION</t>
  </si>
  <si>
    <t>269-575-962-000</t>
  </si>
  <si>
    <t>Bac-Man Geothermal, Inc.</t>
  </si>
  <si>
    <t>007-721-206-0000</t>
  </si>
  <si>
    <t xml:space="preserve">Balamban Enerzone Corporation </t>
  </si>
  <si>
    <t>250-328-123-000</t>
  </si>
  <si>
    <t>BATAAN 2020, INC.</t>
  </si>
  <si>
    <t>005-858-416-000</t>
  </si>
  <si>
    <t>Bataan 2020 Power Ventures, Inc.</t>
  </si>
  <si>
    <t>009-364-267-000</t>
  </si>
  <si>
    <t>BATAAN SOLAR ENERGY, INC.</t>
  </si>
  <si>
    <t>009-360-958-000</t>
  </si>
  <si>
    <t xml:space="preserve">Batangas I Electric Cooperative, Inc. </t>
  </si>
  <si>
    <t>000-619-182-00000</t>
  </si>
  <si>
    <t xml:space="preserve">Batangas II Electric Cooperative, Inc. </t>
  </si>
  <si>
    <t>000-958-167-000</t>
  </si>
  <si>
    <t>Bayog Wind Power Corp.</t>
  </si>
  <si>
    <t>007-560-495-000</t>
  </si>
  <si>
    <t xml:space="preserve">Belgrove Power Corporation </t>
  </si>
  <si>
    <t>771-533-432-000</t>
  </si>
  <si>
    <t xml:space="preserve">Benguet Electric Cooperative, Inc. </t>
  </si>
  <si>
    <t>000-708-631-00000</t>
  </si>
  <si>
    <t>Benguet Electric Cooperative, Inc.</t>
  </si>
  <si>
    <t xml:space="preserve">Bicol Biomass Energy Corporation </t>
  </si>
  <si>
    <t>432-894-956</t>
  </si>
  <si>
    <t xml:space="preserve">Biliran Electric Cooperative, Inc. </t>
  </si>
  <si>
    <t>000-608-067-000</t>
  </si>
  <si>
    <t>Biliran Geothermal Incorporated</t>
  </si>
  <si>
    <t>006-911-279-00000</t>
  </si>
  <si>
    <t xml:space="preserve">Bohol I Electric Cooperative, Inc. </t>
  </si>
  <si>
    <t>000-534-418-000</t>
  </si>
  <si>
    <t xml:space="preserve">Bohol II Electric Cooperative, Inc. </t>
  </si>
  <si>
    <t>610-002-030-585</t>
  </si>
  <si>
    <t xml:space="preserve">Bohol Light Company, Inc. </t>
  </si>
  <si>
    <t>005-372-703-000</t>
  </si>
  <si>
    <t xml:space="preserve">Bosung Solartec Inc. </t>
  </si>
  <si>
    <t>009-112-766-000</t>
  </si>
  <si>
    <t xml:space="preserve">Bubunawan Power Company, Inc. </t>
  </si>
  <si>
    <t>004-983-652-00000</t>
  </si>
  <si>
    <t xml:space="preserve">Bukidnon Second Electric Cooperative, Inc. </t>
  </si>
  <si>
    <t>000-620-433-000</t>
  </si>
  <si>
    <t>BULACAN POWER GENERATION CORPORATION</t>
  </si>
  <si>
    <t>004-523-557-000</t>
  </si>
  <si>
    <t xml:space="preserve">Cagayan Biomass Energy Corporation </t>
  </si>
  <si>
    <t>008-534-250-000</t>
  </si>
  <si>
    <t xml:space="preserve">CIP II Power Corporation </t>
  </si>
  <si>
    <t>005-305-575-000</t>
  </si>
  <si>
    <t xml:space="preserve">Cleangreen Energy Corporation </t>
  </si>
  <si>
    <t>008-584-493</t>
  </si>
  <si>
    <t>Colasi Mini Hydro Electric Power Plant Corporation</t>
  </si>
  <si>
    <t>247-150-064-000</t>
  </si>
  <si>
    <t xml:space="preserve">Cotabato Electric Cooperative, Inc. </t>
  </si>
  <si>
    <t>000-560-513-00000</t>
  </si>
  <si>
    <t xml:space="preserve">Cabanatuan Electric Corporation </t>
  </si>
  <si>
    <t>000-542-642-000</t>
  </si>
  <si>
    <t xml:space="preserve">Cagayan Electric Power &amp; Light Company, Inc. </t>
  </si>
  <si>
    <t>000-291-936-00000</t>
  </si>
  <si>
    <t xml:space="preserve">Cagayan I Electric Cooperative, Inc. </t>
  </si>
  <si>
    <t>000-551-105-000</t>
  </si>
  <si>
    <t xml:space="preserve">Cagayan II Electric Cooperative, Inc. </t>
  </si>
  <si>
    <t>000-968-623-000</t>
  </si>
  <si>
    <t xml:space="preserve">Calabanga Renewable Energy </t>
  </si>
  <si>
    <t>485-175-636-00000</t>
  </si>
  <si>
    <t xml:space="preserve">Camarines Norte Electric Cooperative, Inc. </t>
  </si>
  <si>
    <t>000-534-707-000</t>
  </si>
  <si>
    <t>Camarines Sur I Electric Cooperative, Inc.</t>
  </si>
  <si>
    <t>000-620-935-000</t>
  </si>
  <si>
    <t xml:space="preserve">Camarines Sur II Electric Cooperative, Inc. </t>
  </si>
  <si>
    <t>000-620-901-000</t>
  </si>
  <si>
    <t xml:space="preserve">Camarines Sur III Electric Cooperative, Inc. </t>
  </si>
  <si>
    <t>000-999-381-000</t>
  </si>
  <si>
    <t xml:space="preserve">Camarines Sur IV Electric Cooperative, Inc. </t>
  </si>
  <si>
    <t>000-999-373-000</t>
  </si>
  <si>
    <t xml:space="preserve">Camiguin Electric Cooperative, Inc. </t>
  </si>
  <si>
    <t>000-569-072</t>
  </si>
  <si>
    <t xml:space="preserve">Capiz Electric Cooperative, Inc. </t>
  </si>
  <si>
    <t>000-569-194-000</t>
  </si>
  <si>
    <t xml:space="preserve">Cebu Energy Development Corporation </t>
  </si>
  <si>
    <t>268-129-205-00000</t>
  </si>
  <si>
    <t>Cebu I Electric Cooperative, Inc.</t>
  </si>
  <si>
    <t>000-534-977-000</t>
  </si>
  <si>
    <t xml:space="preserve">Cebu II Electric Cooperative, Inc. </t>
  </si>
  <si>
    <t>000-256-731-0000</t>
  </si>
  <si>
    <t xml:space="preserve">Cebu III Electric Cooperative, Inc. </t>
  </si>
  <si>
    <t>000-534-985-000</t>
  </si>
  <si>
    <t>Central Azucarera de Bais, Inc.</t>
  </si>
  <si>
    <t>000-111-111-000</t>
  </si>
  <si>
    <t>CENTRAL AZUCARERA DE SAN ANTONIO</t>
  </si>
  <si>
    <t>222-792-837-000</t>
  </si>
  <si>
    <t xml:space="preserve">Central Negros Electric Cooperative, Inc. </t>
  </si>
  <si>
    <t>000-709-966-000</t>
  </si>
  <si>
    <t xml:space="preserve">Central Negros Power Reliability, Inc. </t>
  </si>
  <si>
    <t>008-691-287-000</t>
  </si>
  <si>
    <t xml:space="preserve">Citicore Energy Solutions, Inc. </t>
  </si>
  <si>
    <t>009-333-221-00000</t>
  </si>
  <si>
    <t xml:space="preserve">Citicore Renewable Energy Corporation </t>
  </si>
  <si>
    <t>010-007-383-000</t>
  </si>
  <si>
    <t>Citicore Solar Bataan, Inc.</t>
  </si>
  <si>
    <t>008-673-696-000</t>
  </si>
  <si>
    <t xml:space="preserve">Bulacan Solar Energy Corp. </t>
  </si>
  <si>
    <t>009-025-130-000</t>
  </si>
  <si>
    <t>Citicore Solar Cebu, Inc.</t>
  </si>
  <si>
    <t>008-943-292-000</t>
  </si>
  <si>
    <t xml:space="preserve">Citicore Solar Negros Occidental, Inc. </t>
  </si>
  <si>
    <t>009-103-282-000</t>
  </si>
  <si>
    <t xml:space="preserve">Citicore Solar South Cotabato, Inc. </t>
  </si>
  <si>
    <t>008-523-504-000</t>
  </si>
  <si>
    <t>Citicore Solar Tarlac 1, Inc.</t>
  </si>
  <si>
    <t>008-654-146-000</t>
  </si>
  <si>
    <t>Citicore Solar Tarlac 2, Inc.</t>
  </si>
  <si>
    <t>008-654-139-000</t>
  </si>
  <si>
    <t xml:space="preserve">Clark Electric Distribution Corporation </t>
  </si>
  <si>
    <t>005-310-198-000</t>
  </si>
  <si>
    <t>Clark Electric Distribution Corporation</t>
  </si>
  <si>
    <t>Conal Holdings Corporation</t>
  </si>
  <si>
    <t>005-182-763-00000</t>
  </si>
  <si>
    <t>Consort Land Inc.</t>
  </si>
  <si>
    <t>003-934-671-000</t>
  </si>
  <si>
    <t xml:space="preserve">Corenergy, Inc. </t>
  </si>
  <si>
    <t>431-572-703-00000</t>
  </si>
  <si>
    <t xml:space="preserve">Cotabato Electric Cooperative, Inc. - PPALMA </t>
  </si>
  <si>
    <t>701-560-938-0000</t>
  </si>
  <si>
    <t xml:space="preserve">Cotabato Light &amp; Power Company </t>
  </si>
  <si>
    <t>000-948-784-00000</t>
  </si>
  <si>
    <t>Cotabato Sugar Central Company, Inc.</t>
  </si>
  <si>
    <t>216-856-714-00000</t>
  </si>
  <si>
    <t xml:space="preserve">Davao Light &amp; Power Company Inc. </t>
  </si>
  <si>
    <t>000-553-043-00000</t>
  </si>
  <si>
    <t>Dagohoy Green Energy Corporation</t>
  </si>
  <si>
    <t>635-288-452-00000</t>
  </si>
  <si>
    <t xml:space="preserve">Dagupan Electric Corporation </t>
  </si>
  <si>
    <t>000-202-524-0000</t>
  </si>
  <si>
    <t xml:space="preserve">Davao Oriental Electric Cooperative, Inc. </t>
  </si>
  <si>
    <t>000-946-042-000</t>
  </si>
  <si>
    <t xml:space="preserve">Davao del Sur Electric Cooperative, Inc. </t>
  </si>
  <si>
    <t>000-570-549-000</t>
  </si>
  <si>
    <t xml:space="preserve">DirectPower Services, Inc. </t>
  </si>
  <si>
    <t>008-122-663-000</t>
  </si>
  <si>
    <t>Don Orestes Romualdez Cooperative, Inc.</t>
  </si>
  <si>
    <t>000-609-565-000</t>
  </si>
  <si>
    <t xml:space="preserve">Ecopark Energy of Valenzuela Corp. </t>
  </si>
  <si>
    <t>009-279-358-0000</t>
  </si>
  <si>
    <t>EDC Burgos Wind Power Corporation</t>
  </si>
  <si>
    <t>007-726-294</t>
  </si>
  <si>
    <t xml:space="preserve">EEI Energy Solutions Corporation </t>
  </si>
  <si>
    <t>010-470-000-000</t>
  </si>
  <si>
    <t xml:space="preserve">Enervantage Suppliers Co., Inc. </t>
  </si>
  <si>
    <t>234-538-475-000</t>
  </si>
  <si>
    <t xml:space="preserve">Euro Hydro Power (Asia) Holdings, Inc. </t>
  </si>
  <si>
    <t>412-638-436-000</t>
  </si>
  <si>
    <t xml:space="preserve">East Asia Utilities Corporation </t>
  </si>
  <si>
    <t>004-760-842-00000</t>
  </si>
  <si>
    <t xml:space="preserve">Eastern Samar Electric Cooperative, Inc. </t>
  </si>
  <si>
    <t>000-571-316-000</t>
  </si>
  <si>
    <t>Energy Development Corporation</t>
  </si>
  <si>
    <t>000-169-125-0000</t>
  </si>
  <si>
    <t xml:space="preserve">Energy Development Corporation </t>
  </si>
  <si>
    <t>Energy Logics Philippines, Inc.</t>
  </si>
  <si>
    <t>200-654-769-000</t>
  </si>
  <si>
    <t>Excellent Energy Resources Inc.</t>
  </si>
  <si>
    <t>010-438-198-00000</t>
  </si>
  <si>
    <t>FCF Minerals Corporation</t>
  </si>
  <si>
    <t>238-154-069-000</t>
  </si>
  <si>
    <t xml:space="preserve">FDC Misamis Power Corporation </t>
  </si>
  <si>
    <t>007-475-436-00000</t>
  </si>
  <si>
    <t xml:space="preserve">FDC Retail Electricity Sales Corporation </t>
  </si>
  <si>
    <t>007-475-660-00000</t>
  </si>
  <si>
    <t xml:space="preserve">FG Bukidnon Power Corporation </t>
  </si>
  <si>
    <t>236-277-238-000</t>
  </si>
  <si>
    <t xml:space="preserve">FGP Corp. </t>
  </si>
  <si>
    <t>005-011-427-000</t>
  </si>
  <si>
    <t xml:space="preserve">First Bukidnon Electric Cooperative, Inc. </t>
  </si>
  <si>
    <t>000-224-065-000</t>
  </si>
  <si>
    <t xml:space="preserve">First Cabanatuan Renewable Ventures Inc. </t>
  </si>
  <si>
    <t>008-944-766-000</t>
  </si>
  <si>
    <t xml:space="preserve">First Farmers Holding Corporation </t>
  </si>
  <si>
    <t>002-011-670-000</t>
  </si>
  <si>
    <t xml:space="preserve">First Gas Power Corporation </t>
  </si>
  <si>
    <t>004-470-601-000</t>
  </si>
  <si>
    <t xml:space="preserve">First Gen Energy Solutions, Inc. </t>
  </si>
  <si>
    <t>006-537-631-000</t>
  </si>
  <si>
    <t xml:space="preserve">First Gen Hydro Power Corporation </t>
  </si>
  <si>
    <t>244-335-986-000</t>
  </si>
  <si>
    <t xml:space="preserve">First Laguna Electric Cooperative, Inc. </t>
  </si>
  <si>
    <t>000-624-679-0000</t>
  </si>
  <si>
    <t xml:space="preserve">First Natgas Power Corp. </t>
  </si>
  <si>
    <t>237-151-695-000</t>
  </si>
  <si>
    <t>FIRST SOLEQ ENERGY CORP.</t>
  </si>
  <si>
    <t>008-104-865-000</t>
  </si>
  <si>
    <t xml:space="preserve">Fort Pilar Energy, Inc. </t>
  </si>
  <si>
    <t>010-251-347-000</t>
  </si>
  <si>
    <t>Fresh River Lakes Corp.</t>
  </si>
  <si>
    <t>609-510-450-000</t>
  </si>
  <si>
    <t>GIGA ACE 4, INC.</t>
  </si>
  <si>
    <t>758-765-902-000</t>
  </si>
  <si>
    <t xml:space="preserve">GIGASOL3, Inc. </t>
  </si>
  <si>
    <t>009-597-701-000</t>
  </si>
  <si>
    <t xml:space="preserve">GNPower Dinginin Ltd. Co. </t>
  </si>
  <si>
    <t>008-778-572-000</t>
  </si>
  <si>
    <t xml:space="preserve">GNPower Kauswagan Ltd. Co. </t>
  </si>
  <si>
    <t>008-653-749-00000</t>
  </si>
  <si>
    <t>GNPower Ltd. Co.</t>
  </si>
  <si>
    <t>202-920-663-00000</t>
  </si>
  <si>
    <t xml:space="preserve">GNPower Mariveles Energy Center Ltd. Co. </t>
  </si>
  <si>
    <t>006-659-706-000</t>
  </si>
  <si>
    <t xml:space="preserve">Grass Gold Renewable Energy Corporation </t>
  </si>
  <si>
    <t>008-771-462-000</t>
  </si>
  <si>
    <t>GT-Energy Corp.</t>
  </si>
  <si>
    <t>010-253-834-0000</t>
  </si>
  <si>
    <t xml:space="preserve">Global Energy Supply Corporation </t>
  </si>
  <si>
    <t>234-621-270-00000</t>
  </si>
  <si>
    <t>Goodfound Cement Corporation</t>
  </si>
  <si>
    <t>005-613-132-000</t>
  </si>
  <si>
    <t>Green Core Geothermal, Inc.</t>
  </si>
  <si>
    <t>007-317-982-00000</t>
  </si>
  <si>
    <t xml:space="preserve">Green Future Innovations, Inc. </t>
  </si>
  <si>
    <t>006-922-063-000</t>
  </si>
  <si>
    <t xml:space="preserve">Green Innovations for Tomorrow Corporation </t>
  </si>
  <si>
    <t>436-997-925-000</t>
  </si>
  <si>
    <t>Greencore Power Solutions 3, Inc.</t>
  </si>
  <si>
    <t>010-168-348-000</t>
  </si>
  <si>
    <t xml:space="preserve">Greentech Solar Energy, Inc. </t>
  </si>
  <si>
    <t>009-096-343-00000</t>
  </si>
  <si>
    <t>Guimaras Electric Cooperative, Inc.</t>
  </si>
  <si>
    <t>000-994-641-000</t>
  </si>
  <si>
    <t xml:space="preserve">Guimaras Wind Corporation </t>
  </si>
  <si>
    <t>004-500-956-000</t>
  </si>
  <si>
    <t xml:space="preserve">Hedcor Bukidnon, Inc. </t>
  </si>
  <si>
    <t>409-930-580-00000</t>
  </si>
  <si>
    <t>Hedcor Sibulan Inc.</t>
  </si>
  <si>
    <t>005-633-984-00000</t>
  </si>
  <si>
    <t xml:space="preserve">Hedcor Tudaya, Inc.  </t>
  </si>
  <si>
    <t>409-828-199-00000</t>
  </si>
  <si>
    <t xml:space="preserve">HEDCOR, Inc. </t>
  </si>
  <si>
    <t>001-946-873-00000</t>
  </si>
  <si>
    <t>Hedcor, Inc.</t>
  </si>
  <si>
    <t>Hawaiian-Philippine Company</t>
  </si>
  <si>
    <t>000-424-722-00000</t>
  </si>
  <si>
    <t xml:space="preserve">Hedcor Sabangan, Inc. </t>
  </si>
  <si>
    <t>409-507-988-00000</t>
  </si>
  <si>
    <t>HELIOS SOLAR ENERGY CORP.</t>
  </si>
  <si>
    <t>008-841-526-000</t>
  </si>
  <si>
    <t>Hydrocore Corp.</t>
  </si>
  <si>
    <t>006-590-937-000</t>
  </si>
  <si>
    <t>INGRID POWER HOLDINGS, INC.</t>
  </si>
  <si>
    <t>010-031-135-00000</t>
  </si>
  <si>
    <t xml:space="preserve">Iligan Light &amp; Power, Inc. </t>
  </si>
  <si>
    <t>000-555-133-00000</t>
  </si>
  <si>
    <t xml:space="preserve">Ilocos Norte Electric Cooperative, Inc. </t>
  </si>
  <si>
    <t>000-716-369-000</t>
  </si>
  <si>
    <t>Ilocos Sur Electric Cooperative, Inc.</t>
  </si>
  <si>
    <t>000-555-221-00000</t>
  </si>
  <si>
    <t xml:space="preserve">Iloilo I Electric Cooperative, Inc. </t>
  </si>
  <si>
    <t>000-994-935-000</t>
  </si>
  <si>
    <t xml:space="preserve">Iloilo II Electric Cooperative, Inc. </t>
  </si>
  <si>
    <t>000-994-942-000</t>
  </si>
  <si>
    <t xml:space="preserve">Iloilo III Electric Cooperative, Inc. </t>
  </si>
  <si>
    <t>002-391-979-000</t>
  </si>
  <si>
    <t xml:space="preserve">Iraya Ventures, Inc. </t>
  </si>
  <si>
    <t>Isabel Ancillary Services Co. Ltd.</t>
  </si>
  <si>
    <t>010-011-077-000</t>
  </si>
  <si>
    <t xml:space="preserve">Isabela Biomass Energy Corporation </t>
  </si>
  <si>
    <t>008-350-337-000</t>
  </si>
  <si>
    <t xml:space="preserve">Isabela I Electric Cooperative, Inc. </t>
  </si>
  <si>
    <t>000-875-857-00000</t>
  </si>
  <si>
    <t xml:space="preserve">Isabela II Electric Cooperative, Inc. </t>
  </si>
  <si>
    <t>002-833-960-000</t>
  </si>
  <si>
    <t>Isabela La Suerte Rice Mill Corporation</t>
  </si>
  <si>
    <t>006-737-622-000</t>
  </si>
  <si>
    <t>Joy-Nostalg Solaris Incorporated</t>
  </si>
  <si>
    <t>616-761-814-00000</t>
  </si>
  <si>
    <t>Jin Navitas Electric Corp.</t>
  </si>
  <si>
    <t>779-471-422-00000</t>
  </si>
  <si>
    <t xml:space="preserve">Jobin –SQM Inc. </t>
  </si>
  <si>
    <t>007-549-103-000</t>
  </si>
  <si>
    <t xml:space="preserve">KEPCO SPC Power Corporation </t>
  </si>
  <si>
    <t>244-498-539-00000</t>
  </si>
  <si>
    <t xml:space="preserve">Kirahon Solar Energy Corporation </t>
  </si>
  <si>
    <t>008-650-941-00000</t>
  </si>
  <si>
    <t>Kalinga-Apayao Electric Cooperative, Inc.</t>
  </si>
  <si>
    <t>001-001-041-0000</t>
  </si>
  <si>
    <t xml:space="preserve">King Energy Generation Inc. </t>
  </si>
  <si>
    <t>007-935-629-000</t>
  </si>
  <si>
    <t xml:space="preserve">Kratos RES, Inc. </t>
  </si>
  <si>
    <t>008-098-676-000</t>
  </si>
  <si>
    <t>Lide Management Corporation</t>
  </si>
  <si>
    <t>003-740-115-0000</t>
  </si>
  <si>
    <t xml:space="preserve">La Union Electric Cooperative, Inc. </t>
  </si>
  <si>
    <t>000-537-355-0000</t>
  </si>
  <si>
    <t>LABAYAT I HYDROPOWER</t>
  </si>
  <si>
    <t>009-110-521-000</t>
  </si>
  <si>
    <t xml:space="preserve">Lamsan Power Corporation </t>
  </si>
  <si>
    <t>008-469-494-000</t>
  </si>
  <si>
    <t xml:space="preserve">Lanao Del Norte Electric Cooperative, Inc. </t>
  </si>
  <si>
    <t>000-954-478-00000</t>
  </si>
  <si>
    <t xml:space="preserve">Leyte II Electric Cooperative, Inc. </t>
  </si>
  <si>
    <t>000-611-721-00000</t>
  </si>
  <si>
    <t xml:space="preserve">Leyte III Electric Cooperative, Inc. </t>
  </si>
  <si>
    <t>000-977-608-000</t>
  </si>
  <si>
    <t xml:space="preserve">Leyte IV Electric Cooperative, Inc. </t>
  </si>
  <si>
    <t>000-782-737-000</t>
  </si>
  <si>
    <t>Leyte V Electric Cooperative, Inc.</t>
  </si>
  <si>
    <t>001-383-331-000</t>
  </si>
  <si>
    <t>Liangan Power Corporation</t>
  </si>
  <si>
    <t>008-958-290-000</t>
  </si>
  <si>
    <t>Libertad Power and Energy Corporation</t>
  </si>
  <si>
    <t>497-484-717-0000</t>
  </si>
  <si>
    <t xml:space="preserve">Lima Enerzone Corporation </t>
  </si>
  <si>
    <t>005-183-049-000</t>
  </si>
  <si>
    <t>LIMAY POWER INC.</t>
  </si>
  <si>
    <t>008-107-131-000</t>
  </si>
  <si>
    <t>LINDE PHILIPPINES INC.</t>
  </si>
  <si>
    <t>000-053-829-000</t>
  </si>
  <si>
    <t xml:space="preserve">Manila Electric Company </t>
  </si>
  <si>
    <t>000-101-528-065</t>
  </si>
  <si>
    <t>MCCI Corporation</t>
  </si>
  <si>
    <t>000-131-768-001</t>
  </si>
  <si>
    <t>Mindoro Grid Corporation</t>
  </si>
  <si>
    <t>007-900-016-000</t>
  </si>
  <si>
    <t>MINERGY RETAIL ENERGY SOLUTIONS, INC.</t>
  </si>
  <si>
    <t>010-804-149-00000</t>
  </si>
  <si>
    <t>Misamis Oriental-1 Rural Electric Service Cooperative, Inc.</t>
  </si>
  <si>
    <t>000-558-337-000</t>
  </si>
  <si>
    <t xml:space="preserve">MORE Electric and Power Corporation </t>
  </si>
  <si>
    <t>007-106-367-000</t>
  </si>
  <si>
    <t>MORE Power Barge Inc.</t>
  </si>
  <si>
    <t>601-191-398-000</t>
  </si>
  <si>
    <t>Mabuhay Energy Corporation</t>
  </si>
  <si>
    <t>009-541-806-000</t>
  </si>
  <si>
    <t>Mabuhay Vinyl Corporation</t>
  </si>
  <si>
    <t>000-164-009-00003</t>
  </si>
  <si>
    <t xml:space="preserve">Mactan Electric Company </t>
  </si>
  <si>
    <t>000-259-873-00000</t>
  </si>
  <si>
    <t xml:space="preserve">Mactan Enerzone Corporation </t>
  </si>
  <si>
    <t>250-327-890-000</t>
  </si>
  <si>
    <t>Maibarara Geothermal, Inc.</t>
  </si>
  <si>
    <t>007-843-328-00000</t>
  </si>
  <si>
    <t>Majayjay Hydropower Company, Inc</t>
  </si>
  <si>
    <t>006-998-745</t>
  </si>
  <si>
    <t>Majestics Energy Corporation</t>
  </si>
  <si>
    <t>006-986-390-00000</t>
  </si>
  <si>
    <t>Malita Power Inc.</t>
  </si>
  <si>
    <t>008-107-123-00000</t>
  </si>
  <si>
    <t xml:space="preserve">Malvar Enerzone Corporation </t>
  </si>
  <si>
    <t>009-698-677-000</t>
  </si>
  <si>
    <t>000-101-528-0000</t>
  </si>
  <si>
    <t xml:space="preserve">Mapalad Energy Generating Corporation </t>
  </si>
  <si>
    <t>413-583-943-000</t>
  </si>
  <si>
    <t xml:space="preserve">Mapalad Partners Inc.  </t>
  </si>
  <si>
    <t>008-644-102-000</t>
  </si>
  <si>
    <t xml:space="preserve">Mapalad Power Corporation </t>
  </si>
  <si>
    <t>007-814-093-000</t>
  </si>
  <si>
    <t xml:space="preserve">Mariveles Power Generation Corporation </t>
  </si>
  <si>
    <t>008-941-048-00000</t>
  </si>
  <si>
    <t>Masinloc Power Co. Ltd</t>
  </si>
  <si>
    <t>006-786-124-000</t>
  </si>
  <si>
    <t>Matuno River Development Corporation</t>
  </si>
  <si>
    <t>008-850-704-00000</t>
  </si>
  <si>
    <t>Megasol Energy 1 Inc</t>
  </si>
  <si>
    <t>Meridian Power Inc.</t>
  </si>
  <si>
    <t>625-481-957-00000</t>
  </si>
  <si>
    <t>MeridianX Inc.</t>
  </si>
  <si>
    <t>009-464-447-00000</t>
  </si>
  <si>
    <t xml:space="preserve">Mindanao Energy Systems, Inc. </t>
  </si>
  <si>
    <t>001-922-269-00000</t>
  </si>
  <si>
    <t xml:space="preserve">Minergy Power Corporation </t>
  </si>
  <si>
    <t>008-473-395-000</t>
  </si>
  <si>
    <t xml:space="preserve">Mirae Asia Energy Corporation </t>
  </si>
  <si>
    <t>008-091-486-000</t>
  </si>
  <si>
    <t xml:space="preserve">Misamis Occidental I Electric Cooperative, Inc. </t>
  </si>
  <si>
    <t>002-194-885</t>
  </si>
  <si>
    <t xml:space="preserve">Misamis Occidental II Electric Cooperative, Inc. </t>
  </si>
  <si>
    <t>000-721-308-000</t>
  </si>
  <si>
    <t xml:space="preserve">Misamis Oriental II Rural Electric Service Cooperative, Inc. </t>
  </si>
  <si>
    <t>000576467</t>
  </si>
  <si>
    <t>Montalban Methane Power Corp.</t>
  </si>
  <si>
    <t>006-604-154-000</t>
  </si>
  <si>
    <t xml:space="preserve">Monte Solar Energy, Inc. </t>
  </si>
  <si>
    <t>008-828-119-000</t>
  </si>
  <si>
    <t xml:space="preserve">Mountain Province Electric Cooperative, Inc. </t>
  </si>
  <si>
    <t>004-510-071-00000</t>
  </si>
  <si>
    <t>North BukidnonPower Corporation</t>
  </si>
  <si>
    <t>009-432-129-000</t>
  </si>
  <si>
    <t>Northern Davao Electric Cooperative, Inc.</t>
  </si>
  <si>
    <t>000-570-516-000</t>
  </si>
  <si>
    <t>National Grid Corporation of the Philippines</t>
  </si>
  <si>
    <t>006-977-514-000</t>
  </si>
  <si>
    <t xml:space="preserve">National Irrigation Administration </t>
  </si>
  <si>
    <t>000-916-415-162</t>
  </si>
  <si>
    <t>National Irrigation Administration Magat River Integrated Irrigation System</t>
  </si>
  <si>
    <t>National Irrigation Administration Region 2</t>
  </si>
  <si>
    <t>000-916-415-156</t>
  </si>
  <si>
    <t>Natures Renewable Energy Devt. Corporation</t>
  </si>
  <si>
    <t>009-071-119-000</t>
  </si>
  <si>
    <t xml:space="preserve">Negros Island Solar Power Inc. </t>
  </si>
  <si>
    <t>008-899-881-000</t>
  </si>
  <si>
    <t>Negros Island Solar Power Inc.  (NISPI2)</t>
  </si>
  <si>
    <t>NEGROS OCCIDENTAL ELECTRIC COOPERATIVE</t>
  </si>
  <si>
    <t>000-560-345-000</t>
  </si>
  <si>
    <t xml:space="preserve">Negros Oriental I Electric Cooperative, Inc. </t>
  </si>
  <si>
    <t>000-613-539-000</t>
  </si>
  <si>
    <t>NEGROS ORIENTAL II ELECTRIC COOPERATIVE</t>
  </si>
  <si>
    <t>000-613-546-000</t>
  </si>
  <si>
    <t xml:space="preserve">New Tech Pulp, Inc. </t>
  </si>
  <si>
    <t>000-274-177-000</t>
  </si>
  <si>
    <t xml:space="preserve">North Luzon Renewable Energy Corporation </t>
  </si>
  <si>
    <t>245-726-106-000</t>
  </si>
  <si>
    <t xml:space="preserve">North Negros Biopower, Inc. </t>
  </si>
  <si>
    <t>006-964-680-000</t>
  </si>
  <si>
    <t xml:space="preserve">Northern Negros Electric Cooperative, Inc. </t>
  </si>
  <si>
    <t>001-005-053-0000</t>
  </si>
  <si>
    <t xml:space="preserve">Northern Renewables Generation Corporation </t>
  </si>
  <si>
    <t>279-626-683-000</t>
  </si>
  <si>
    <t xml:space="preserve">Northern Samar Electric Cooperative, Inc. </t>
  </si>
  <si>
    <t>001-585-897-000</t>
  </si>
  <si>
    <t xml:space="preserve">Northwind Power Development Corporation </t>
  </si>
  <si>
    <t>208-101-373-000</t>
  </si>
  <si>
    <t xml:space="preserve">Nueva Ecija I Electric Cooperative, Inc. </t>
  </si>
  <si>
    <t>000-540-511-000</t>
  </si>
  <si>
    <t>Nueva Ecija II Electric Cooperative, Inc. Area 1</t>
  </si>
  <si>
    <t>000-540-544-0000</t>
  </si>
  <si>
    <t xml:space="preserve">Nueva Ecija II Electric Cooperative, Inc. - Area 2 </t>
  </si>
  <si>
    <t>475-285-960-000</t>
  </si>
  <si>
    <t xml:space="preserve">Nuevasol Energy Corp. </t>
  </si>
  <si>
    <t xml:space="preserve">Nuevo Solar Energy Corp. </t>
  </si>
  <si>
    <t>009-186-081-00000</t>
  </si>
  <si>
    <t xml:space="preserve">Olongapo Electricity Distribution Company, Inc. </t>
  </si>
  <si>
    <t>008-365-759-000</t>
  </si>
  <si>
    <t xml:space="preserve">One Subic Power Generation Corporation </t>
  </si>
  <si>
    <t>007-836-459-000</t>
  </si>
  <si>
    <t>ORIENTAL ENERGY AND POWER GENERATION CORPORATION</t>
  </si>
  <si>
    <t>263-666-452-000</t>
  </si>
  <si>
    <t xml:space="preserve">PAVI Green Bataan Renewable Energy Inc. </t>
  </si>
  <si>
    <t>604-425-349-000</t>
  </si>
  <si>
    <t xml:space="preserve">Peakpower Bukidnon Inc. </t>
  </si>
  <si>
    <t>008-826-263-000</t>
  </si>
  <si>
    <t xml:space="preserve">Peakpower San Francisco Inc. </t>
  </si>
  <si>
    <t>008-531-813-00000</t>
  </si>
  <si>
    <t xml:space="preserve">Peakpower Soccsargen Inc.  </t>
  </si>
  <si>
    <t>008-465-098-00000</t>
  </si>
  <si>
    <t>PH Renewables, Inc.</t>
  </si>
  <si>
    <t>735-737-211-000</t>
  </si>
  <si>
    <t>PV Sinag Power, Inc.</t>
  </si>
  <si>
    <t>008-568-562-00000</t>
  </si>
  <si>
    <t xml:space="preserve">Pagbilao Energy Corporation </t>
  </si>
  <si>
    <t>008-275-398-000</t>
  </si>
  <si>
    <t xml:space="preserve">Palm Concepcion Power Corporation </t>
  </si>
  <si>
    <t>006-931-417-000</t>
  </si>
  <si>
    <t>PAMPANGA I ELECTRIC COOPERATIVE, INC.</t>
  </si>
  <si>
    <t>000-800-905-0000</t>
  </si>
  <si>
    <t xml:space="preserve">Pampanga II Electric Cooperative, Inc. </t>
  </si>
  <si>
    <t>000-800-858-000</t>
  </si>
  <si>
    <t xml:space="preserve">Pampanga Rural Electric Service Cooperative Inc. </t>
  </si>
  <si>
    <t>004911796000</t>
  </si>
  <si>
    <t>Panasia Energy, Inc.</t>
  </si>
  <si>
    <t>006-907-342-000</t>
  </si>
  <si>
    <t xml:space="preserve">Panay Energy Development Corporation </t>
  </si>
  <si>
    <t>007-243-246-000</t>
  </si>
  <si>
    <t xml:space="preserve">Panay Power Corporation </t>
  </si>
  <si>
    <t>004-964-861-000</t>
  </si>
  <si>
    <t>PANGASINAN I ELECTRIC COOPERATIVE, INC.</t>
  </si>
  <si>
    <t>000-633-841-000</t>
  </si>
  <si>
    <t xml:space="preserve">Pangasinan III Electric Cooperative, Inc. </t>
  </si>
  <si>
    <t>000-801-156-00000</t>
  </si>
  <si>
    <t xml:space="preserve">Pangea Green Energy Philippines, Inc. </t>
  </si>
  <si>
    <t>247-296-829-000</t>
  </si>
  <si>
    <t xml:space="preserve">Peninsula Electric Cooperative, Inc. </t>
  </si>
  <si>
    <t>000-540-959-0000</t>
  </si>
  <si>
    <t>People's Energy Services, Inc.</t>
  </si>
  <si>
    <t>005-662-686-000</t>
  </si>
  <si>
    <t xml:space="preserve">PetroSolar Corporation </t>
  </si>
  <si>
    <t>009-064-006-000</t>
  </si>
  <si>
    <t xml:space="preserve">PetroWind Energy Inc. </t>
  </si>
  <si>
    <t>008-482-597-000</t>
  </si>
  <si>
    <t xml:space="preserve">Petron Corporation </t>
  </si>
  <si>
    <t>000-168-801-000</t>
  </si>
  <si>
    <t>Philippine Associated Smelting &amp; Refining Corporation</t>
  </si>
  <si>
    <t>000-226-532-000</t>
  </si>
  <si>
    <t>Philippine Power and Development Company</t>
  </si>
  <si>
    <t>000-804-431-000</t>
  </si>
  <si>
    <t xml:space="preserve">Alternergy Wind One Corporation </t>
  </si>
  <si>
    <t>008-073-929-000</t>
  </si>
  <si>
    <t xml:space="preserve">Power Sector Assets &amp; Liabilities Management Corporation </t>
  </si>
  <si>
    <t>215-799-653-00000</t>
  </si>
  <si>
    <t xml:space="preserve">Power Sector Asset and Liabilities Management Corporation </t>
  </si>
  <si>
    <t xml:space="preserve">PowerSource Philippines Energy, Inc. </t>
  </si>
  <si>
    <t>008-806-451-0000</t>
  </si>
  <si>
    <t>Powersource First Bulacan Solar Inc.</t>
  </si>
  <si>
    <t xml:space="preserve">Prime Meridian PowerGen Corporation </t>
  </si>
  <si>
    <t>008-101-224-000</t>
  </si>
  <si>
    <t xml:space="preserve">Quezon I Electric Cooperative, Inc. </t>
  </si>
  <si>
    <t>000-541-425-000</t>
  </si>
  <si>
    <t xml:space="preserve">Quezon II Electric Cooperative, Inc. </t>
  </si>
  <si>
    <t>000-635-463-000</t>
  </si>
  <si>
    <t>Quezon Power (Philippines), Limited Co.</t>
  </si>
  <si>
    <t>005-025-704-00000</t>
  </si>
  <si>
    <t>Quirino Electric Cooperative</t>
  </si>
  <si>
    <t>000-614-628-000</t>
  </si>
  <si>
    <t xml:space="preserve">RASLAG Corp. </t>
  </si>
  <si>
    <t>008-521-690-000</t>
  </si>
  <si>
    <t xml:space="preserve">RE Resources, Inc (RERI) </t>
  </si>
  <si>
    <t>008-762-840-00000</t>
  </si>
  <si>
    <t>Realsteel Corporation</t>
  </si>
  <si>
    <t>008-172-735-000</t>
  </si>
  <si>
    <t xml:space="preserve">Republic Cement &amp; Building Materials, Inc. </t>
  </si>
  <si>
    <t>000-237-540-000</t>
  </si>
  <si>
    <t xml:space="preserve">Rockport Power Inc. </t>
  </si>
  <si>
    <t>764-056-706-000</t>
  </si>
  <si>
    <t>SC GLOBAL COCO PRODUCTS, INC.</t>
  </si>
  <si>
    <t>005-761-999-000</t>
  </si>
  <si>
    <t xml:space="preserve">SEM-CALACA RES CORPORATION </t>
  </si>
  <si>
    <t>007-357-576-0000</t>
  </si>
  <si>
    <t xml:space="preserve">SEM-Calaca Power Corporation </t>
  </si>
  <si>
    <t>007-483-945</t>
  </si>
  <si>
    <t>SMGP BESS POWER INC</t>
  </si>
  <si>
    <t>008-471-214-000</t>
  </si>
  <si>
    <t>SMGP BESS Power Inc.</t>
  </si>
  <si>
    <t xml:space="preserve">SMGP Kabankalan Power Co. Ltd. </t>
  </si>
  <si>
    <t>009-064-992-000</t>
  </si>
  <si>
    <t xml:space="preserve">SN Aboitiz Power - Benguet, Inc. </t>
  </si>
  <si>
    <t>006-659-491-00000</t>
  </si>
  <si>
    <t xml:space="preserve">SN Aboitiz Power- Magat, Inc. </t>
  </si>
  <si>
    <t>242-224-593-00000</t>
  </si>
  <si>
    <t xml:space="preserve">SN Aboitiz Power - Magat, Inc. </t>
  </si>
  <si>
    <t>SN Aboitiz Power-Magat, Inc.</t>
  </si>
  <si>
    <t xml:space="preserve">SN Aboitiz Power-RES, Inc. </t>
  </si>
  <si>
    <t>007-544-287-00000</t>
  </si>
  <si>
    <t xml:space="preserve">SOLARACE1 Energy Corp. </t>
  </si>
  <si>
    <t>009-606-740-000</t>
  </si>
  <si>
    <t xml:space="preserve">SPARC-Solar Powered Agri-Rural Communities Corporation </t>
  </si>
  <si>
    <t>008-048-450-000</t>
  </si>
  <si>
    <t xml:space="preserve">SPC Island Power Corporation </t>
  </si>
  <si>
    <t>218-474-921-00000</t>
  </si>
  <si>
    <t xml:space="preserve">SPC Power Corporation </t>
  </si>
  <si>
    <t>003-868-048-000</t>
  </si>
  <si>
    <t xml:space="preserve">Sultan Kudarat Electric Cooperative, Inc. </t>
  </si>
  <si>
    <t>000582966000</t>
  </si>
  <si>
    <t xml:space="preserve">Surigao del Sur II Electric Cooperative, Inc. </t>
  </si>
  <si>
    <t>000-955-107-000</t>
  </si>
  <si>
    <t xml:space="preserve">Samar I Electric Cooperative, Inc. </t>
  </si>
  <si>
    <t>000-563-573-000</t>
  </si>
  <si>
    <t xml:space="preserve">Samar II Electric Cooperative, Inc. </t>
  </si>
  <si>
    <t>000-563-581-000</t>
  </si>
  <si>
    <t xml:space="preserve">San Buenaventura Power Ltd. Co. </t>
  </si>
  <si>
    <t>008-647-944-000</t>
  </si>
  <si>
    <t>San Carlos Bioenergy, Inc.</t>
  </si>
  <si>
    <t>238-494-525-000</t>
  </si>
  <si>
    <t xml:space="preserve">San Carlos Biopower Inc. </t>
  </si>
  <si>
    <t>007-339-955-000</t>
  </si>
  <si>
    <t xml:space="preserve">San Carlos Solar Energy Inc. </t>
  </si>
  <si>
    <t>008-514-713-000</t>
  </si>
  <si>
    <t xml:space="preserve">San Carlos Sun Power Inc. </t>
  </si>
  <si>
    <t>008-828-101-000</t>
  </si>
  <si>
    <t xml:space="preserve">San Fernando Electric Light And Power Co., Inc. </t>
  </si>
  <si>
    <t>000-877-891-000</t>
  </si>
  <si>
    <t xml:space="preserve">San Jose City I Power Corporation </t>
  </si>
  <si>
    <t>006-530-554-000</t>
  </si>
  <si>
    <t>San Jose Green Energy Corporation (SJGEC) WESM-GEN</t>
  </si>
  <si>
    <t>636-962-974-000</t>
  </si>
  <si>
    <t>San Roque Hydropower Inc. (Formerly Strategic Power Development Corporation)</t>
  </si>
  <si>
    <t>227-545-141-000</t>
  </si>
  <si>
    <t xml:space="preserve">Santa Cruz Solar Energy Inc. </t>
  </si>
  <si>
    <t>009-346-494-00000</t>
  </si>
  <si>
    <t xml:space="preserve">Sarangani Energy Corporation </t>
  </si>
  <si>
    <t>007-901-880-000</t>
  </si>
  <si>
    <t>Shell Energy Philippines, Inc.</t>
  </si>
  <si>
    <t>006-733-227-0000</t>
  </si>
  <si>
    <t>SHELL ENERGY PHILIPPINES INC.</t>
  </si>
  <si>
    <t xml:space="preserve">Shizen Inc. </t>
  </si>
  <si>
    <t>010-105-854-000</t>
  </si>
  <si>
    <t xml:space="preserve">Siargao Electric Cooperative, Inc. </t>
  </si>
  <si>
    <t>001-004-149-00000</t>
  </si>
  <si>
    <t>Siguil Hydro Power Corporation</t>
  </si>
  <si>
    <t>008-088-150-00000</t>
  </si>
  <si>
    <t>Sinocalan Solar Power Corp.</t>
  </si>
  <si>
    <t>010-613-385-00000</t>
  </si>
  <si>
    <t xml:space="preserve">Smith Bell Mini-Hydro Corporation </t>
  </si>
  <si>
    <t>240-205-077-000</t>
  </si>
  <si>
    <t xml:space="preserve">Solar Philippines Calatagan Corporation </t>
  </si>
  <si>
    <t>009-058-825-000</t>
  </si>
  <si>
    <t>Solar Philippines Tarlac Corporation</t>
  </si>
  <si>
    <t>009-085-818-000</t>
  </si>
  <si>
    <t>Solar Tanauan Corporation</t>
  </si>
  <si>
    <t>009-403-211-00000</t>
  </si>
  <si>
    <t xml:space="preserve">Sorsogon I Electric Cooperative, Inc. </t>
  </si>
  <si>
    <t>000-819-757-000</t>
  </si>
  <si>
    <t xml:space="preserve">Sorsogon II Electric Cooperative, Inc. </t>
  </si>
  <si>
    <t>000-819-769-000</t>
  </si>
  <si>
    <t xml:space="preserve">South Cotabato I Electric Cooperative, Inc. </t>
  </si>
  <si>
    <t>000-940-174-00000</t>
  </si>
  <si>
    <t xml:space="preserve">South Cotabato II Electric Cooperative, Inc. </t>
  </si>
  <si>
    <t>000-940-182-00000</t>
  </si>
  <si>
    <t xml:space="preserve">South Luzon Thermal Energy Corporation </t>
  </si>
  <si>
    <t>008-095-005-000</t>
  </si>
  <si>
    <t xml:space="preserve">South Negros Biopower, Inc. </t>
  </si>
  <si>
    <t>008-348-719-000</t>
  </si>
  <si>
    <t xml:space="preserve">South Premiere Power Corporation </t>
  </si>
  <si>
    <t>227-308-464-000</t>
  </si>
  <si>
    <t>Southern Leyte Electric Cooperative, Inc.</t>
  </si>
  <si>
    <t>000-819-044-000</t>
  </si>
  <si>
    <t xml:space="preserve">Southwest Luzon Power Generation Corporation </t>
  </si>
  <si>
    <t>008-115-664-000</t>
  </si>
  <si>
    <t>Sta. Clara Power Corporation</t>
  </si>
  <si>
    <t>228-833-810-000</t>
  </si>
  <si>
    <t xml:space="preserve">Strategic Energy Development Inc. </t>
  </si>
  <si>
    <t>010-437-354-000</t>
  </si>
  <si>
    <t>Sual Power Inc.</t>
  </si>
  <si>
    <t>225-353-447-000</t>
  </si>
  <si>
    <t xml:space="preserve">Subic Enerzone Corporation </t>
  </si>
  <si>
    <t>224-523-316-000</t>
  </si>
  <si>
    <t>Sulu Electric Power and Light (Phils.), Inc.</t>
  </si>
  <si>
    <t>008-685-342-000</t>
  </si>
  <si>
    <t xml:space="preserve">Sunwest Water and Electric Company 2, Inc. </t>
  </si>
  <si>
    <t>005-770-958-000</t>
  </si>
  <si>
    <t xml:space="preserve">Supreme Power Corporation </t>
  </si>
  <si>
    <t>008-524-898-000</t>
  </si>
  <si>
    <t xml:space="preserve">Surallah Power Generation Inc. </t>
  </si>
  <si>
    <t>009-515-845-000</t>
  </si>
  <si>
    <t xml:space="preserve">Surigao del Norte Electric Cooperative, Inc. </t>
  </si>
  <si>
    <t>000-998-653-000</t>
  </si>
  <si>
    <t xml:space="preserve">Surigao del Sur I Electric Cooperative, Inc. </t>
  </si>
  <si>
    <t>000-955-094-000</t>
  </si>
  <si>
    <t xml:space="preserve">Therma Marine, Inc. </t>
  </si>
  <si>
    <t>267-090-070-00000</t>
  </si>
  <si>
    <t>Tibag Hydropower Corporation</t>
  </si>
  <si>
    <t>009-752-403-00000</t>
  </si>
  <si>
    <t>Taft HydroEnergy Corporation</t>
  </si>
  <si>
    <t>009-712-420-0000</t>
  </si>
  <si>
    <t>Tarlac Electric, Inc.</t>
  </si>
  <si>
    <t>004-070-881-00000</t>
  </si>
  <si>
    <t xml:space="preserve">Tarlac I Electric Cooperative, Inc. </t>
  </si>
  <si>
    <t>000-543-781-000</t>
  </si>
  <si>
    <t xml:space="preserve">Tarlac II Electric Cooperative, Inc. </t>
  </si>
  <si>
    <t>000-543-815-000</t>
  </si>
  <si>
    <t>TeaM (Philippines) Energy Corporation</t>
  </si>
  <si>
    <t>002-243-275-000</t>
  </si>
  <si>
    <t xml:space="preserve">TeaM Energy Corporation </t>
  </si>
  <si>
    <t>001-726-870-000</t>
  </si>
  <si>
    <t xml:space="preserve">Terasu Energy Inc. </t>
  </si>
  <si>
    <t>010-065-406-000</t>
  </si>
  <si>
    <t xml:space="preserve">Therma Luzon, Inc. </t>
  </si>
  <si>
    <t>266-567-164-00000</t>
  </si>
  <si>
    <t xml:space="preserve">Therma Power -Visayas, Inc. </t>
  </si>
  <si>
    <t>006-893-449-00000</t>
  </si>
  <si>
    <t xml:space="preserve">Therma South, Inc. </t>
  </si>
  <si>
    <t>267-447-083-00000</t>
  </si>
  <si>
    <t xml:space="preserve">Therma Visayas, Inc. </t>
  </si>
  <si>
    <t>005-031-663-00000</t>
  </si>
  <si>
    <t xml:space="preserve">Toledo Power Company </t>
  </si>
  <si>
    <t>003-883-626-00000</t>
  </si>
  <si>
    <t>Trustpower Corporation</t>
  </si>
  <si>
    <t>UNITED PULP AND PAPER CO., INC.</t>
  </si>
  <si>
    <t>000-149-834-000</t>
  </si>
  <si>
    <t>Universal Robina Corporation</t>
  </si>
  <si>
    <t>000-400-016-000</t>
  </si>
  <si>
    <t xml:space="preserve">University of the Philippines Los Baños </t>
  </si>
  <si>
    <t>000-864-006-00004</t>
  </si>
  <si>
    <t xml:space="preserve">VS Gripal Power Corporation  </t>
  </si>
  <si>
    <t>484-078-427-000</t>
  </si>
  <si>
    <t xml:space="preserve">Valenzuela Solar Energy, Inc. </t>
  </si>
  <si>
    <t>008-924-184-0000</t>
  </si>
  <si>
    <t xml:space="preserve">Vantage Energy Solutions and Management, Inc. </t>
  </si>
  <si>
    <t>009-464-430-000</t>
  </si>
  <si>
    <t xml:space="preserve">Victorias Milling Company, Inc. </t>
  </si>
  <si>
    <t>000-270-220-000</t>
  </si>
  <si>
    <t xml:space="preserve">Visayan Electric Company </t>
  </si>
  <si>
    <t>000-566-230-000</t>
  </si>
  <si>
    <t>Visayan Oil Mills, Inc.</t>
  </si>
  <si>
    <t>213-749-038-000</t>
  </si>
  <si>
    <t xml:space="preserve">Western Mindanao Power Corporation </t>
  </si>
  <si>
    <t>004-661-556-000</t>
  </si>
  <si>
    <t xml:space="preserve">YH Green Energy, Incorporated </t>
  </si>
  <si>
    <t>008-906-087-000</t>
  </si>
  <si>
    <t xml:space="preserve">Zamboanga City Electric Cooperative, Inc. </t>
  </si>
  <si>
    <t>000-584-618-0000</t>
  </si>
  <si>
    <t>Zambales I Electric Cooperative Inc.</t>
  </si>
  <si>
    <t>000-992-761-000</t>
  </si>
  <si>
    <t>Zambales II Electric Cooperative, Inc.</t>
  </si>
  <si>
    <t>001-133-567-00000</t>
  </si>
  <si>
    <t>Zamboanga del Norte Electric Cooperative, Inc.</t>
  </si>
  <si>
    <t>000-566-594-0000</t>
  </si>
  <si>
    <t>Zamboanga del Sur I Electric Cooperative, Inc.</t>
  </si>
  <si>
    <t>000-835-497-000</t>
  </si>
  <si>
    <t xml:space="preserve">Zamboanga del Sur II Electric Cooperative, Inc. </t>
  </si>
  <si>
    <t>000-944-830-000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</si>
  <si>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</si>
  <si>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</si>
  <si>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</si>
  <si>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</si>
  <si>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</si>
  <si>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</si>
  <si>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ZIP CODE</t>
  </si>
  <si>
    <t>9th Floor OITC Oakridge Business Park, Banilad Mandaue City Cebu</t>
  </si>
  <si>
    <t>Capitulacion St., Calaba Bangued, Abra</t>
  </si>
  <si>
    <t>ABSOLUTDI_SS</t>
  </si>
  <si>
    <t>Barangay Malaruhatan, Lian Batangas</t>
  </si>
  <si>
    <t>35Th Floor Ayala Triangle Gardens Tower 2 Makati Avenue Corner Paseo De Roxas Bel-Air City Of Makati Ncr, Fourth District Philippines</t>
  </si>
  <si>
    <t>35TH FLOOR AYALA TRIANGLE GARDENS TOWER 2 MAKATI AVENUE CORNER PASEO DE ROXAS BEL-AIR 1209 CITY OF MAKATI NCR, FOURTH DISTRICT PHILIPPINES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</si>
  <si>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</si>
  <si>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</si>
  <si>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</si>
  <si>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</si>
  <si>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</si>
  <si>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ACNPC_SS</t>
  </si>
  <si>
    <t>2188 Elisco Road, Barangay Ibayo-Tipas, Taguig City</t>
  </si>
  <si>
    <t>Mactan Economic Zone  Basak, Lapu-lapu City (UPON) Cebu Philippines</t>
  </si>
  <si>
    <t>Don Juan C. Nepomuceno Ave. cor. Teresa Ave. Nepo Mart Complex, Angeles City</t>
  </si>
  <si>
    <t>AECSLR</t>
  </si>
  <si>
    <t>Angeles Electric Corporation</t>
  </si>
  <si>
    <t>Aboitiz Corporate Center, Gov. Manuel Cuenco, Kasambagan, Cebu City (CAPITAL) Cebu Philippines</t>
  </si>
  <si>
    <t>AFAB ADMINISTRATION BLDG FREEPORT AREA OF BATAAN, MARIVELES BATAAN</t>
  </si>
  <si>
    <t>AGRECRES</t>
  </si>
  <si>
    <t xml:space="preserve">Asiapac Green Renewable Energy Corp. </t>
  </si>
  <si>
    <t>234 SUMULONG HIGHWAY MAMBUGAN ANTIPOLO CITY RIZAL 1870</t>
  </si>
  <si>
    <t>007-607-068-000</t>
  </si>
  <si>
    <t>Angat Hydroelectric Power Plant, San Lorenzo, Norzagaray, Bulacan</t>
  </si>
  <si>
    <t>Poblacion, Lezo, Aklan</t>
  </si>
  <si>
    <t>W. Vinzon St., Legazpi City</t>
  </si>
  <si>
    <t>C/O Tavidell 6F Filipino Building, 135 Dela Rosa Street, Legaspi Village, Makati City</t>
  </si>
  <si>
    <t>TECO Industrial Park, BO. Bundagul, Mabalacat, Pampanga</t>
  </si>
  <si>
    <t>ANDARESNV</t>
  </si>
  <si>
    <t>Funda, Dalipe, San Jose, Antique</t>
  </si>
  <si>
    <t>TECO-INDUSTRIAL PARK, NINOY AQUINO HIGHWAY BUNDAGUL, MABALACAT PAMPANGA</t>
  </si>
  <si>
    <t>SITIO MAHABANG PARANG LIMAO 4012 CALAUAN LAGUNA PHILIPPINES</t>
  </si>
  <si>
    <t>APRICSTNV</t>
  </si>
  <si>
    <t>EEI</t>
  </si>
  <si>
    <t>ELVI</t>
  </si>
  <si>
    <t>PHILHYDRO</t>
  </si>
  <si>
    <t>APRIRES</t>
  </si>
  <si>
    <t xml:space="preserve">AP Renewables Inc. </t>
  </si>
  <si>
    <t>ASEAGAS</t>
  </si>
  <si>
    <t xml:space="preserve">ASEAGAS Corporation </t>
  </si>
  <si>
    <t>14/F NAC Tower 32nd St., BGC, Taguig City</t>
  </si>
  <si>
    <t>008-297-761-000</t>
  </si>
  <si>
    <t>ASEAGAS_SS</t>
  </si>
  <si>
    <t>Mahabang Sapa Feeder rd., Brgy. Halayhayin, Pililla, Rizal</t>
  </si>
  <si>
    <t>AWOC_SS</t>
  </si>
  <si>
    <t xml:space="preserve">226 Quirino Highway, Barangay Baesa, Quezon City </t>
  </si>
  <si>
    <t>Km. 116 National Highway, Calaca Batangas</t>
  </si>
  <si>
    <t>Antipolo Del Norte, Lipa City</t>
  </si>
  <si>
    <t>BBEC_SS</t>
  </si>
  <si>
    <t>New San Roque, Pili, Camarines Sur</t>
  </si>
  <si>
    <t>U-Greenhills Mansion 37 Annapolis St., Greenhills, San Juan City 1502</t>
  </si>
  <si>
    <t>BENECOSLR</t>
  </si>
  <si>
    <t>South Drive, Baguio City</t>
  </si>
  <si>
    <t>Bravo St. West Cebu Industrial Park Special Economic Zone, Buanoy, Balamban Cebu Philippines</t>
  </si>
  <si>
    <t>BEZSLR</t>
  </si>
  <si>
    <t>Balamban Enerzone Corporation</t>
  </si>
  <si>
    <t>9th Floor  Rockwell Business Center Tower 3 Ortigas Avenue Ugong Pasig City NCR. Second District Philippines</t>
  </si>
  <si>
    <t>FPIC</t>
  </si>
  <si>
    <t>BGIGESVIS</t>
  </si>
  <si>
    <t>BGIRESVISNV</t>
  </si>
  <si>
    <t>Romar Bldg. I Elias Angeles St. Dinaga Naga City</t>
  </si>
  <si>
    <t>BHCO1SLR</t>
  </si>
  <si>
    <t>BOHECO1SLR</t>
  </si>
  <si>
    <t>Bohol I Electric Cooperative, Inc.</t>
  </si>
  <si>
    <t>Cabulijan, Tubigon, Bohol</t>
  </si>
  <si>
    <t>Brgy. Caraycaray, Naval, Biliran</t>
  </si>
  <si>
    <t>BISCOMX</t>
  </si>
  <si>
    <t>Unit 604, Legaspi Towers 200 Condominium,  107 Paseo de Roxas, Legaspi Village, Brgy. San Lorenzo, Makati City</t>
  </si>
  <si>
    <t>Ramon Enerio St., Poblacion III, Tagbilaran City (Capital), Bohol, Philippines 6300</t>
  </si>
  <si>
    <t>BLCISLR</t>
  </si>
  <si>
    <t>Cantagay, Jagna, Bohol</t>
  </si>
  <si>
    <t>BOSUNG_SS</t>
  </si>
  <si>
    <t>SAN MARCOS 2914 SARRAT ILOCOS NORTE PHILIPPINES</t>
  </si>
  <si>
    <t>Suite 2802, Discovery Center, 25 ADB Avenue, Ortigas Center, Pasig City</t>
  </si>
  <si>
    <t>1600 </t>
  </si>
  <si>
    <t>35th Floor Ayala Triangle Gardens Tower 2, Paseo De Roxas Cor. Makati Avenue Bel-Air, 1209 City Of Makati, NCR, Fourth District Philippines</t>
  </si>
  <si>
    <t>EWON, SEVILLA, BOHOL,6347</t>
  </si>
  <si>
    <t>BTLC2LRE</t>
  </si>
  <si>
    <t>Antipolo Del Norte, Lipa City, Batangas</t>
  </si>
  <si>
    <t>BTLC2SLR</t>
  </si>
  <si>
    <t>226 Quirino Highway, Barangay Baesa, Quezon City 1106</t>
  </si>
  <si>
    <t>BTN2020_SS</t>
  </si>
  <si>
    <t>BATAAN 2020 CMPD. ROMAN SUPER HWY. GUGO, SAMAL, BATAAN, 2112</t>
  </si>
  <si>
    <t>BULACNSE_SS</t>
  </si>
  <si>
    <t>Pasong Bangkal, San Ildenfoso, Bulacan</t>
  </si>
  <si>
    <t xml:space="preserve">Caparispisan 2919 Pagudpud Ilocos Norte Philippines </t>
  </si>
  <si>
    <t>CABX</t>
  </si>
  <si>
    <t xml:space="preserve">5th Floor Legazpi Towers 200 Paseo de roxas, Brgy San Lorenzo 4th District Makati City </t>
  </si>
  <si>
    <t xml:space="preserve">5/F Legaspi Towers 200, Paseo De Roxas, Makati City </t>
  </si>
  <si>
    <t>000-111-111-00000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</si>
  <si>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</si>
  <si>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</si>
  <si>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</si>
  <si>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</si>
  <si>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</si>
  <si>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CADPI_SS</t>
  </si>
  <si>
    <t>Maddarulug, Solana, Cagayan</t>
  </si>
  <si>
    <t>Macanaya, Aparri, Cagayan</t>
  </si>
  <si>
    <t>Jose P. Rizal St., Daet, Camarines Norte</t>
  </si>
  <si>
    <t>Brgy. Timpas, Panitan, Capiz</t>
  </si>
  <si>
    <t>5th Floor, Legaspi Towers 200, Paseo De Roxas, Makati City</t>
  </si>
  <si>
    <t>CASUR2LRE</t>
  </si>
  <si>
    <t xml:space="preserve">Brgy. Del Rosario, Naga City </t>
  </si>
  <si>
    <t>CASUR2SLR</t>
  </si>
  <si>
    <t>Puro-Batia, Libmanan, Camarines Sur</t>
  </si>
  <si>
    <t xml:space="preserve">Del Rosario, Naga City </t>
  </si>
  <si>
    <t>National Highway, San Isidro, Iriga City</t>
  </si>
  <si>
    <t>Talojongon, Tigaon, Camarines Sur</t>
  </si>
  <si>
    <t>CAT</t>
  </si>
  <si>
    <t>Central Azucarera de Tarlac</t>
  </si>
  <si>
    <t>San Miguel, Tarlac City</t>
  </si>
  <si>
    <t>000-229-931-000</t>
  </si>
  <si>
    <t>CBECSS</t>
  </si>
  <si>
    <t xml:space="preserve">Raniag, Burgos, Isabela </t>
  </si>
  <si>
    <t>CEBEC1LRE</t>
  </si>
  <si>
    <t>Bitoon, Dumanjug, Cebu</t>
  </si>
  <si>
    <t>CEBEC1SLR</t>
  </si>
  <si>
    <t>CEBEC2LRE</t>
  </si>
  <si>
    <t>Cebu II Electric Cooperative, Inc.</t>
  </si>
  <si>
    <t>Malingin, Bogo City, Cebu</t>
  </si>
  <si>
    <t>CEBEC2SLR</t>
  </si>
  <si>
    <t>Luray II, Toledo City, Cebu</t>
  </si>
  <si>
    <t>CEDC Building Daanglungsod, Toledo City, Cebu 6038 Philippines</t>
  </si>
  <si>
    <t>Pagasa, Orani, Bataan</t>
  </si>
  <si>
    <t>Bldg. N2830, Bayanihan St., Clark Freeport Zone, Clarkfield Pampanga</t>
  </si>
  <si>
    <t>CEDCLRENV</t>
  </si>
  <si>
    <t>CEDCSLR</t>
  </si>
  <si>
    <t>Daang Maharlika, Bitas, Cabanatuan City Nueva Ecija</t>
  </si>
  <si>
    <t>CELCORSLR</t>
  </si>
  <si>
    <t>Cabanatuan Electric Corporation</t>
  </si>
  <si>
    <t>Mabini cor. Gonzaga St. Bacolod City, Negros Occidental</t>
  </si>
  <si>
    <t>CENECOLRE</t>
  </si>
  <si>
    <t>Central Negros Electric Cooperative, Inc.</t>
  </si>
  <si>
    <t>PUROK SAN JOSE CALUMANGAN 6101 BAGO CITY NEGROS OCCIDENTAL PHILIPPINES</t>
  </si>
  <si>
    <t>CENPRI_SS</t>
  </si>
  <si>
    <t>11th Floor Rockwell Santolan Town Plaza, 276 Santolan Road, Little Baguio 1500 City of San Juan</t>
  </si>
  <si>
    <t>Brgy. Quirino, Bacnotan, La Union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</si>
  <si>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</si>
  <si>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</si>
  <si>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</si>
  <si>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</si>
  <si>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</si>
  <si>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11F ROCKWELL SANTOLAN TOWN PLAZA 276 SANTOLAN ROAD LITTLE BAGUIO 1500 CITY OF SAN JUAN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</si>
  <si>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</si>
  <si>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</si>
  <si>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</si>
  <si>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</si>
  <si>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</si>
  <si>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</si>
  <si>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</si>
  <si>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</si>
  <si>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</si>
  <si>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</si>
  <si>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</si>
  <si>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A.B. Fernandez St., Dagupan City</t>
  </si>
  <si>
    <t>DECORPLRE</t>
  </si>
  <si>
    <t>Dagupan Electric Corporation</t>
  </si>
  <si>
    <t xml:space="preserve">4th Floor Veria I Bldg, 62 West Avenue, Quezon City </t>
  </si>
  <si>
    <t>000-202-524-000</t>
  </si>
  <si>
    <t>DECORPSLR</t>
  </si>
  <si>
    <t xml:space="preserve">5th Floor Veria I Bldg, 62 West Avenue, Quezon City </t>
  </si>
  <si>
    <t>5th Floor, Glorietta 4, Ayala Center, Makati City, Philippines</t>
  </si>
  <si>
    <t xml:space="preserve">5th Floor, Glorietta 4, Ayala Center, Makati City, Philippines </t>
  </si>
  <si>
    <t>San Roque, Tolosa, Leyte</t>
  </si>
  <si>
    <t>MEPZ Ibo, Lapu-Lapu City (Upon) Cebu Philippines</t>
  </si>
  <si>
    <t>EAUCMEPZA</t>
  </si>
  <si>
    <t>9/F Rockwell Business Center Tower 3 Ortigas Avenue Ugong 1604 City of Pasig NCR. Second District Philippines</t>
  </si>
  <si>
    <t>189 Tagalag Road Brgy. Tagalag, Valenzuela City</t>
  </si>
  <si>
    <t>EDCVIS</t>
  </si>
  <si>
    <t>9th Floor Rockwell Business Center Tower 3 Ortigas Avenue Ugong Pasig City NCR. Second District Philippines</t>
  </si>
  <si>
    <t>EDCSL_SS</t>
  </si>
  <si>
    <t>ANC</t>
  </si>
  <si>
    <t>EDCSL2_SS</t>
  </si>
  <si>
    <t>No. 12 Manggahan Street Bagumbayan Quezon City 1110</t>
  </si>
  <si>
    <t>Unit 1207 The Trade and Financial Tower, 7th Avenue, corner 32nd St., BGC, Taguig City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</si>
  <si>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</si>
  <si>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</si>
  <si>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</si>
  <si>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</si>
  <si>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</si>
  <si>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</si>
  <si>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</si>
  <si>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</si>
  <si>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</si>
  <si>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</si>
  <si>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</si>
  <si>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BRGY. CABONG, BORONGAN CITY, EASTERN SAMAR</t>
  </si>
  <si>
    <t>Unit 1407, Pacific Star Building, Sen. Gil Puyat Avenue cor. Makati Avenue, Bel-Air, 1209 Makati City</t>
  </si>
  <si>
    <t>FCVC Compound Sitio Mampulog, Brgy. Bitas, Cabanatuan, Nueva Ecija</t>
  </si>
  <si>
    <t>FCRV_SS</t>
  </si>
  <si>
    <t>FDCRESCVISNV</t>
  </si>
  <si>
    <t>9F Filinvest One Bldg. Northgate Cyberzone, Alabang-Zapote Road Cor. Northgate Ave. Filinvest City, Alabang, Muntinlupa City</t>
  </si>
  <si>
    <t>FDCRESCNV</t>
  </si>
  <si>
    <t>Brgy. Dos Hermanas, Talisay City, Negros Occidental</t>
  </si>
  <si>
    <t>FGES</t>
  </si>
  <si>
    <t>6/F Rockwell Business Center Tower 3, Ortigas Avenue Ugong, City of Pasig NCR, Second District Philippines 1604</t>
  </si>
  <si>
    <t xml:space="preserve">6/F Rockwell Business Center Tower 3, Ortigas Avenue Ugong, City of Pasig NCR, Second District Philippines </t>
  </si>
  <si>
    <t>FGHPCCSTNV</t>
  </si>
  <si>
    <t>6/F Rockwell Business Center Tower 3, Ortigas Ave. Ugong, City of Pasig City NCR, 2nd District Philippines</t>
  </si>
  <si>
    <t>6th Floor Rockwell Business Center Tower 3, Ortigas Avenue Pasig City</t>
  </si>
  <si>
    <t>Lewin Lumban Laguna</t>
  </si>
  <si>
    <t>6th Floor Rockwell Business Center Tower 3, Ortigas Ave. Pasig City</t>
  </si>
  <si>
    <t>Brgy. Dolores Ormoc City</t>
  </si>
  <si>
    <t>Unit 2601 West Tower PSEC Exchange Road Ortigas Center Brgy. San Antonio, Pasig City</t>
  </si>
  <si>
    <t xml:space="preserve">Agrinet Grains Office, Tulat Road, San Jose, Nueva Ecija </t>
  </si>
  <si>
    <t>G2RECSS</t>
  </si>
  <si>
    <t>Purok 3, Palanog, Camalig, Albay</t>
  </si>
  <si>
    <t>DMDC</t>
  </si>
  <si>
    <t>DUCOM</t>
  </si>
  <si>
    <t>Unit 1 7/F and Unit 2 &amp; 4 8/F Tower 1, Rockwell Business Center Ortigas Avenue, Ugong City of Pasig NCR, Second District 1604 Philippines</t>
  </si>
  <si>
    <t>Ecofuel Agro Industrial Ecozone, Sta. Filomena, San Mariano, Isabela</t>
  </si>
  <si>
    <t>Bacal 2, Talavera, Nueva Ecija</t>
  </si>
  <si>
    <t>Bacal II, Talavera Nueva Ecija</t>
  </si>
  <si>
    <t xml:space="preserve">4th Floor, 6750 Office Tower, Ayala Avenue, Makati City </t>
  </si>
  <si>
    <t>Gigasol Palauig, Salaza 2210, Palauig, Zambales, Philippines</t>
  </si>
  <si>
    <t>GIGASOL3NV</t>
  </si>
  <si>
    <t>GMCP</t>
  </si>
  <si>
    <t>Alas asin, Mariveles, Bataan, Philippines</t>
  </si>
  <si>
    <t>GMCPSS</t>
  </si>
  <si>
    <t>GNPower Energy Complex, Sitio Dinginin, Alas-asin, Mariveles, Bataan, Philippines</t>
  </si>
  <si>
    <t>GNPDSS</t>
  </si>
  <si>
    <t>Unit 1905 The Orient Square Don F. Ortigas Jr. Road Ortigas Center San Antonio, City of Pasig</t>
  </si>
  <si>
    <t>Lot 4 Magalang-Arayat Road San Antonio, Arayat, Pampanga</t>
  </si>
  <si>
    <t>Trome Marketing Compound National Highway City Heights, General Santos City</t>
  </si>
  <si>
    <t>San Miguel, Jordan, Guimaras</t>
  </si>
  <si>
    <t>214 Ambuclao Road, Obulan, Beckel, La Trinidad, Benguet</t>
  </si>
  <si>
    <t>HEDCORBASS</t>
  </si>
  <si>
    <t>21/F TOWER 6789 6789 AYALA AVENUE BEL-AIR, CITY OF MAKATI NCR, FOURTH DISTRICT PHILIPPINES  1209</t>
  </si>
  <si>
    <t>HGEC</t>
  </si>
  <si>
    <t xml:space="preserve">HyperGreen Energy Corporation  </t>
  </si>
  <si>
    <t>Bonamy Compound, McArthur Highway, Brgy Taal, Bocaue Bulacan</t>
  </si>
  <si>
    <t>008-421-135-000</t>
  </si>
  <si>
    <t>HGECSS</t>
  </si>
  <si>
    <t>BRGY. HAWAIIAN SILAY CITY NEGROS OCCIDENTAL</t>
  </si>
  <si>
    <t>HPCOX</t>
  </si>
  <si>
    <t>BGY HAWAIIAN SILAY CITY NEGROS OCCIDENTAL, PHILIPPINES 6116</t>
  </si>
  <si>
    <t>000-424-722-000</t>
  </si>
  <si>
    <t>Barangay Namatec, Sabangan, Mountain Province</t>
  </si>
  <si>
    <t>Lot 2-A-1-B and Lot 2-A-1-D, Leyte Industrial Development Estate, Brgy. Libertad, Isabel, Leyte</t>
  </si>
  <si>
    <t>IBECSS</t>
  </si>
  <si>
    <t>Maharlika Highway, Purok 6, Barangay Burgos, Alicia, Province of Isabela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</si>
  <si>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</si>
  <si>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</si>
  <si>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</si>
  <si>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</si>
  <si>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Namocon, Tigbauan, Iloilo</t>
  </si>
  <si>
    <t>Brgy. Cau-ayan, Pototan, Iloilo</t>
  </si>
  <si>
    <t>Brgy. Preciosa, Sara, Iloilo</t>
  </si>
  <si>
    <t>ILSRMCX</t>
  </si>
  <si>
    <t xml:space="preserve">District  1, San Manuel, Isabela  </t>
  </si>
  <si>
    <t>ILSRMCSS</t>
  </si>
  <si>
    <t>Brgy. Suyo, Dingras, Ilocos Norte</t>
  </si>
  <si>
    <t>INECLRE</t>
  </si>
  <si>
    <t>Ilocos Norte Electric Cooperative, Inc.</t>
  </si>
  <si>
    <t>INECSLR</t>
  </si>
  <si>
    <t>4/F 6750 Ayala Office Tower, 6750 Ayala Avenue, Brgy. San Lorenzo City of Makati NCR, Fourth District 1229</t>
  </si>
  <si>
    <t>Tulat Road, Brgy. Tulat, San Jose City, Nueva Ecija</t>
  </si>
  <si>
    <t>Bigbiga, Santiago, Ilocos Sur</t>
  </si>
  <si>
    <t>ISECOSLR</t>
  </si>
  <si>
    <t>Maharlika Highway Victoria Alicia Isabela</t>
  </si>
  <si>
    <t>Gov't Center, Alibagu, Ilagan City, Isabela</t>
  </si>
  <si>
    <t>ISLCO1SLR</t>
  </si>
  <si>
    <t>Isabela I Electric Cooperative, Inc.</t>
  </si>
  <si>
    <t xml:space="preserve">Brgy. Victoria, Alicia, Isabela </t>
  </si>
  <si>
    <t>000-875-857-000</t>
  </si>
  <si>
    <t>JANOPOL</t>
  </si>
  <si>
    <t xml:space="preserve">Bohol I Electric Cooperative, Inc. - Janopol Mini Hydro Power Coporation </t>
  </si>
  <si>
    <t>JANOPOLSS</t>
  </si>
  <si>
    <t>000-534-418-0000</t>
  </si>
  <si>
    <t xml:space="preserve">3RD FLR Joy Nostalg Center 17 ADB Ave San Antonio  1605 City of Pasig  NCR,  Second District  Philippines </t>
  </si>
  <si>
    <t>Mt. Sta. Rita, Subic Bay Freeport Zone</t>
  </si>
  <si>
    <t>Bulanao, Tabuk City</t>
  </si>
  <si>
    <t>UGF Worldwide Corporate Center Shaw Blvd Mandaluyong City</t>
  </si>
  <si>
    <t>7th Floor,  Cebu Holdings Center, Cebu Business Park, Luz Cebu City, Philippines</t>
  </si>
  <si>
    <t>KSPCSS</t>
  </si>
  <si>
    <t>7th Floor,  Cebu Holdings Center, Cebu Business Park, Luz  Cebu City, Philippines</t>
  </si>
  <si>
    <t xml:space="preserve">Real Street, Sagkahan District, Tacloban City, Leyte </t>
  </si>
  <si>
    <t>Real Street, Brgy. San Roque, Tunga Leyte</t>
  </si>
  <si>
    <t>Brgy. Lamak, Hilongos, Leyte</t>
  </si>
  <si>
    <t>Brgy. San Pablo, Ormoc City, Leyte</t>
  </si>
  <si>
    <t>Lima Square Business Loop, Lima Technology Center, Lipa City Batangas</t>
  </si>
  <si>
    <t>30th Floor Wynsum Corporate Plaza, 22 F. Ortigas Jr. Road, Ortigas Center, Pasig City</t>
  </si>
  <si>
    <t>Sta. Rita East, Aringay, La Union</t>
  </si>
  <si>
    <t>LUELCOSLR</t>
  </si>
  <si>
    <t>La Union Electric Cooperative, Inc.</t>
  </si>
  <si>
    <t>McArthur Highway, Sta. Rita East, Aringay, La Union</t>
  </si>
  <si>
    <t>000-537-355-000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</si>
  <si>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</si>
  <si>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</si>
  <si>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</si>
  <si>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</si>
  <si>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21/F TOWER 6789 AYALA AVENUE BEL-AIR, CITY OF MAKATI NCR, FOURTH DISTRICT PHILIPPINES  1209</t>
  </si>
  <si>
    <t>L2 B11 Palm Ave., Admin Compd. LISP IV Bulihan, Malvar Batangas</t>
  </si>
  <si>
    <t>MANTARESNV</t>
  </si>
  <si>
    <t>41st Floor Finance Center, 26th St., cor. 9th Ave., Bonifacio Global City Fort Bonifacio, Taguig City</t>
  </si>
  <si>
    <t>Block 3, Cavite Economic Zone II, General Trias, Cavite</t>
  </si>
  <si>
    <t>MECX</t>
  </si>
  <si>
    <t>MECO112</t>
  </si>
  <si>
    <t>Sangi Road, Brgy. Pajo, Lapu-lapu City</t>
  </si>
  <si>
    <t>Unit 2618 High Street South Corporate Plaza Tower 1 26th St. Cor. 9th Ave. Bonifacio Global City Fort Bonifacio Taguig City</t>
  </si>
  <si>
    <t>MECOSLR</t>
  </si>
  <si>
    <t>Mactan Electric Company, Inc.</t>
  </si>
  <si>
    <t>000-259-873-000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</si>
  <si>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</si>
  <si>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</si>
  <si>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</si>
  <si>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</si>
  <si>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Lopez Bldg.,  Ortigas Avenue, Pasig City</t>
  </si>
  <si>
    <t>IRRI</t>
  </si>
  <si>
    <t xml:space="preserve">3/F Business Solutions Center Building, Ortigas Avenue, Ugong, Pasig City </t>
  </si>
  <si>
    <t xml:space="preserve">Dinagyang St. Mactan Economic Zone 2, Basak, Lapu-Lapu (Opon) Cebu Philippines </t>
  </si>
  <si>
    <t>MEZLRE</t>
  </si>
  <si>
    <t>MEZSLR</t>
  </si>
  <si>
    <t>Mactan Enerzone Corporation</t>
  </si>
  <si>
    <t>BARANGAY SANTIAGO, NAUJAN, ORIENTAL MINDORO</t>
  </si>
  <si>
    <t>BARANGAY SANTIAGO, NAUJAN, OR MINDORO 5204</t>
  </si>
  <si>
    <t>7th Floor JMT Corporate Building ADB Avenue Ortigas Center San Antonio 1605 City of Pasig NCR, Second District Philippines</t>
  </si>
  <si>
    <t>MGISS</t>
  </si>
  <si>
    <t>MHCI Power Plant, Brgy. Ibabang Banga, Majayjay, Laguna</t>
  </si>
  <si>
    <t>Unit 8A Inoza Tower, 40th Street, Bonifacio Global City, Taguig City</t>
  </si>
  <si>
    <t>MMPCSS</t>
  </si>
  <si>
    <t>Emerald Arcade, FC Ledesma St. San Carlos City, Negros Occidental</t>
  </si>
  <si>
    <t>Caluttit, Bontoc, Mountain Province</t>
  </si>
  <si>
    <t>2F GST Corporate Center, Quezon St., Iloilo City</t>
  </si>
  <si>
    <t>ZONE 3 OBRERO-LAPUZ 5000 ILOILO CITY (CAPITAL) ILOILO PHILIPPINES</t>
  </si>
  <si>
    <t>BATAAN FREEPORT ZONE BIAAN 2105 MARIVELES BATAAN PHILIPPINES</t>
  </si>
  <si>
    <t>MPGCSS</t>
  </si>
  <si>
    <t>Masinloc Coal-Fired thermal Power Plant, Barangay Bani, Masinloc, Zambales</t>
  </si>
  <si>
    <t>MSNLOBATSS</t>
  </si>
  <si>
    <t>MPPCSS</t>
  </si>
  <si>
    <t>MPPCCST</t>
  </si>
  <si>
    <t>Business Solution Center Meralco Compound Ortigas Avenue Pasig City</t>
  </si>
  <si>
    <t>MRLCOLRENV</t>
  </si>
  <si>
    <t>MRLCOSLR</t>
  </si>
  <si>
    <t xml:space="preserve">Malapit, San Isidro, Nueva Ecija </t>
  </si>
  <si>
    <t>NEECO1LRE</t>
  </si>
  <si>
    <t>Maharlika Hi-way, Diversion, San Leonardo, Nueva Ecija</t>
  </si>
  <si>
    <t>Calipahan Talavera Nueva Ecija</t>
  </si>
  <si>
    <t>Phase IV AFAB 2106 Mariveles, Bataan, Philippines</t>
  </si>
  <si>
    <t>Quezon Avenue cor. BIR Road, Diliman, Quezon City</t>
  </si>
  <si>
    <t>Minante I, Cauayan City, Isabela</t>
  </si>
  <si>
    <t>NIABALSS</t>
  </si>
  <si>
    <t>MINANTE 1, CAUAYAN CITY, ISABELA</t>
  </si>
  <si>
    <t>Emerald Arcade, F.C. Ledesma St. San Carlos City Negros Occidental</t>
  </si>
  <si>
    <t>Barangay Caparispisan Pagudpod, Ilocos Norte</t>
  </si>
  <si>
    <t>NLRECSS</t>
  </si>
  <si>
    <t>Emerald Arcade F.C. Ledesma St., San Carlos City</t>
  </si>
  <si>
    <t>NNBPX</t>
  </si>
  <si>
    <t>So. Naga, Brgy. Binicuil, Kabankalan City, Negros Occidental</t>
  </si>
  <si>
    <t>Crossing Tortosa, Manapla, Negros Occidental</t>
  </si>
  <si>
    <t>Tinaogan, Bindoy, Negros Oriental</t>
  </si>
  <si>
    <t>NORECO II BLDG., REAL STREET, DUMAGUETE CITY</t>
  </si>
  <si>
    <t>Brgy. Magsaysay, Bobon, Northern Samar</t>
  </si>
  <si>
    <t>Sitio Suyo, Barangay Baruyen, Bangui, Ilocos Norte</t>
  </si>
  <si>
    <t>G/F Manville Zosa Compound Don Pedro Rodriguez St. Brgy. Capitol Cebu City</t>
  </si>
  <si>
    <t>NRECO2SLR</t>
  </si>
  <si>
    <t>Negros Oriental II Electric Cooperative, Inc.</t>
  </si>
  <si>
    <t>NORECO II Bldg., Real St., Dumaguete City, Negros Oriental</t>
  </si>
  <si>
    <t>21/F Tower 6789, 6789 Ayala Avenue, Brgy. Bel-Air Makati City, Philippines</t>
  </si>
  <si>
    <t>NVVOGTARMSS</t>
  </si>
  <si>
    <t>ARMENIA 2300 CITY OF TARLAC (CAPITAL), TARLAC PHILIPPINES</t>
  </si>
  <si>
    <t>Blk. 6 Brgy. Dalayap, Tarlac City, Tarlac, Philippines</t>
  </si>
  <si>
    <t>NVVOGTDALSS</t>
  </si>
  <si>
    <t>1170 RIZAL AVENUE EAST TAPINAC 2200 OLONGAPO CITY ZAMBALES PHILIPPINES</t>
  </si>
  <si>
    <t xml:space="preserve">81 Sen Gil Puyat Ave. Brgy. Palanan Makati City, </t>
  </si>
  <si>
    <t>Causeway Extension, Subic Gateway District, Subic Bay Freeport Zone</t>
  </si>
  <si>
    <t>E-3204-B East Tower, Phil. Stock Exchange Center, Exchange Road, Ortigas Center, Pasig City</t>
  </si>
  <si>
    <t>San Jose, Bani, Pangasinan</t>
  </si>
  <si>
    <t>Nancayasan 2428, City of Urdaneta, Pangasinan, Philippines</t>
  </si>
  <si>
    <t>LIDE, ISABEL, LEYTE 6539</t>
  </si>
  <si>
    <t>Sitio Puntales, Brgy. Nipa, Concepcion, Iloilo</t>
  </si>
  <si>
    <t>PCPCSS</t>
  </si>
  <si>
    <t>25/F W Fifth Avenue Building, 5th Ave., Bonifacio Global City, Taguig City</t>
  </si>
  <si>
    <t>PECO</t>
  </si>
  <si>
    <t>Panay Electric Company, Inc.</t>
  </si>
  <si>
    <t>PECO Building, 12 General Luna St., Iloilo City</t>
  </si>
  <si>
    <t>001-002-833-000</t>
  </si>
  <si>
    <t>Brgy. Ingore, La Paz, Iloilo City</t>
  </si>
  <si>
    <t>Sto. Domingo Mexico Pampanga</t>
  </si>
  <si>
    <t>San Roque, Guagua, Pampanga</t>
  </si>
  <si>
    <t>Roman Superhighway, Tuyo, Balanga City, Bataan</t>
  </si>
  <si>
    <t>PERCRES</t>
  </si>
  <si>
    <t xml:space="preserve">Premier Energy Resources Corporation </t>
  </si>
  <si>
    <t>Philcom Building,8755 Paseo de Roxas, Makati City</t>
  </si>
  <si>
    <t>006-976-322-000</t>
  </si>
  <si>
    <t>Sta. Justina, Buhi, Camarines Sur</t>
  </si>
  <si>
    <t>PESI111</t>
  </si>
  <si>
    <t>SMC Head Office Complex 40 San Miguel Avenue, Mandaluyong City</t>
  </si>
  <si>
    <t>7th Floor, JMT Building, ADB Avenue, Ortigas Center, Pasig City</t>
  </si>
  <si>
    <t>PETROSOLRX</t>
  </si>
  <si>
    <t>PETSOLX</t>
  </si>
  <si>
    <t>PETROSOLRSS</t>
  </si>
  <si>
    <t>68 Zamboanga St., Area B, Brgy. Payatas, Quezon City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</si>
  <si>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</si>
  <si>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</si>
  <si>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</si>
  <si>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</si>
  <si>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</si>
  <si>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</si>
  <si>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</si>
  <si>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</si>
  <si>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</si>
  <si>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</si>
  <si>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</si>
  <si>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</si>
  <si>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Tower 1 Rockwell Business Center Ortigas Ave Ugong 1604 City of Pasig NCR, Second District Philippines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</si>
  <si>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</si>
  <si>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</si>
  <si>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</si>
  <si>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</si>
  <si>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6th Floor Rockwell Business Center Tower 3, Ortigas Avenue, Pasig City</t>
  </si>
  <si>
    <t>PMPCSS</t>
  </si>
  <si>
    <t>Barangay Ingore, La Paz, Iloilo City</t>
  </si>
  <si>
    <t>2155 3F JTKC Centre, Don Chino Roces, Makati City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</si>
  <si>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</si>
  <si>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</si>
  <si>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</si>
  <si>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</si>
  <si>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</si>
  <si>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24th Floor Vertis North Corporate Center I Astra corner Lux Drives, North Avenue, Quezon City</t>
  </si>
  <si>
    <t>DWSCST</t>
  </si>
  <si>
    <t>25th Floor Vertis North Corporate Center 1 Astra corner Lux Drives, North Avenue, Quezon City</t>
  </si>
  <si>
    <t>215-799-653-000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</si>
  <si>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</si>
  <si>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</si>
  <si>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</si>
  <si>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</si>
  <si>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</si>
  <si>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</si>
  <si>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</si>
  <si>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</si>
  <si>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</si>
  <si>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</si>
  <si>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</si>
  <si>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</si>
  <si>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PSPCGEN</t>
  </si>
  <si>
    <t>PSPCGENSS</t>
  </si>
  <si>
    <t>7th Floor, JMT Bldg., ADB Ave., Ortigas, Center Pasig City</t>
  </si>
  <si>
    <t>62H DELA COSTA STREET DAUNGAN MAUBAN QUEZON PHILIPPINES</t>
  </si>
  <si>
    <t>Brgy. Poctol Pitogo, Quezon</t>
  </si>
  <si>
    <t>Brgy. Gumian, Infanta, Quezon</t>
  </si>
  <si>
    <t>1905 Robinsons Equiitable Tower, ADB Avenue cor. Poveda St., Ortigas Center, Pasig City</t>
  </si>
  <si>
    <t>RCSS</t>
  </si>
  <si>
    <t>RCP2SS</t>
  </si>
  <si>
    <t>MENARCO TOWER 32ND STREET, BONIFACIO GLOBAL CITY FORT BONIFACIO 1634 TAGUIG CITY NCR, FOURTH DISTRICT PHILIPPINES</t>
  </si>
  <si>
    <t>RCBMISS</t>
  </si>
  <si>
    <t>UNIT 2701 ONE CORPORATE CENTRE JULIA VARGAS AVENUE CORNER MERALCO AVENUE ORTIGAS CENTER SAN ANTONIO 1600 CITY OF PASIG NCR, SECOND DISTRICT PHILIPPINES</t>
  </si>
  <si>
    <t>Barangay Punao 6127, San Carlos Ciy, Negros Occidental Philippines</t>
  </si>
  <si>
    <t>Eco Zone Boulevard San Carlos Ecozone Brgy. Punao, San Carlos City, Negros Occidental</t>
  </si>
  <si>
    <t>Brgy. Carayman Calbayog City, Samar</t>
  </si>
  <si>
    <t xml:space="preserve">BRGY. ARADO, PARANAS, SAMAR </t>
  </si>
  <si>
    <t>62 H. Dela Costa St., Brgy. Daungan, Mauban, Quezon Province</t>
  </si>
  <si>
    <t xml:space="preserve">San Carlos Enerzone Barangays Palampas and Punao San Carlos City Negros Occidental </t>
  </si>
  <si>
    <t>Circumferential Road, San Carlos Ecozone, San Carlos City, Negros Occidental</t>
  </si>
  <si>
    <t>National Highway, Brgy. Caridad, Baybay City, Leyte</t>
  </si>
  <si>
    <t xml:space="preserve">Brgy. San Rafael, Calaca, Batangas </t>
  </si>
  <si>
    <t>ECSCO</t>
  </si>
  <si>
    <t>SCPCCST</t>
  </si>
  <si>
    <t>007-483-945-000</t>
  </si>
  <si>
    <t>3/F DMCI Plaza, 2281 Don Chino Roces Ave., Makati City</t>
  </si>
  <si>
    <t>Zone IV Barangay Castilla, Palo, Leyte</t>
  </si>
  <si>
    <t xml:space="preserve">Canal Road cor Labitan St., Central Business District, Subic Bay Freeport Zone </t>
  </si>
  <si>
    <t>SEZLRE</t>
  </si>
  <si>
    <t>SEZSLR</t>
  </si>
  <si>
    <t>Subic Enerzone Corporation</t>
  </si>
  <si>
    <t>LIMJOCO STREET, BRGY. LOURDES, SAN FERNANDO CITY, PAMPANGA</t>
  </si>
  <si>
    <t>SFELAPLRE</t>
  </si>
  <si>
    <t xml:space="preserve">San Fernando Electric Light &amp; Power Co., Inc. </t>
  </si>
  <si>
    <t>Bo. Lourdes, City of San Fernando, Pampanga</t>
  </si>
  <si>
    <t>20 N. DOMINGO ST., BRGY. VALENCIA 4, QUEZON CITY</t>
  </si>
  <si>
    <t>7th Floor, BDO Tower Paseo, 8741, Paseo de Roxas, Makati City</t>
  </si>
  <si>
    <t>008-115-664-0000</t>
  </si>
  <si>
    <t>Km 117 National Road, Calaca Seaport Phase II, Puting Bato West, Calaca Batangas Philippines</t>
  </si>
  <si>
    <t>SLTECSS</t>
  </si>
  <si>
    <t>CLSI</t>
  </si>
  <si>
    <t>Roman Highway, Brgy. Lamao, Limay Bataan</t>
  </si>
  <si>
    <t>5th Floor C5 Office Building Complex, #100 E. Rodriguez Jr. Ave. C5 Road Ugong 1604 City of Pasig NCR, Second District Philippines</t>
  </si>
  <si>
    <t>CBCI</t>
  </si>
  <si>
    <t>ISRI</t>
  </si>
  <si>
    <t>FCTMC</t>
  </si>
  <si>
    <t>OLIVER</t>
  </si>
  <si>
    <t>PRMC</t>
  </si>
  <si>
    <t>RVA</t>
  </si>
  <si>
    <t>SMELCRES</t>
  </si>
  <si>
    <t>San Miguel Electric Corporation</t>
  </si>
  <si>
    <t># 40 San Miguel Ave., Wack-Wack, Mandaluyong City</t>
  </si>
  <si>
    <t>007-978-389-000</t>
  </si>
  <si>
    <t>SMELCRESVIS</t>
  </si>
  <si>
    <t>SMITHBELLSS</t>
  </si>
  <si>
    <t xml:space="preserve">2F First Lucky Place Bldg. 2259 Chino Roces Ave. Ext. Magallanes, City Of Makati Ncr, Fourth District Philippines </t>
  </si>
  <si>
    <t xml:space="preserve">Magat Hydroelectric Power Plant, General Aguinaldo, Ramon, Isabela, Philippines </t>
  </si>
  <si>
    <t>INGASCO</t>
  </si>
  <si>
    <t>SNAPCST</t>
  </si>
  <si>
    <t>Binga Hydroelectric Power Plant, Brgy. Tinongdan, Itogon, Benguet Philippines</t>
  </si>
  <si>
    <t>NAC Tower 32nd Street Fort Bonifacio Bonifacio Global City 1634 Taguig City NCR, Fourth District Philippines</t>
  </si>
  <si>
    <t>National Highway, Brgy. Cubay. La Carlota City, Negros Occidental</t>
  </si>
  <si>
    <t>Gigasol Alaminos, San Andres 4001 Alaminos, Laguna, Philippines</t>
  </si>
  <si>
    <t>Brgy. Paraiso, Calatagan, Batangas</t>
  </si>
  <si>
    <t xml:space="preserve">STA. ROSA, CONCEPCION, TARLAC </t>
  </si>
  <si>
    <t>Brgy. Nasaug, Maasin City, Southern Leyte</t>
  </si>
  <si>
    <t>Gulang-gulang, Irosin, Sorsogon</t>
  </si>
  <si>
    <t>Buhatan East District Sorsogon City</t>
  </si>
  <si>
    <t>3RD FLR. JTKC Centre, 2155 Chino Roces Ave., Pio Del Pilar, 1230 Makati City</t>
  </si>
  <si>
    <t>SPARC-SOLAR POWERED AGRI-RURAL COMMUNITIES CORP.</t>
  </si>
  <si>
    <t>Unit 102, 3/F Bonifacio Technology Center, 31st St. cor. 2nd ave., Bonifacio Global City, Taguig City</t>
  </si>
  <si>
    <t>SPARCSS</t>
  </si>
  <si>
    <t>SPARC3SS</t>
  </si>
  <si>
    <t>SPARC2SS</t>
  </si>
  <si>
    <t>7th Floor, BDO Towers Paseo, 8741, Paseo de Roxas, Makati City</t>
  </si>
  <si>
    <t>5TH FLOOR C5 OFFICE BUILDING COMPLEX, #100 E. RODRIGUEZ JR. AVE., C5 ROAD UGONG 1604 CITY OF PASIG NCR, SECOND DISTRICT PHILIPPINES</t>
  </si>
  <si>
    <t>SPDCSS</t>
  </si>
  <si>
    <t>5TH FLOOR C5 OFFICE BUILDING COMPLEX, #100 E. RODRIGUEZ</t>
  </si>
  <si>
    <t>1604 </t>
  </si>
  <si>
    <t>SPMI</t>
  </si>
  <si>
    <t>Specialty Pulp Manufacturing, Inc.</t>
  </si>
  <si>
    <t>New Jubilee Agro-Industrial Economic Zone, Brgy. Hilapnitan, Baybay, Leyte</t>
  </si>
  <si>
    <t>214-820-909-000</t>
  </si>
  <si>
    <t>5TH FLOOR C5 OFFICE BUILDING COMPLEX #100 E. RODRIGUEZ JR. AVE. C5 ROAD UGONG 1604 CITY OF PASIG NCR, SECON DISTRICT PHILIPPINES</t>
  </si>
  <si>
    <t>SPPCCST</t>
  </si>
  <si>
    <t>SPREIRES</t>
  </si>
  <si>
    <t>SOLAR PHILIPPINES RETAIL ELECTRICITY, INC.</t>
  </si>
  <si>
    <t xml:space="preserve">LPL Towers 112 Legaspi St., Legaspi Village, Makati City </t>
  </si>
  <si>
    <t>009-390-295-000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</si>
  <si>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</si>
  <si>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</si>
  <si>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</si>
  <si>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</si>
  <si>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SPSMNORTHSS</t>
  </si>
  <si>
    <t>Highway 54 Plaza, #986 Stanford Street Corner EDSA, Mandaluyong City</t>
  </si>
  <si>
    <t>STACLARA2X</t>
  </si>
  <si>
    <t>STACLARASS</t>
  </si>
  <si>
    <t>3rd Flr. Bldg. 9 Embarcadero De Legazpi Port Area Bgy. 27 - Victory Village South (Pob.) 4500 Legazpi City (Capital) Albay Philippines</t>
  </si>
  <si>
    <t>126 5th St., B. Serrano St., 11th Ave Grace Park 89, Caloocan City</t>
  </si>
  <si>
    <t>Holcim Compound, Barangay Matictic, Norzagaray, Bulacan, Philippines</t>
  </si>
  <si>
    <t>TAO</t>
  </si>
  <si>
    <t>ROCECO</t>
  </si>
  <si>
    <t>TAOEDCCST</t>
  </si>
  <si>
    <t>Suclaran 5048 San Lorenzo, Guimaras, Philippines</t>
  </si>
  <si>
    <t>Amacalan, Gerona, Tarlac</t>
  </si>
  <si>
    <t>NAC Tower 32nd St. Bonifacio Global City Fort Bonifacio, Taguig City, NCR, Fourth District Philippines</t>
  </si>
  <si>
    <t>San Nicolas, Concepcion, Tarlac</t>
  </si>
  <si>
    <t>TLICSTNV</t>
  </si>
  <si>
    <t>25/F W Fifth Avenue Building, 5th Avenue, Bonifacio Global City, Taguig City</t>
  </si>
  <si>
    <t>COCOCHEM</t>
  </si>
  <si>
    <t>Mabini St.,  Tarlac City</t>
  </si>
  <si>
    <t>TEILRE</t>
  </si>
  <si>
    <t>Mabini St., Mabini, Tarlac City, Tarlac</t>
  </si>
  <si>
    <t>004-070-881-000</t>
  </si>
  <si>
    <t>BCWD</t>
  </si>
  <si>
    <t>41st Floor GT Tower International 6813 Ayala Ave. cor H.V. Dela Costa St., Makati</t>
  </si>
  <si>
    <t>LIMALAND</t>
  </si>
  <si>
    <t>ERDB</t>
  </si>
  <si>
    <t>TLICST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</si>
  <si>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</si>
  <si>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</si>
  <si>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</si>
  <si>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</si>
  <si>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</si>
  <si>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</si>
  <si>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</si>
  <si>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</si>
  <si>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TPCCST</t>
  </si>
  <si>
    <t>Toledo Power Plant, Daanglungsod, Toledo City, Cebu 6038 Philippines</t>
  </si>
  <si>
    <t>TPEC</t>
  </si>
  <si>
    <t xml:space="preserve">25th Floor W. Fifth Ave. Bldg., 5th Ave., Bonifacio Global City, Taguig City, </t>
  </si>
  <si>
    <t>25th Floor W. Fifth Ave. Bldg., 5th Ave., Bonifacio Global City, Taguig City</t>
  </si>
  <si>
    <t>Old Veco Compound, Ermita (POB), Cebu City (Capital), Cebu Philippines</t>
  </si>
  <si>
    <t>TRLCO1SLR</t>
  </si>
  <si>
    <t>Tarlac I Electric Cooperative, Inc.</t>
  </si>
  <si>
    <t xml:space="preserve">Amacalan, Gerona, Tarlac </t>
  </si>
  <si>
    <t>TRLCO2SLR</t>
  </si>
  <si>
    <t>Tarlac II Electric Cooperative, Inc.</t>
  </si>
  <si>
    <t>TSC</t>
  </si>
  <si>
    <t xml:space="preserve">Team Sual Corporation </t>
  </si>
  <si>
    <t>003-841-103-000</t>
  </si>
  <si>
    <t>TSCCSTVIS</t>
  </si>
  <si>
    <t>TSCCST</t>
  </si>
  <si>
    <t>TSCSS</t>
  </si>
  <si>
    <t>Bato, Toledo City Cebu</t>
  </si>
  <si>
    <t>TVISS</t>
  </si>
  <si>
    <t>UPLB Administrative Bldg., Los Baños, Laguna</t>
  </si>
  <si>
    <t>UPPC</t>
  </si>
  <si>
    <t>9/F Fort Legend Towers, 3rd Ave., Cor. 31st St., Fort Bonifacio Global City, Taguig City</t>
  </si>
  <si>
    <t>5th Floor C5 Office Building Complex, #100 E. Rodriguez Jr. Ave., C5 Road Ugong 1604 City of Pasig NCR, Second District Philippines</t>
  </si>
  <si>
    <t>UPSIVISX</t>
  </si>
  <si>
    <t>43/F Robinsons Equitable Tower DB Ave. Cor Poveda St., Ortigas Center, Pasig City</t>
  </si>
  <si>
    <t>VECO Engineering Office J. Panis St., Banilad, Cebu City (Capital) Cebu Philippines 6000</t>
  </si>
  <si>
    <t>VECOLRE</t>
  </si>
  <si>
    <t xml:space="preserve">Visayan Electric Company, Inc. </t>
  </si>
  <si>
    <t>VECOSLR</t>
  </si>
  <si>
    <t>Visayan Electric Company</t>
  </si>
  <si>
    <t>VESMIRESVISNV</t>
  </si>
  <si>
    <t>3F BSC Bldg., Meralco Center, Ortigas Avenue, Ugong, Pasig City</t>
  </si>
  <si>
    <t>VESMIRESNV</t>
  </si>
  <si>
    <t xml:space="preserve">VMC Compund,J.J. Ossorio St., Barangay XVI, Victorias City Negros Occidental, Philippines </t>
  </si>
  <si>
    <t>VMCSS</t>
  </si>
  <si>
    <t>VMC Compund,J.J. Ossorio St., Barangay XVI, Victorias City Negros Occidental, Philippines</t>
  </si>
  <si>
    <t>11F Ayala Life-FGU Center, Cebu Business Park, Cebu City</t>
  </si>
  <si>
    <t>198 Isla Road East Side Brgy. Isla Valenzuela City</t>
  </si>
  <si>
    <t>VSEISS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</si>
  <si>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</si>
  <si>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</si>
  <si>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</si>
  <si>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</si>
  <si>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</si>
  <si>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</si>
  <si>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8 S.E Jayme St., Paknaan , Mandaue City, Cebu</t>
  </si>
  <si>
    <t>TLIRES</t>
  </si>
  <si>
    <t>3F JTKC CENTRE, 2155 CHINO ROCES AVE., PIO DEL PILAR, CITY OF MAKATI NCR, FOURTH DISTRICT PHILIPPINE 1230</t>
  </si>
  <si>
    <t xml:space="preserve">Aurora East, Diffun, Quirino </t>
  </si>
  <si>
    <t>010-253-834-000</t>
  </si>
  <si>
    <t>SNAPMIGESVIS</t>
  </si>
  <si>
    <t>Magat Hydroelectric Power Plant, Gen. Aguinaldo, Ramon, Isabela Philippines</t>
  </si>
  <si>
    <t>126 5th St. B. Serrano Ave., Bet. 11th &amp; 12th  Ave., Gracepark, Caloocan City</t>
  </si>
  <si>
    <t xml:space="preserve">4TH FLOOR ATHENAEUM BLDG. 160 L.P. LEVISTE ST. BEL-AIR MAKATI CITY </t>
  </si>
  <si>
    <t>Sta. Maria 3509 Lal-Lo Cagayan Philippines</t>
  </si>
  <si>
    <t>GATE 1 LIDE COMPOUND ADMIN BUILDING BRGY. LIBERTAD, ISABEL LEYTE</t>
  </si>
  <si>
    <t>UNIT 1718 HIGH STREET, SOUTH CORPORATE PLAZA TOWER 1, 26TH ST. COR. 9TH AVE. BONIFACIO GLOBAL CITY, FORT BONIFACIO, TAGUIG CITY 1634</t>
  </si>
  <si>
    <t>IMREC</t>
  </si>
  <si>
    <t>I-Magat Renewable Energy Corp.</t>
  </si>
  <si>
    <t>Unit 9D/9F Belvedere Tower San Miguel Ave., Ortigas Center, Brgy San Antonio Pasig City</t>
  </si>
  <si>
    <t>008-355-094-000</t>
  </si>
  <si>
    <t>Unit 1207 The Trade and Financial Tower, 7th Avenue, corner 32nd Street, Fort Bonifacio, Taguig City</t>
  </si>
  <si>
    <t>SN Aboitiz Power - Magat, Inc.</t>
  </si>
  <si>
    <t>TAPOCOR</t>
  </si>
  <si>
    <t>Tarlac Power Corporation</t>
  </si>
  <si>
    <t>Sinait-Sto. Nino Road, Sato Niño 2300 City of Tarlac (Capital) Tarlac Philippines</t>
  </si>
  <si>
    <t>003-842-555-00000</t>
  </si>
  <si>
    <t>KRATOSGES</t>
  </si>
  <si>
    <t>Kratos RES, Inc.</t>
  </si>
  <si>
    <t>4TH FLOOR STARMALL IT HUB, CV STARR AVE., PHILAMLIFE VILLAGE PAMPLONA DOS 1740 CITY OF LAS PIÑAS NCR, FOURTH DISTRICT PHILIPPINES</t>
  </si>
  <si>
    <t>ILECO1SLR</t>
  </si>
  <si>
    <t>NAMUCON TIGBAUAN ILOILO 5021</t>
  </si>
  <si>
    <t>TRUSTSLR</t>
  </si>
  <si>
    <t>Barangay Paralayunan, Mabalacat City, Pampanga 2010</t>
  </si>
  <si>
    <t xml:space="preserve">17th Floor, NAC Tower 32nd St. Bonifacio Global City Fort Bonifacio 1634 Taguig City NCR, Fourth District Philippines </t>
  </si>
  <si>
    <t>4TH FLOOR STARMALL IT HUB CV STARR AVE. PHILIPPINES VILLAGE PAMPLONA TRES CITY OF LAS PIÑAS</t>
  </si>
  <si>
    <t xml:space="preserve">20F Zuellig Bldg. Makati Avenue cor Paseo de Roxas, Urdaneta, 1225 City of Makati, NCR, Fourth District Philippines </t>
  </si>
  <si>
    <t>Unit 1207 The Trade and Financial Tower, 32nd Street cor. 7th Avenue, BGC, Taguig City</t>
  </si>
  <si>
    <t>MRDCSS</t>
  </si>
  <si>
    <t>126 5th St. B. Serrano St. Barangay 89 District 2 Caloocan City</t>
  </si>
  <si>
    <t>35th Floor Ayala Triangle Gardens Tower 2, Paseo De Roxas Cor. Makati Avenue Bel-Air 1209 City of Makati NCR, Fourth District Philippines</t>
  </si>
  <si>
    <t>Brgy. Caparispisan, Pagudpud, Ilocos Norte 2919</t>
  </si>
  <si>
    <t>6th Floor, C5 Office Building Complex, #100 E. Rodriguez Jr. Ave., C5 Road Ugong  Pasig City NCR, Second District Philippines</t>
  </si>
  <si>
    <t>National Road Nagbunga 2208 Castillejos Zambales Philippines</t>
  </si>
  <si>
    <t>1004, EAST TOWER PSE CENTRE EXCHANGE ROAD ORTIGAS CENTER, SAN ANTONIO PASIG CITY</t>
  </si>
  <si>
    <t>KM 26 (FIBERTEX COMPOUND) BRGY DOLORES TAYTAY RIZAL 1920</t>
  </si>
  <si>
    <t>CENECOSOLR</t>
  </si>
  <si>
    <t>CENECOSLR</t>
  </si>
  <si>
    <t>BEHMCLLHCSS</t>
  </si>
  <si>
    <t>41st Fl. Joy Nostalg Center #17 ADB Ave Ortigas Center San Antonio 1605 City of Pasig NCR , Second District Philippines</t>
  </si>
  <si>
    <t>20/F REGUS, ZUELLIG BLDG. MAKATI AVE. COR. PASEO DE ROXAS URDANETA 1225 CITY OF MAKATI NCR, FOURTH DISTRICT PHILIPPINES</t>
  </si>
  <si>
    <t xml:space="preserve">SAN VICENTE, PALAUIG, ZAMBALES </t>
  </si>
  <si>
    <t>#13 OSLO AVEIAS ST. CAPITOL HOMES OLD BALARA DIST II QUEZON CITY 1119</t>
  </si>
  <si>
    <t>6th Floor Rockwell Business Center Tower 3, Ortigas Ave., Ugong, 1604 City of Pasig, NCR, Second District, Philippines</t>
  </si>
  <si>
    <t>No.8 Quezon Road San Isidro San Simon Pampanga</t>
  </si>
  <si>
    <t>4/F League One Southgate Tower, 2258 Chino Roces Ave. Ext., Corner EDSA, Magallanes 1232 City of Makati NCR, Fourth District Philippines</t>
  </si>
  <si>
    <t>9th Floor, Oakridge IT Center 3, Oakridge Business Park A.S. Fortuna Street Banilad Mandaue City Philippines 6014</t>
  </si>
  <si>
    <t>16TH FLOOR THREE ECOM CENTER BLDG BLOCK 21 OCEAN DRIVE , BAYSHORE CORNER BARANGAY 76 ZONE 10 1300 PASAY CITY NCR FOURTH DISTRICT PHILIPPINES</t>
  </si>
  <si>
    <t>Unit 1905 The Orient Square Don F. Ortigas Jr. Road Ortigas Center San Antonio 1605 City of Pasig, NCR, Philippines</t>
  </si>
  <si>
    <t>202-920-663-000</t>
  </si>
  <si>
    <t>CALIBU</t>
  </si>
  <si>
    <t>Angeles Power Inc.</t>
  </si>
  <si>
    <t>1905 Robinsons Equitable Tower, Poveda St., Ortigas</t>
  </si>
  <si>
    <t>002-193-769-000</t>
  </si>
  <si>
    <t>PENLCOSOLR</t>
  </si>
  <si>
    <t>SUNPALO</t>
  </si>
  <si>
    <t xml:space="preserve">Sunpalo Solar Energy Inc. </t>
  </si>
  <si>
    <t>Hacienda Veloso, Brgy. Guinciaman, San Miguel, Leyte</t>
  </si>
  <si>
    <t>FDCGES</t>
  </si>
  <si>
    <t>9F Filinvest One Bldg. Northgate Cyberzone,Alabang-Zapote Road Cor. Northgate Ave. Filinvest City,Alabang,Muntinlupa City</t>
  </si>
  <si>
    <t xml:space="preserve">8/F ROCKWELL BUSINESS CENTER TOWER I ORTIGAS AVENUE UGONG 1604 CITY OF PASIG NCR, SECOND DISTRICT PHILIPPINES </t>
  </si>
  <si>
    <t>126 5th St. B. Serrano St. Bet. 11th &amp; 12th Ave. Barangay 89 District 2 Caloocan City</t>
  </si>
  <si>
    <t>GESSIRES</t>
  </si>
  <si>
    <t>Green Energy Supply Solutions, Inc.</t>
  </si>
  <si>
    <t>Unit G7 Asian Mansion 2 Condominium Corp. 107 dela Rosa corner Nieva Streets, Legaspi Village, Makati City</t>
  </si>
  <si>
    <t>009-455-967-0000</t>
  </si>
  <si>
    <t>PRIMERES</t>
  </si>
  <si>
    <t>PRIMERES ENERGY CORPORATION</t>
  </si>
  <si>
    <t>16F Three E-Com Center, Bayshore Cor. Mall of Asia Complex Barangay 76 Pasay City</t>
  </si>
  <si>
    <t>608-415-918-0000</t>
  </si>
  <si>
    <t xml:space="preserve">Green Core Geothermal Inc. </t>
  </si>
  <si>
    <t>41/F GT Tower International 6813 Ayala Avenue Cor. H.V. Dela Costa St. Bel-Air 1209 City of Makati NCR, Fourth District Philippines</t>
  </si>
  <si>
    <t>4th Floor Alphaland Southgate Tower 2258 Chino Roces Avenue Corner EDSA Magallanes 1232 City of Makati NCR, Fourth District Philippines</t>
  </si>
  <si>
    <t>RPPOWGES</t>
  </si>
  <si>
    <t>Cabangaan Point, Brgy. Cawag, Subic, Zambales 2209</t>
  </si>
  <si>
    <t>KM. 2 J.C. AQUINO AVENUE BAYANIHAN POB. (BRGY. 27) BUTUAN CITY, AGUSAN DEL NORTE</t>
  </si>
  <si>
    <t>SAN ISIDRO, SAN FRANCISCO, AGUSAN DEL SUR</t>
  </si>
  <si>
    <t>Unit 1704, 17th Floor Frabelle Business Center, 111 Rada Street, Lagaspi Village San Lorenzo, , Makati City</t>
  </si>
  <si>
    <t>UNIT 2701 ONE CORPORATE CENTRE MERALCO AVENUE CORNER JULIA VARGAS AVENUE ORTIGAS CENTER SAN ANTONIO 1605 CITY OF PASIG NCR, SECOND DISTRICT PHILIPPINES</t>
  </si>
  <si>
    <t xml:space="preserve">Alterpower Digos Solar, Inc. </t>
  </si>
  <si>
    <t>3304B West Tower, PSE Centre, Exchange Road, Ortigas Center, Pasig City 1605</t>
  </si>
  <si>
    <t>PUROK 4 LABUAGON, KIBAWE BUKIDNON PHILIPPINES 8720</t>
  </si>
  <si>
    <t>2nd flr. Ramises Bldg. P-2B Libertad, Butuan City</t>
  </si>
  <si>
    <t>UNIT 202 MIDWAY COURT BLDG, BRGY WACK WACK GREENHILLS 241 EDSA MANDALUYONG CITY</t>
  </si>
  <si>
    <t>BFI</t>
  </si>
  <si>
    <t xml:space="preserve">Biotech Farms Incorporated </t>
  </si>
  <si>
    <t xml:space="preserve"> Bo. 6, Banga, South Cotabato 9511</t>
  </si>
  <si>
    <t>005-925-227-000</t>
  </si>
  <si>
    <t>IMBATUG (POB.) BAUNGON 8707 BAUNGON BUKIDNON PHILIPPINES</t>
  </si>
  <si>
    <t>TANKULAN, MANOLO FORTICH, BUKIDNON</t>
  </si>
  <si>
    <t>CEPALCO Building, Masterson Avenue, Balulang, Cagayan de Oro City (CAPITAL)</t>
  </si>
  <si>
    <t>Pandan, Mambajao, Camiguin Province</t>
  </si>
  <si>
    <t>Manubuan, Matalam, Cotabato</t>
  </si>
  <si>
    <t>Poblacion 8,  Midsayap Cotabato</t>
  </si>
  <si>
    <t xml:space="preserve">Aboitiz Corporate Center Bldg. Gov. Manuel A. Cuenco Avenue Kasambagan, Cebu City (Capital) Cebu Philippines </t>
  </si>
  <si>
    <t>KM 100, SAN JOSE (POB.) MONTEVISTA DAVAO DEO ORO PHILIPPINES</t>
  </si>
  <si>
    <t>COGON, CITY OF DIGOS (CAPITAL) DAVAO DEL SUR</t>
  </si>
  <si>
    <t>Aboitiz Corporate Center Bldg. Gov. Manuel A. Cuenco Avenue Kasambagan, Cebu City (Capital) Cebu Philippines 6000</t>
  </si>
  <si>
    <t>MADANG CENTRAL CITY OF MATI 8200</t>
  </si>
  <si>
    <t>DOOR 4, 267 JUNA SUBD., Q. BLVD., BRGY. BUCANA, DAVAO CITY 8000</t>
  </si>
  <si>
    <t>9/F Rockwell Business Center Tower 3, Ortigas Avenue, Ugong, Pasig City</t>
  </si>
  <si>
    <t>9/F Rockwell Business Center Tower 3, Ortigas Avenue, Ugong, Pasig City 1604</t>
  </si>
  <si>
    <t>PHIVIDEC INDUSTRIAL ESTATE, TAMBOBONG, VILLANUEVA, MISAMIS ORIENTAL</t>
  </si>
  <si>
    <t>6th Floor Rockwell Business Center Tower 3, Ortigas Avenue Pasig Cty</t>
  </si>
  <si>
    <t>ANAHAWON, MARAMAG, BUKIDNON PHILIPPINES 8714</t>
  </si>
  <si>
    <t>Libertad 9202 Kauswagan, Lanao del Norte, Philippines</t>
  </si>
  <si>
    <t>GREENEEC</t>
  </si>
  <si>
    <t xml:space="preserve">Green Earth Enersource Corporation  </t>
  </si>
  <si>
    <t>Poblacion, Buluan, Maguindanao</t>
  </si>
  <si>
    <t>MALUKO, MANOLO FORTICH, BUKIDNON, PHILIPPINES 8703</t>
  </si>
  <si>
    <t>Darong Santa Cruz Davao del Sur Philippines 8001</t>
  </si>
  <si>
    <t>SIBULAN, SANTA CRUZ, DAVAO DEL SUR PHILIPPINES 8001</t>
  </si>
  <si>
    <t>214 Ambuclao Road Obulan Beckel La Trinidad Benguet</t>
  </si>
  <si>
    <t>BROTHER JEFFREY ROAD, PALAO, ILIGAN CITY</t>
  </si>
  <si>
    <t>MINLAGAS BRGY. SAN LUIS, GINGOOG CITY</t>
  </si>
  <si>
    <t>MINERRGY Business Park, Phividec Industrial Estate, Iligan-Cagayan de Oro-Butuan, Kirahon San Martin, Villanueva, Misamis Oriental.</t>
  </si>
  <si>
    <t xml:space="preserve">CROSSING SIMUAY SULTAN KUDARAT MAGUINDANAO </t>
  </si>
  <si>
    <t>SAGADAN, POBLACION, TUBOD, LANAO DEL NORTE, PHILIPPINES 9209</t>
  </si>
  <si>
    <t>ASSUMPTION HEIGHTS, BURUUN, 9200, ILIGAN CITY, LANAO DEL NORTE, PHILIPPINES</t>
  </si>
  <si>
    <t>Sitio Mapalad, Dalipuga, Iligan City 9200</t>
  </si>
  <si>
    <t>4/F Alphaland Southgate Tower, 2258 Chino Roces Avenue Ext., Corner Edsa, Brgy. Magallanes, Makati City</t>
  </si>
  <si>
    <t>4th Floor Alphaland Southgate Tower, 2258 Chino Roces Avenue Corner EDSA, Makati City 1232</t>
  </si>
  <si>
    <t>ASSUMPTION HEIGHTS BURU-UN ILIGAN CITY  9200</t>
  </si>
  <si>
    <t>MINERGY ROAD, TABLON, CAGAYAN DE ORO CITY</t>
  </si>
  <si>
    <t>Mindanao Energy Systems, Inc.</t>
  </si>
  <si>
    <t>MINERGY ROAD TABLON CAGAYAN DE ORO CITY (CAPITAL) 9000 MISAMIS ORIENTAL PHILIPPINES</t>
  </si>
  <si>
    <t>Mandangoa, Balingasag, Misamis Oriental</t>
  </si>
  <si>
    <t>Calamba, Misamis Occidental</t>
  </si>
  <si>
    <t>Poblacion, Laguindingan Misamis Oriental</t>
  </si>
  <si>
    <t>Tion Street, North Poblacion, Misamis Oriental</t>
  </si>
  <si>
    <t>Power Center Quezon Avenue cor BIR Road Brgy. Pinyahan, Diliman, Quezon City</t>
  </si>
  <si>
    <t>Ma. Cristina Baloi Lanao del Norte 9200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</si>
  <si>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</si>
  <si>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</si>
  <si>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</si>
  <si>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</si>
  <si>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2ND FLOOR Z-GAS BUILDING PUROK 6A SOUTH POBLACION MARAMAG BUKIDNON 8714</t>
  </si>
  <si>
    <t>SITIO STA.RITA 14TH STREET CENTRALA 9512 SURALLAH SOUTH COTABATO</t>
  </si>
  <si>
    <t>PACERM1</t>
  </si>
  <si>
    <t xml:space="preserve">PACERM-1 Energy Corporation  </t>
  </si>
  <si>
    <t>Zone-1,  Brgy Quibonbon, El Salvador City,  Misamis Oriental</t>
  </si>
  <si>
    <t>439-568-978-000</t>
  </si>
  <si>
    <t>Purok 3 Alae Manolo Fortich Bukidnon 8703</t>
  </si>
  <si>
    <t>ASELCO COMPOUND SAN ISIDRO 8501 SAN FRANCISCO AGUSAN DEL SUR PHILIPPINES</t>
  </si>
  <si>
    <t>SOCOTECO II Sub Station Cpd Apopong 9500 General Santos City (Dadiangas), South Cotabato, Philippines</t>
  </si>
  <si>
    <t>PUROK 7, KIWALAN, ILIGAN CITY 9200</t>
  </si>
  <si>
    <t>SITIO INABURAN, CULAMAN, MALITA, DAVAO OCCIDENTAL 8012, PHILIPPINES</t>
  </si>
  <si>
    <t>SEC Power Plant Kamanga Agro-Industrial Economic Zone Sitio Tampuan Kamanga Maasim Sarangani</t>
  </si>
  <si>
    <t>Catabaan, Barangay 12 Dapa Surigao Del Norte</t>
  </si>
  <si>
    <t>SOCOTECOI</t>
  </si>
  <si>
    <t>Brgy. Morales, City of Koronadal, South Cotabato</t>
  </si>
  <si>
    <t>000-940-174-0000</t>
  </si>
  <si>
    <t>SOCOTECO 2 BLDG. J. CATOLICO SR. AVE. LAGAO (1ST &amp; 3RD) 9500 GENERAL SANTOS CITY (DADIANGAS) SOUTH COTABATO PHILIPPINES</t>
  </si>
  <si>
    <t>3204-B EAST TOWER, PSE CENTER EXCHANGE ROAD, ORTIGAS CENTER, SAN ANTONIO 1605 CITY OF PASIG NCR, SECOND DISTRICT PHILIPPINES</t>
  </si>
  <si>
    <t>NATIONAL HIGHWAY CARMEN 9800 CITY OF TACURONG SULTAN KUDARAT</t>
  </si>
  <si>
    <t>18 Alunan Drive Poblacion, Tacurong City</t>
  </si>
  <si>
    <t>SITIO MORALES, CENTRALA, SURALLAH, SOUTH COTABATO 9505</t>
  </si>
  <si>
    <t>SAN FERNANDO, CITY OF BISLIG, SURIGAO DEL SUR, 8311</t>
  </si>
  <si>
    <t>BALILAHAN MABUA TANDAG CITY, SURIGAO DEL SUR</t>
  </si>
  <si>
    <t>Mobile 2, Lawis, Santa Ana, 8602 Nasipit Agusan Del Norte Philippines</t>
  </si>
  <si>
    <t>TORIL BINUGAO, DAVAO, DAVAO DEL SUR PHILIPPINES</t>
  </si>
  <si>
    <t>5F, C5 Office Building Complex, # 100 E. Rodriguez Jr. Ave, C5 Road, Bo. Ugong, Pasig City 1604</t>
  </si>
  <si>
    <t>Bgry. Putik Zamboanga City Zamboanga Del Sur Philippines</t>
  </si>
  <si>
    <t>General Luna St.,  Dipolog City</t>
  </si>
  <si>
    <t>Gov. Vicente M. Cerilles Street, Pagadian City 7016</t>
  </si>
  <si>
    <t>National Highway, Pangi, Ipil, Zamboanga Sibugay 7001</t>
  </si>
  <si>
    <t>Espina St. Taft (Pob.) Surigao City (Capital) Surigao del Norte Philippines 8400</t>
  </si>
  <si>
    <t>Brgy. Morales, City of Koronadal (Capital), South Cotabato</t>
  </si>
  <si>
    <t>BUSCO</t>
  </si>
  <si>
    <t>Power Sector Asset and Liabilities Management Corporation</t>
  </si>
  <si>
    <t>EUROHYDRO2</t>
  </si>
  <si>
    <t>267 Juna Subd Ecoland Quimpo Blvd Bucana Talomo Dist Davao City</t>
  </si>
  <si>
    <t>412-638-436-0000</t>
  </si>
  <si>
    <t>EUROHYDRO3</t>
  </si>
  <si>
    <t>PHIVIDEC INDUSTRIAL ESTATE TAMBOBONG 9002 VILLANUEVA MISAMIS ORIENTAL PHILIPPINES</t>
  </si>
  <si>
    <t>007-814-093-00000</t>
  </si>
  <si>
    <t>NVVOGTSE1SS</t>
  </si>
  <si>
    <t>24th Floor Vertis North Corporate Center 1 Astra corner Lux Drives, North Avenue, Quezon City</t>
  </si>
  <si>
    <t>TSISS</t>
  </si>
  <si>
    <t>TORIL BINUGAO DAVAO CITY 8000</t>
  </si>
  <si>
    <t>267-447-083-000</t>
  </si>
  <si>
    <t>HEDBUKSS</t>
  </si>
  <si>
    <t>409-530-980-00000</t>
  </si>
  <si>
    <t>CROSSING SIMUAY SULTAN KUDARAT MAGUINDANAO 9605 SULTAN KUDARAT (NULING) MAGUINDANAO PHILIPPINES</t>
  </si>
  <si>
    <t>008-469-494-00000</t>
  </si>
  <si>
    <t>PACERM1SS</t>
  </si>
  <si>
    <t>Zone-1, Kibonbon, El Salvador City, 9017, City of El Salvador, Misamis Oriental, Philippines</t>
  </si>
  <si>
    <t xml:space="preserve">SEC Power Plant Kamanga Agro-Industrial Economic Zone Sitio Tampuan Kamanga 9502 Maasim Sarangani Philippines </t>
  </si>
  <si>
    <t>007-901-880-00000</t>
  </si>
  <si>
    <t>008702105</t>
  </si>
  <si>
    <t>Purok Lapu-lapu Barangay Commonwealth, Aurora, Zamboanga del Sur</t>
  </si>
  <si>
    <t>6/F Rockwell Business Center Tower 3, Ortigas Avenue Ugong, City of Pasig NCR Second District Philippines 1604</t>
  </si>
  <si>
    <t>FILINVEST BLDG. #79 EDSA HIGHWAY HILLS 1550 CITY OF MANDALUYONG NCR, SECOND DISTRICT PHILIPPINES</t>
  </si>
  <si>
    <t>EDCGMIN1SS</t>
  </si>
  <si>
    <t>SIGUIL</t>
  </si>
  <si>
    <t>4th Floor Alphaland Southgate Tower 2258 Chino Roces Ave Corner EDSA Magallanes 1232 City of Makati NCR, Fourth District Philippines</t>
  </si>
  <si>
    <t>UNIT 2402 DISCOVERY CENTER 25 ADB AVENUE ORTIGAS CENTER SAN ANTONIO PASIG CITY 1605</t>
  </si>
  <si>
    <t>OZAMIZ CITY</t>
  </si>
  <si>
    <t>CSCCISS</t>
  </si>
  <si>
    <t>DASURSLR</t>
  </si>
  <si>
    <t>CSCI</t>
  </si>
  <si>
    <t xml:space="preserve">Crystal Sugar Company, Inc. </t>
  </si>
  <si>
    <t>10/F Telecom Plaza Bldg. Sen. Gil Puyat Avenue Makati City 1200</t>
  </si>
  <si>
    <t>004-663-453-000</t>
  </si>
  <si>
    <t>ENRXIARES</t>
  </si>
  <si>
    <t xml:space="preserve">Enerxia Corp. </t>
  </si>
  <si>
    <t>498 A. BONI AVENUE PLAINVIEW 1550 CITY OF MANDALUYONG NCR, SECOND DISTRICT PHILIPPINES</t>
  </si>
  <si>
    <t>010-065-191-00000</t>
  </si>
  <si>
    <t>CPEC</t>
  </si>
  <si>
    <t>Century Peak Energy Corporation</t>
  </si>
  <si>
    <t>UNITS 17B &amp; 17D, 17/F PHILAMLIFE TOWER, 8767 PASEO DE ROXAS, BEL-AIR, MAKATI CITY, 1209, NCR</t>
  </si>
  <si>
    <t>007-323-680-00000</t>
  </si>
  <si>
    <t>MINERGY ROAD TABLON 9000 CITY OF CAGAYAN DE ORO MISAMIS ORIENTAL PHILIPPINES</t>
  </si>
  <si>
    <t xml:space="preserve">Liangan Power Corporation </t>
  </si>
  <si>
    <t>CALIBUSS</t>
  </si>
  <si>
    <t>Level 07 Ayala Triangle Gardens Tower 2, Paseo de Roxas cor. Makati Avenue, Makati City</t>
  </si>
  <si>
    <t>Level 06 Ayala Triangle Gardens Tower 2, Paseo de Roxas cor. Makati Avenue, Makati City</t>
  </si>
  <si>
    <t>17F NAC TOWER 32ND STREET BONIFACIO GLOBAL CITY FORT BONIFACIO 1634 TAGUIG CITY NCR FOURTH DISTRICT PHILIPPINES</t>
  </si>
  <si>
    <t>7th Floor JMT Corporate Building ADB Avenue Ortigas Business Center San Antonio 1605 City of Pasig, Second District Philippines</t>
  </si>
  <si>
    <t>Anao, Mexico, Pampanga 2021</t>
  </si>
  <si>
    <t>NAC TOWER 32ND STREET FORT BONIFACIO GLOBAL CITY 1634 TAGUIG CITY NCR FOURTH DISTRICT PHILIPPINES</t>
  </si>
  <si>
    <t>7th Floor JMT Corporate Bldg ADB Avenue, Ortigas Center, San Antonio 1605 City of Pasig, NCR, Second District Philippines Pasig City</t>
  </si>
  <si>
    <t>Vatable Purchases</t>
  </si>
  <si>
    <t>Zero-rated Ecozones Purchases</t>
  </si>
  <si>
    <t>VAT on Purchases</t>
  </si>
  <si>
    <t>EWT
Purchases</t>
  </si>
  <si>
    <t>008-691-287-00000</t>
  </si>
  <si>
    <t>Registered Address</t>
  </si>
  <si>
    <t>ZIP</t>
  </si>
  <si>
    <t>master youo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</si>
</sst>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#,##0.00;#,##0.00"/>
    <numFmt numFmtId="165" formatCode="#,##0.00_);\(#,##0.00\)"/>
    <numFmt numFmtId="166" formatCode="###0.00;###0.00"/>
    <numFmt numFmtId="167" formatCode="###0.00_);\(###0.00\)"/>
    <numFmt numFmtId="168" formatCode="_-* #,##0.00_-;\-* #,##0.00_-;_-* &quot;-&quot;??_-;_-@_-"/>
  </numFmts>
  <fonts count="3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7"/>
      <name val="Arial"/>
      <family val="2"/>
    </font>
    <font>
      <b/>
      <sz val="14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family val="1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8"/>
      <color theme="0"/>
      <name val="Arial"/>
      <family val="2"/>
    </font>
    <font>
      <b/>
      <sz val="11"/>
      <color rgb="FFFFFFFF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i/>
      <sz val="10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5C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9" fillId="3" borderId="0" applyNumberFormat="0" applyBorder="0" applyAlignment="0" applyProtection="0"/>
    <xf numFmtId="0" fontId="20" fillId="4" borderId="5" applyNumberFormat="0" applyAlignment="0" applyProtection="0"/>
    <xf numFmtId="0" fontId="18" fillId="5" borderId="6" applyNumberFormat="0" applyFont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" fillId="0" borderId="0"/>
    <xf numFmtId="0" fontId="1" fillId="5" borderId="6" applyNumberFormat="0" applyFont="0" applyAlignment="0" applyProtection="0"/>
  </cellStyleXfs>
  <cellXfs count="132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0" fontId="18" fillId="2" borderId="1" xfId="4" applyFill="1" applyBorder="1" applyAlignment="1">
      <alignment horizontal="left" vertical="top" wrapText="1"/>
    </xf>
    <xf numFmtId="0" fontId="13" fillId="2" borderId="1" xfId="4" applyFont="1" applyFill="1" applyBorder="1" applyAlignment="1">
      <alignment horizontal="left" vertical="top" wrapText="1"/>
    </xf>
    <xf numFmtId="0" fontId="18" fillId="2" borderId="2" xfId="4" applyFill="1" applyBorder="1" applyAlignment="1">
      <alignment horizontal="left" vertical="top" wrapText="1"/>
    </xf>
    <xf numFmtId="0" fontId="13" fillId="2" borderId="2" xfId="4" applyFont="1" applyFill="1" applyBorder="1" applyAlignment="1">
      <alignment horizontal="left" vertical="top" wrapText="1"/>
    </xf>
    <xf numFmtId="0" fontId="18" fillId="0" borderId="0" xfId="4" applyFill="1" applyBorder="1" applyAlignment="1">
      <alignment horizontal="left" vertical="top"/>
    </xf>
    <xf numFmtId="0" fontId="3" fillId="0" borderId="1" xfId="4" applyFont="1" applyFill="1" applyBorder="1" applyAlignment="1">
      <alignment horizontal="left" vertical="top" wrapText="1"/>
    </xf>
    <xf numFmtId="0" fontId="3" fillId="0" borderId="2" xfId="4" applyFont="1" applyFill="1" applyBorder="1" applyAlignment="1">
      <alignment horizontal="left" vertical="top" wrapText="1"/>
    </xf>
    <xf numFmtId="165" fontId="14" fillId="6" borderId="2" xfId="5" applyNumberFormat="1" applyFont="1" applyFill="1" applyBorder="1" applyAlignment="1">
      <alignment horizontal="center" vertical="center" wrapText="1" shrinkToFit="1"/>
    </xf>
    <xf numFmtId="165" fontId="14" fillId="6" borderId="1" xfId="5" applyNumberFormat="1" applyFont="1" applyFill="1" applyBorder="1" applyAlignment="1">
      <alignment horizontal="center" vertical="center" wrapText="1" shrinkToFit="1"/>
    </xf>
    <xf numFmtId="165" fontId="14" fillId="6" borderId="1" xfId="5" applyNumberFormat="1" applyFont="1" applyFill="1" applyBorder="1" applyAlignment="1">
      <alignment horizontal="center" vertical="center"/>
    </xf>
    <xf numFmtId="165" fontId="14" fillId="7" borderId="2" xfId="5" applyNumberFormat="1" applyFont="1" applyFill="1" applyBorder="1" applyAlignment="1">
      <alignment horizontal="center" vertical="center" wrapText="1" shrinkToFit="1"/>
    </xf>
    <xf numFmtId="165" fontId="14" fillId="7" borderId="1" xfId="5" applyNumberFormat="1" applyFont="1" applyFill="1" applyBorder="1" applyAlignment="1">
      <alignment horizontal="center" vertical="center" wrapText="1" shrinkToFit="1"/>
    </xf>
    <xf numFmtId="165" fontId="23" fillId="8" borderId="0" xfId="4" applyNumberFormat="1" applyFont="1" applyFill="1" applyBorder="1" applyAlignment="1">
      <alignment horizontal="left" vertical="top"/>
    </xf>
    <xf numFmtId="0" fontId="18" fillId="0" borderId="0" xfId="5" applyFill="1" applyBorder="1" applyAlignment="1">
      <alignment horizontal="center" vertical="center"/>
    </xf>
    <xf numFmtId="0" fontId="17" fillId="2" borderId="8" xfId="5" applyFont="1" applyFill="1" applyBorder="1" applyAlignment="1">
      <alignment horizontal="center" vertical="center" wrapText="1"/>
    </xf>
    <xf numFmtId="0" fontId="24" fillId="2" borderId="8" xfId="5" applyFont="1" applyFill="1" applyBorder="1" applyAlignment="1">
      <alignment horizontal="center" vertical="center" wrapText="1"/>
    </xf>
    <xf numFmtId="0" fontId="13" fillId="2" borderId="8" xfId="5" applyFont="1" applyFill="1" applyBorder="1" applyAlignment="1">
      <alignment horizontal="center" vertical="center" wrapText="1"/>
    </xf>
    <xf numFmtId="0" fontId="18" fillId="2" borderId="8" xfId="5" applyFill="1" applyBorder="1" applyAlignment="1">
      <alignment horizontal="center" vertical="center" wrapText="1"/>
    </xf>
    <xf numFmtId="0" fontId="18" fillId="2" borderId="9" xfId="5" applyFill="1" applyBorder="1" applyAlignment="1">
      <alignment horizontal="center" vertical="center" wrapText="1"/>
    </xf>
    <xf numFmtId="0" fontId="13" fillId="2" borderId="10" xfId="5" applyFont="1" applyFill="1" applyBorder="1" applyAlignment="1">
      <alignment horizontal="center" vertical="center" wrapText="1"/>
    </xf>
    <xf numFmtId="0" fontId="13" fillId="2" borderId="11" xfId="5" applyFont="1" applyFill="1" applyBorder="1" applyAlignment="1">
      <alignment horizontal="center" vertical="center" wrapText="1"/>
    </xf>
    <xf numFmtId="0" fontId="13" fillId="0" borderId="8" xfId="5" applyFont="1" applyFill="1" applyBorder="1" applyAlignment="1">
      <alignment horizontal="center" vertical="center" wrapText="1"/>
    </xf>
    <xf numFmtId="0" fontId="18" fillId="0" borderId="12" xfId="5" applyFill="1" applyBorder="1" applyAlignment="1">
      <alignment horizontal="left" vertical="top"/>
    </xf>
    <xf numFmtId="0" fontId="18" fillId="0" borderId="0" xfId="5" applyFill="1" applyBorder="1" applyAlignment="1">
      <alignment horizontal="left" vertical="top"/>
    </xf>
    <xf numFmtId="0" fontId="18" fillId="0" borderId="13" xfId="4" applyFill="1" applyBorder="1" applyAlignment="1">
      <alignment horizontal="center" vertical="center"/>
    </xf>
    <xf numFmtId="0" fontId="3" fillId="0" borderId="13" xfId="4" applyFont="1" applyFill="1" applyBorder="1" applyAlignment="1">
      <alignment horizontal="center" vertical="center" wrapText="1"/>
    </xf>
    <xf numFmtId="165" fontId="23" fillId="8" borderId="0" xfId="6" applyNumberFormat="1" applyFont="1" applyFill="1" applyBorder="1" applyAlignment="1">
      <alignment horizontal="center" vertical="center"/>
    </xf>
    <xf numFmtId="0" fontId="18" fillId="0" borderId="0" xfId="5" applyFont="1" applyFill="1" applyBorder="1" applyAlignment="1">
      <alignment horizontal="left" vertical="top"/>
    </xf>
    <xf numFmtId="0" fontId="25" fillId="9" borderId="10" xfId="5" applyFont="1" applyFill="1" applyBorder="1" applyAlignment="1">
      <alignment horizontal="center" vertical="center" wrapText="1"/>
    </xf>
    <xf numFmtId="0" fontId="17" fillId="2" borderId="1" xfId="5" applyFont="1" applyFill="1" applyBorder="1" applyAlignment="1">
      <alignment horizontal="center" vertical="center" wrapText="1"/>
    </xf>
    <xf numFmtId="0" fontId="24" fillId="2" borderId="1" xfId="5" applyFont="1" applyFill="1" applyBorder="1" applyAlignment="1">
      <alignment horizontal="center" vertical="center" wrapText="1"/>
    </xf>
    <xf numFmtId="0" fontId="25" fillId="9" borderId="0" xfId="5" applyFont="1" applyFill="1" applyBorder="1" applyAlignment="1">
      <alignment horizontal="center" vertical="center" wrapText="1"/>
    </xf>
    <xf numFmtId="0" fontId="18" fillId="0" borderId="0" xfId="5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26" fillId="0" borderId="0" xfId="5" applyFont="1" applyFill="1" applyBorder="1" applyAlignment="1">
      <alignment horizontal="center" vertical="center" wrapText="1"/>
    </xf>
    <xf numFmtId="0" fontId="18" fillId="0" borderId="13" xfId="5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 wrapText="1"/>
    </xf>
    <xf numFmtId="0" fontId="3" fillId="0" borderId="1" xfId="5" applyFont="1" applyFill="1" applyBorder="1" applyAlignment="1">
      <alignment horizontal="center" vertical="center" wrapText="1"/>
    </xf>
    <xf numFmtId="0" fontId="3" fillId="10" borderId="1" xfId="5" applyFont="1" applyFill="1" applyBorder="1" applyAlignment="1">
      <alignment horizontal="center" vertical="center" wrapText="1"/>
    </xf>
    <xf numFmtId="39" fontId="3" fillId="0" borderId="1" xfId="5" applyNumberFormat="1" applyFont="1" applyFill="1" applyBorder="1" applyAlignment="1">
      <alignment horizontal="center" vertical="center" wrapText="1"/>
    </xf>
    <xf numFmtId="168" fontId="18" fillId="0" borderId="0" xfId="7" applyFont="1" applyFill="1" applyBorder="1" applyAlignment="1">
      <alignment horizontal="center" vertical="center"/>
    </xf>
    <xf numFmtId="168" fontId="23" fillId="0" borderId="0" xfId="7" applyFont="1" applyFill="1" applyBorder="1" applyAlignment="1">
      <alignment horizontal="left" vertical="top"/>
    </xf>
    <xf numFmtId="168" fontId="23" fillId="8" borderId="0" xfId="7" applyFont="1" applyFill="1" applyBorder="1" applyAlignment="1">
      <alignment horizontal="center" vertical="center"/>
    </xf>
    <xf numFmtId="168" fontId="18" fillId="0" borderId="0" xfId="5" applyNumberFormat="1" applyFill="1" applyBorder="1" applyAlignment="1">
      <alignment horizontal="center" vertical="center"/>
    </xf>
    <xf numFmtId="39" fontId="23" fillId="8" borderId="0" xfId="4" applyNumberFormat="1" applyFont="1" applyFill="1" applyBorder="1" applyAlignment="1">
      <alignment horizontal="left" vertical="top"/>
    </xf>
    <xf numFmtId="0" fontId="21" fillId="11" borderId="14" xfId="8" applyFont="1" applyFill="1" applyBorder="1" applyAlignment="1">
      <alignment horizontal="center" vertical="center" wrapText="1"/>
    </xf>
    <xf numFmtId="0" fontId="21" fillId="11" borderId="15" xfId="8" applyFont="1" applyFill="1" applyBorder="1" applyAlignment="1">
      <alignment horizontal="center" vertical="center" wrapText="1"/>
    </xf>
    <xf numFmtId="0" fontId="27" fillId="11" borderId="15" xfId="8" applyFont="1" applyFill="1" applyBorder="1" applyAlignment="1">
      <alignment horizontal="center" vertical="center" wrapText="1"/>
    </xf>
    <xf numFmtId="0" fontId="1" fillId="0" borderId="0" xfId="8"/>
    <xf numFmtId="0" fontId="1" fillId="12" borderId="16" xfId="8" applyFont="1" applyFill="1" applyBorder="1" applyAlignment="1">
      <alignment horizontal="center" vertical="center" wrapText="1"/>
    </xf>
    <xf numFmtId="0" fontId="28" fillId="13" borderId="17" xfId="9" applyNumberFormat="1" applyFont="1" applyFill="1" applyBorder="1" applyAlignment="1">
      <alignment horizontal="center" vertical="center" wrapText="1"/>
    </xf>
    <xf numFmtId="0" fontId="29" fillId="14" borderId="17" xfId="2" applyNumberFormat="1" applyFont="1" applyFill="1" applyBorder="1" applyAlignment="1">
      <alignment horizontal="center" vertical="center" wrapText="1"/>
    </xf>
    <xf numFmtId="0" fontId="29" fillId="14" borderId="17" xfId="8" applyFont="1" applyFill="1" applyBorder="1" applyAlignment="1">
      <alignment horizontal="center" vertical="center" wrapText="1"/>
    </xf>
    <xf numFmtId="0" fontId="28" fillId="13" borderId="17" xfId="2" applyNumberFormat="1" applyFont="1" applyFill="1" applyBorder="1" applyAlignment="1">
      <alignment horizontal="center" vertical="center" wrapText="1"/>
    </xf>
    <xf numFmtId="0" fontId="22" fillId="13" borderId="17" xfId="9" applyNumberFormat="1" applyFont="1" applyFill="1" applyBorder="1" applyAlignment="1">
      <alignment horizontal="center" vertical="center" wrapText="1"/>
    </xf>
    <xf numFmtId="0" fontId="22" fillId="13" borderId="17" xfId="8" applyFont="1" applyFill="1" applyBorder="1" applyAlignment="1">
      <alignment horizontal="center" vertical="center" wrapText="1"/>
    </xf>
    <xf numFmtId="0" fontId="28" fillId="13" borderId="17" xfId="9" applyFont="1" applyFill="1" applyBorder="1" applyAlignment="1">
      <alignment horizontal="center" vertical="center" wrapText="1"/>
    </xf>
    <xf numFmtId="0" fontId="28" fillId="13" borderId="17" xfId="1" applyNumberFormat="1" applyFont="1" applyFill="1" applyBorder="1" applyAlignment="1">
      <alignment horizontal="center" vertical="center" wrapText="1"/>
    </xf>
    <xf numFmtId="0" fontId="28" fillId="13" borderId="17" xfId="2" applyFont="1" applyFill="1" applyBorder="1" applyAlignment="1">
      <alignment horizontal="center" vertical="center" wrapText="1"/>
    </xf>
    <xf numFmtId="0" fontId="30" fillId="13" borderId="17" xfId="8" applyFont="1" applyFill="1" applyBorder="1" applyAlignment="1">
      <alignment horizontal="center" vertical="center" wrapText="1"/>
    </xf>
    <xf numFmtId="0" fontId="28" fillId="13" borderId="18" xfId="2" applyNumberFormat="1" applyFont="1" applyFill="1" applyBorder="1" applyAlignment="1">
      <alignment horizontal="center" vertical="center" wrapText="1"/>
    </xf>
    <xf numFmtId="0" fontId="28" fillId="13" borderId="6" xfId="2" applyNumberFormat="1" applyFont="1" applyFill="1" applyBorder="1" applyAlignment="1">
      <alignment horizontal="center" vertical="center" wrapText="1"/>
    </xf>
    <xf numFmtId="0" fontId="28" fillId="13" borderId="18" xfId="9" applyNumberFormat="1" applyFont="1" applyFill="1" applyBorder="1" applyAlignment="1">
      <alignment horizontal="center" vertical="center" wrapText="1"/>
    </xf>
    <xf numFmtId="0" fontId="28" fillId="13" borderId="6" xfId="9" applyNumberFormat="1" applyFont="1" applyFill="1" applyBorder="1" applyAlignment="1">
      <alignment horizontal="center" vertical="center" wrapText="1"/>
    </xf>
    <xf numFmtId="0" fontId="28" fillId="13" borderId="5" xfId="2" applyNumberFormat="1" applyFont="1" applyFill="1" applyBorder="1" applyAlignment="1">
      <alignment horizontal="center" vertical="center" wrapText="1"/>
    </xf>
    <xf numFmtId="0" fontId="1" fillId="15" borderId="16" xfId="8" applyFont="1" applyFill="1" applyBorder="1" applyAlignment="1">
      <alignment horizontal="center" vertical="center" wrapText="1"/>
    </xf>
    <xf numFmtId="0" fontId="28" fillId="16" borderId="17" xfId="2" applyNumberFormat="1" applyFont="1" applyFill="1" applyBorder="1" applyAlignment="1">
      <alignment horizontal="center" vertical="center" wrapText="1"/>
    </xf>
    <xf numFmtId="0" fontId="29" fillId="16" borderId="17" xfId="2" applyNumberFormat="1" applyFont="1" applyFill="1" applyBorder="1" applyAlignment="1">
      <alignment horizontal="center" vertical="center" wrapText="1"/>
    </xf>
    <xf numFmtId="0" fontId="29" fillId="15" borderId="17" xfId="2" applyNumberFormat="1" applyFont="1" applyFill="1" applyBorder="1" applyAlignment="1">
      <alignment horizontal="center" vertical="center" wrapText="1"/>
    </xf>
    <xf numFmtId="0" fontId="29" fillId="15" borderId="17" xfId="8" applyFont="1" applyFill="1" applyBorder="1" applyAlignment="1">
      <alignment horizontal="center" vertical="center" wrapText="1"/>
    </xf>
    <xf numFmtId="0" fontId="1" fillId="16" borderId="0" xfId="8" applyFill="1"/>
    <xf numFmtId="0" fontId="29" fillId="12" borderId="17" xfId="2" applyNumberFormat="1" applyFont="1" applyFill="1" applyBorder="1" applyAlignment="1">
      <alignment horizontal="center" vertical="center" wrapText="1"/>
    </xf>
    <xf numFmtId="0" fontId="29" fillId="12" borderId="17" xfId="8" applyFont="1" applyFill="1" applyBorder="1" applyAlignment="1">
      <alignment horizontal="center" vertical="center" wrapText="1"/>
    </xf>
    <xf numFmtId="1" fontId="29" fillId="12" borderId="17" xfId="2" applyNumberFormat="1" applyFont="1" applyFill="1" applyBorder="1" applyAlignment="1">
      <alignment horizontal="center" vertical="center" wrapText="1"/>
    </xf>
    <xf numFmtId="0" fontId="28" fillId="13" borderId="17" xfId="3" applyNumberFormat="1" applyFont="1" applyFill="1" applyBorder="1" applyAlignment="1">
      <alignment horizontal="center" vertical="center" wrapText="1"/>
    </xf>
    <xf numFmtId="0" fontId="18" fillId="0" borderId="0" xfId="4"/>
    <xf numFmtId="0" fontId="29" fillId="17" borderId="17" xfId="2" applyNumberFormat="1" applyFont="1" applyFill="1" applyBorder="1" applyAlignment="1">
      <alignment horizontal="center" vertical="center" wrapText="1"/>
    </xf>
    <xf numFmtId="0" fontId="1" fillId="18" borderId="16" xfId="8" applyFont="1" applyFill="1" applyBorder="1" applyAlignment="1">
      <alignment horizontal="center" vertical="center" wrapText="1"/>
    </xf>
    <xf numFmtId="0" fontId="24" fillId="2" borderId="9" xfId="5" applyFont="1" applyFill="1" applyBorder="1" applyAlignment="1">
      <alignment horizontal="center" vertical="center" wrapText="1"/>
    </xf>
    <xf numFmtId="165" fontId="14" fillId="7" borderId="13" xfId="5" applyNumberFormat="1" applyFont="1" applyFill="1" applyBorder="1" applyAlignment="1">
      <alignment horizontal="center" vertical="center" shrinkToFit="1"/>
    </xf>
    <xf numFmtId="165" fontId="14" fillId="7" borderId="13" xfId="5" applyNumberFormat="1" applyFont="1" applyFill="1" applyBorder="1" applyAlignment="1">
      <alignment horizontal="center" vertical="center" wrapText="1"/>
    </xf>
    <xf numFmtId="165" fontId="33" fillId="7" borderId="2" xfId="5" applyNumberFormat="1" applyFont="1" applyFill="1" applyBorder="1" applyAlignment="1">
      <alignment horizontal="center" vertical="center" wrapText="1" shrinkToFit="1"/>
    </xf>
    <xf numFmtId="165" fontId="3" fillId="7" borderId="13" xfId="5" applyNumberFormat="1" applyFont="1" applyFill="1" applyBorder="1" applyAlignment="1">
      <alignment horizontal="center" vertical="center" wrapText="1"/>
    </xf>
    <xf numFmtId="0" fontId="13" fillId="2" borderId="2" xfId="5" applyFont="1" applyFill="1" applyBorder="1" applyAlignment="1">
      <alignment horizontal="center" vertical="center" wrapText="1"/>
    </xf>
    <xf numFmtId="2" fontId="14" fillId="7" borderId="2" xfId="5" applyNumberFormat="1" applyFont="1" applyFill="1" applyBorder="1" applyAlignment="1">
      <alignment horizontal="center" vertical="center" shrinkToFit="1"/>
    </xf>
    <xf numFmtId="39" fontId="34" fillId="8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164" fontId="9" fillId="0" borderId="2" xfId="0" applyNumberFormat="1" applyFont="1" applyFill="1" applyBorder="1" applyAlignment="1">
      <alignment horizontal="righ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164" fontId="9" fillId="0" borderId="4" xfId="0" applyNumberFormat="1" applyFont="1" applyFill="1" applyBorder="1" applyAlignment="1">
      <alignment horizontal="right" vertical="top" wrapText="1"/>
    </xf>
    <xf numFmtId="165" fontId="9" fillId="0" borderId="2" xfId="0" applyNumberFormat="1" applyFont="1" applyFill="1" applyBorder="1" applyAlignment="1">
      <alignment horizontal="right" vertical="top" wrapText="1"/>
    </xf>
    <xf numFmtId="165" fontId="9" fillId="0" borderId="3" xfId="0" applyNumberFormat="1" applyFont="1" applyFill="1" applyBorder="1" applyAlignment="1">
      <alignment horizontal="right" vertical="top" wrapText="1"/>
    </xf>
    <xf numFmtId="165" fontId="9" fillId="0" borderId="4" xfId="0" applyNumberFormat="1" applyFont="1" applyFill="1" applyBorder="1" applyAlignment="1">
      <alignment horizontal="right" vertical="top" wrapText="1"/>
    </xf>
    <xf numFmtId="166" fontId="9" fillId="0" borderId="2" xfId="0" applyNumberFormat="1" applyFont="1" applyFill="1" applyBorder="1" applyAlignment="1">
      <alignment horizontal="right" vertical="top" wrapText="1"/>
    </xf>
    <xf numFmtId="166" fontId="9" fillId="0" borderId="3" xfId="0" applyNumberFormat="1" applyFont="1" applyFill="1" applyBorder="1" applyAlignment="1">
      <alignment horizontal="right" vertical="top" wrapText="1"/>
    </xf>
    <xf numFmtId="166" fontId="9" fillId="0" borderId="4" xfId="0" applyNumberFormat="1" applyFont="1" applyFill="1" applyBorder="1" applyAlignment="1">
      <alignment horizontal="right" vertical="top" wrapText="1"/>
    </xf>
    <xf numFmtId="167" fontId="9" fillId="0" borderId="2" xfId="0" applyNumberFormat="1" applyFont="1" applyFill="1" applyBorder="1" applyAlignment="1">
      <alignment horizontal="right" vertical="top" wrapText="1"/>
    </xf>
    <xf numFmtId="167" fontId="9" fillId="0" borderId="3" xfId="0" applyNumberFormat="1" applyFont="1" applyFill="1" applyBorder="1" applyAlignment="1">
      <alignment horizontal="right" vertical="top" wrapText="1"/>
    </xf>
    <xf numFmtId="167" fontId="9" fillId="0" borderId="4" xfId="0" applyNumberFormat="1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horizontal="right" vertical="top" wrapText="1"/>
    </xf>
    <xf numFmtId="0" fontId="8" fillId="2" borderId="3" xfId="0" applyFont="1" applyFill="1" applyBorder="1" applyAlignment="1">
      <alignment horizontal="right" vertical="top" wrapText="1"/>
    </xf>
    <xf numFmtId="0" fontId="8" fillId="2" borderId="4" xfId="0" applyFont="1" applyFill="1" applyBorder="1" applyAlignment="1">
      <alignment horizontal="right" vertical="top" wrapText="1"/>
    </xf>
    <xf numFmtId="0" fontId="6" fillId="0" borderId="2" xfId="0" applyFont="1" applyFill="1" applyBorder="1" applyAlignment="1">
      <alignment horizontal="right" vertical="top" wrapText="1"/>
    </xf>
    <xf numFmtId="0" fontId="6" fillId="0" borderId="3" xfId="0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horizontal="right" vertical="top" wrapText="1"/>
    </xf>
    <xf numFmtId="0" fontId="23" fillId="0" borderId="7" xfId="5" applyFont="1" applyFill="1" applyBorder="1" applyAlignment="1">
      <alignment horizontal="center" vertical="center" wrapText="1"/>
    </xf>
    <xf numFmtId="0" fontId="23" fillId="8" borderId="7" xfId="5" applyFont="1" applyFill="1" applyBorder="1" applyAlignment="1">
      <alignment horizontal="center" vertical="center" wrapText="1"/>
    </xf>
    <xf numFmtId="0" fontId="23" fillId="8" borderId="0" xfId="5" applyFont="1" applyFill="1" applyBorder="1" applyAlignment="1">
      <alignment horizontal="center" vertical="center" wrapText="1"/>
    </xf>
    <xf numFmtId="165" fontId="33" fillId="7" borderId="19" xfId="5" applyNumberFormat="1" applyFont="1" applyFill="1" applyBorder="1" applyAlignment="1">
      <alignment horizontal="center" vertical="center" wrapText="1" shrinkToFit="1"/>
    </xf>
  </cellXfs>
  <cellStyles count="10">
    <cellStyle name="Comma 2" xfId="6"/>
    <cellStyle name="Comma 2 2" xfId="7"/>
    <cellStyle name="Input" xfId="2" builtinId="20"/>
    <cellStyle name="Neutral" xfId="1" builtinId="28"/>
    <cellStyle name="Normal" xfId="0" builtinId="0"/>
    <cellStyle name="Normal 2" xfId="4"/>
    <cellStyle name="Normal 2 2 2" xfId="8"/>
    <cellStyle name="Normal 2 2 2 2" xfId="5"/>
    <cellStyle name="Note" xfId="3" builtinId="10"/>
    <cellStyle name="Note 2 2 2" xfId="9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655</xdr:row>
      <xdr:rowOff>85725</xdr:rowOff>
    </xdr:from>
    <xdr:to>
      <xdr:col>11</xdr:col>
      <xdr:colOff>848773</xdr:colOff>
      <xdr:row>672</xdr:row>
      <xdr:rowOff>114688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110651925"/>
          <a:ext cx="7506748" cy="278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2" workbookViewId="0">
      <selection activeCell="V11" sqref="V11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5.83203125" customWidth="1"/>
    <col min="12" max="12" width="11.5" customWidth="1"/>
    <col min="13" max="13" width="12.6640625" customWidth="1"/>
    <col min="14" max="14" width="8" customWidth="1"/>
    <col min="15" max="15" width="5.83203125" customWidth="1"/>
    <col min="16" max="16" width="3.33203125" customWidth="1"/>
    <col min="17" max="17" width="12.6640625" customWidth="1"/>
    <col min="18" max="19" width="1.1640625" customWidth="1"/>
    <col min="20" max="20" width="12.6640625" customWidth="1"/>
    <col min="21" max="21" width="14" customWidth="1"/>
    <col min="22" max="22" width="15.1640625" customWidth="1"/>
    <col min="23" max="23" width="12.6640625" customWidth="1"/>
    <col min="24" max="24" width="2.1640625" customWidth="1"/>
  </cols>
  <sheetData>
    <row r="1" spans="1:17" ht="78.95" customHeight="1" x14ac:dyDescent="0.2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7"/>
    </row>
    <row r="2" spans="1:17" ht="11.1" customHeight="1" x14ac:dyDescent="0.2">
      <c r="A2" s="2" t="s">
        <v>0</v>
      </c>
    </row>
    <row r="3" spans="1:17" ht="11.1" customHeight="1" x14ac:dyDescent="0.2">
      <c r="A3" s="2" t="s">
        <v>1</v>
      </c>
    </row>
    <row r="4" spans="1:17" ht="11.1" customHeight="1" x14ac:dyDescent="0.2">
      <c r="A4" s="2" t="s">
        <v>2</v>
      </c>
    </row>
    <row r="5" spans="1:17" ht="11.1" customHeight="1" x14ac:dyDescent="0.2">
      <c r="A5" s="2" t="s">
        <v>3</v>
      </c>
    </row>
    <row r="6" spans="1:17" ht="11.1" customHeight="1" x14ac:dyDescent="0.2">
      <c r="A6" s="2" t="s">
        <v>4</v>
      </c>
    </row>
    <row r="7" spans="1:17" ht="11.1" customHeight="1" x14ac:dyDescent="0.2">
      <c r="A7" s="2" t="s">
        <v>5</v>
      </c>
    </row>
    <row r="8" spans="1:17" ht="11.1" customHeight="1" x14ac:dyDescent="0.2">
      <c r="A8" s="2" t="s">
        <v>6</v>
      </c>
    </row>
    <row r="9" spans="1:17" ht="27" customHeight="1" x14ac:dyDescent="0.2">
      <c r="A9" s="3" t="s">
        <v>7</v>
      </c>
    </row>
    <row r="10" spans="1:17" ht="18" customHeight="1" x14ac:dyDescent="0.2">
      <c r="A10" s="4" t="s">
        <v>8</v>
      </c>
    </row>
    <row r="11" spans="1:17" ht="123.95" customHeight="1" x14ac:dyDescent="0.2">
      <c r="A11" s="95" t="s">
        <v>9</v>
      </c>
      <c r="B11" s="96"/>
      <c r="C11" s="96"/>
      <c r="D11" s="96"/>
      <c r="E11" s="96"/>
      <c r="F11" s="96"/>
      <c r="G11" s="96"/>
      <c r="H11" s="96"/>
      <c r="I11" s="97"/>
    </row>
    <row r="12" spans="1:17" ht="29.1" customHeight="1" x14ac:dyDescent="0.2">
      <c r="A12" s="98" t="s">
        <v>10</v>
      </c>
      <c r="B12" s="99"/>
      <c r="C12" s="100"/>
      <c r="D12" s="101" t="s">
        <v>11</v>
      </c>
      <c r="E12" s="102"/>
      <c r="F12" s="102"/>
      <c r="G12" s="102"/>
      <c r="H12" s="103"/>
    </row>
    <row r="13" spans="1:17" ht="14.1" customHeight="1" x14ac:dyDescent="0.2">
      <c r="A13" s="98" t="s">
        <v>12</v>
      </c>
      <c r="B13" s="99"/>
      <c r="C13" s="100"/>
      <c r="D13" s="101" t="s">
        <v>13</v>
      </c>
      <c r="E13" s="102"/>
      <c r="F13" s="102"/>
      <c r="G13" s="102"/>
      <c r="H13" s="103"/>
    </row>
    <row r="14" spans="1:17" ht="14.1" customHeight="1" x14ac:dyDescent="0.2">
      <c r="A14" s="98" t="s">
        <v>14</v>
      </c>
      <c r="B14" s="99"/>
      <c r="C14" s="100"/>
      <c r="D14" s="101" t="s">
        <v>15</v>
      </c>
      <c r="E14" s="102"/>
      <c r="F14" s="102"/>
      <c r="G14" s="102"/>
      <c r="H14" s="103"/>
    </row>
    <row r="15" spans="1:17" ht="14.1" customHeight="1" x14ac:dyDescent="0.2">
      <c r="A15" s="98" t="s">
        <v>16</v>
      </c>
      <c r="B15" s="99"/>
      <c r="C15" s="100"/>
      <c r="D15" s="101" t="s">
        <v>17</v>
      </c>
      <c r="E15" s="102"/>
      <c r="F15" s="102"/>
      <c r="G15" s="102"/>
      <c r="H15" s="103"/>
    </row>
    <row r="16" spans="1:17" ht="11.1" customHeight="1" x14ac:dyDescent="0.2">
      <c r="A16" s="5" t="s">
        <v>18</v>
      </c>
    </row>
    <row r="17" spans="1:17" ht="23.1" customHeight="1" x14ac:dyDescent="0.2">
      <c r="A17" s="104" t="s">
        <v>19</v>
      </c>
      <c r="B17" s="105"/>
      <c r="C17" s="105"/>
      <c r="D17" s="105"/>
      <c r="E17" s="106"/>
      <c r="F17" s="107" t="s">
        <v>20</v>
      </c>
      <c r="G17" s="108"/>
      <c r="H17" s="108"/>
      <c r="I17" s="108"/>
      <c r="J17" s="108"/>
      <c r="K17" s="108"/>
      <c r="L17" s="109"/>
      <c r="M17" s="107" t="s">
        <v>21</v>
      </c>
      <c r="N17" s="108"/>
      <c r="O17" s="108"/>
      <c r="P17" s="108"/>
      <c r="Q17" s="109"/>
    </row>
    <row r="18" spans="1:17" ht="12.95" customHeight="1" x14ac:dyDescent="0.2">
      <c r="A18" s="101" t="s">
        <v>22</v>
      </c>
      <c r="B18" s="102"/>
      <c r="C18" s="102"/>
      <c r="D18" s="102"/>
      <c r="E18" s="103"/>
      <c r="F18" s="110">
        <v>7843.91</v>
      </c>
      <c r="G18" s="111"/>
      <c r="H18" s="111"/>
      <c r="I18" s="111"/>
      <c r="J18" s="111"/>
      <c r="K18" s="111"/>
      <c r="L18" s="112"/>
      <c r="M18" s="113">
        <v>-441511.79</v>
      </c>
      <c r="N18" s="114"/>
      <c r="O18" s="114"/>
      <c r="P18" s="114"/>
      <c r="Q18" s="115"/>
    </row>
    <row r="19" spans="1:17" ht="12.95" customHeight="1" x14ac:dyDescent="0.2">
      <c r="A19" s="101" t="s">
        <v>23</v>
      </c>
      <c r="B19" s="102"/>
      <c r="C19" s="102"/>
      <c r="D19" s="102"/>
      <c r="E19" s="103"/>
      <c r="F19" s="116">
        <v>0</v>
      </c>
      <c r="G19" s="117"/>
      <c r="H19" s="117"/>
      <c r="I19" s="117"/>
      <c r="J19" s="117"/>
      <c r="K19" s="117"/>
      <c r="L19" s="118"/>
      <c r="M19" s="116">
        <v>0</v>
      </c>
      <c r="N19" s="117"/>
      <c r="O19" s="117"/>
      <c r="P19" s="117"/>
      <c r="Q19" s="118"/>
    </row>
    <row r="20" spans="1:17" ht="12" customHeight="1" x14ac:dyDescent="0.2">
      <c r="A20" s="101" t="s">
        <v>24</v>
      </c>
      <c r="B20" s="102"/>
      <c r="C20" s="102"/>
      <c r="D20" s="102"/>
      <c r="E20" s="103"/>
      <c r="F20" s="116">
        <v>498.21</v>
      </c>
      <c r="G20" s="117"/>
      <c r="H20" s="117"/>
      <c r="I20" s="117"/>
      <c r="J20" s="117"/>
      <c r="K20" s="117"/>
      <c r="L20" s="118"/>
      <c r="M20" s="113">
        <v>-187778.03</v>
      </c>
      <c r="N20" s="114"/>
      <c r="O20" s="114"/>
      <c r="P20" s="114"/>
      <c r="Q20" s="115"/>
    </row>
    <row r="21" spans="1:17" ht="12.95" customHeight="1" x14ac:dyDescent="0.2">
      <c r="A21" s="101" t="s">
        <v>25</v>
      </c>
      <c r="B21" s="102"/>
      <c r="C21" s="102"/>
      <c r="D21" s="102"/>
      <c r="E21" s="103"/>
      <c r="F21" s="110">
        <v>8342.1200000000008</v>
      </c>
      <c r="G21" s="111"/>
      <c r="H21" s="111"/>
      <c r="I21" s="111"/>
      <c r="J21" s="111"/>
      <c r="K21" s="111"/>
      <c r="L21" s="112"/>
      <c r="M21" s="113">
        <v>-629289.81999999995</v>
      </c>
      <c r="N21" s="114"/>
      <c r="O21" s="114"/>
      <c r="P21" s="114"/>
      <c r="Q21" s="115"/>
    </row>
    <row r="22" spans="1:17" ht="12.95" customHeight="1" x14ac:dyDescent="0.2">
      <c r="A22" s="101" t="s">
        <v>26</v>
      </c>
      <c r="B22" s="102"/>
      <c r="C22" s="102"/>
      <c r="D22" s="102"/>
      <c r="E22" s="103"/>
      <c r="F22" s="116">
        <v>941.09</v>
      </c>
      <c r="G22" s="117"/>
      <c r="H22" s="117"/>
      <c r="I22" s="117"/>
      <c r="J22" s="117"/>
      <c r="K22" s="117"/>
      <c r="L22" s="118"/>
      <c r="M22" s="113">
        <v>-52981.47</v>
      </c>
      <c r="N22" s="114"/>
      <c r="O22" s="114"/>
      <c r="P22" s="114"/>
      <c r="Q22" s="115"/>
    </row>
    <row r="23" spans="1:17" ht="12" customHeight="1" x14ac:dyDescent="0.2">
      <c r="A23" s="101" t="s">
        <v>27</v>
      </c>
      <c r="B23" s="102"/>
      <c r="C23" s="102"/>
      <c r="D23" s="102"/>
      <c r="E23" s="103"/>
      <c r="F23" s="119">
        <v>-165.43</v>
      </c>
      <c r="G23" s="120"/>
      <c r="H23" s="120"/>
      <c r="I23" s="120"/>
      <c r="J23" s="120"/>
      <c r="K23" s="120"/>
      <c r="L23" s="121"/>
      <c r="M23" s="110">
        <v>9379.68</v>
      </c>
      <c r="N23" s="111"/>
      <c r="O23" s="111"/>
      <c r="P23" s="111"/>
      <c r="Q23" s="112"/>
    </row>
    <row r="24" spans="1:17" ht="12.95" customHeight="1" x14ac:dyDescent="0.2">
      <c r="A24" s="101" t="s">
        <v>28</v>
      </c>
      <c r="B24" s="102"/>
      <c r="C24" s="102"/>
      <c r="D24" s="102"/>
      <c r="E24" s="103"/>
      <c r="F24" s="110">
        <v>9117.7800000000007</v>
      </c>
      <c r="G24" s="111"/>
      <c r="H24" s="111"/>
      <c r="I24" s="111"/>
      <c r="J24" s="111"/>
      <c r="K24" s="111"/>
      <c r="L24" s="112"/>
      <c r="M24" s="113">
        <v>-672891.61</v>
      </c>
      <c r="N24" s="114"/>
      <c r="O24" s="114"/>
      <c r="P24" s="114"/>
      <c r="Q24" s="115"/>
    </row>
    <row r="25" spans="1:17" ht="12.95" customHeight="1" x14ac:dyDescent="0.2">
      <c r="A25" s="101" t="s">
        <v>29</v>
      </c>
      <c r="B25" s="102"/>
      <c r="C25" s="102"/>
      <c r="D25" s="102"/>
      <c r="E25" s="103"/>
      <c r="F25" s="116">
        <v>0</v>
      </c>
      <c r="G25" s="117"/>
      <c r="H25" s="117"/>
      <c r="I25" s="117"/>
      <c r="J25" s="117"/>
      <c r="K25" s="117"/>
      <c r="L25" s="118"/>
      <c r="M25" s="119">
        <v>-158.22</v>
      </c>
      <c r="N25" s="120"/>
      <c r="O25" s="120"/>
      <c r="P25" s="120"/>
      <c r="Q25" s="121"/>
    </row>
    <row r="26" spans="1:17" ht="14.1" customHeight="1" x14ac:dyDescent="0.2">
      <c r="A26" s="1" t="s">
        <v>30</v>
      </c>
    </row>
    <row r="27" spans="1:17" ht="11.1" customHeight="1" x14ac:dyDescent="0.2">
      <c r="A27" s="122" t="s">
        <v>31</v>
      </c>
      <c r="B27" s="123"/>
      <c r="C27" s="123"/>
      <c r="D27" s="123"/>
      <c r="E27" s="123"/>
      <c r="F27" s="123"/>
      <c r="G27" s="123"/>
      <c r="H27" s="123"/>
      <c r="I27" s="123"/>
      <c r="J27" s="124"/>
      <c r="K27" s="116">
        <v>0</v>
      </c>
      <c r="L27" s="117"/>
      <c r="M27" s="117"/>
      <c r="N27" s="117"/>
      <c r="O27" s="117"/>
      <c r="P27" s="117"/>
      <c r="Q27" s="118"/>
    </row>
    <row r="28" spans="1:17" ht="11.1" customHeight="1" x14ac:dyDescent="0.2">
      <c r="A28" s="104" t="s">
        <v>32</v>
      </c>
      <c r="B28" s="105"/>
      <c r="C28" s="105"/>
      <c r="D28" s="105"/>
      <c r="E28" s="105"/>
      <c r="F28" s="105"/>
      <c r="G28" s="105"/>
      <c r="H28" s="105"/>
      <c r="I28" s="105"/>
      <c r="J28" s="106"/>
      <c r="K28" s="110">
        <v>15686.53</v>
      </c>
      <c r="L28" s="111"/>
      <c r="M28" s="111"/>
      <c r="N28" s="111"/>
      <c r="O28" s="111"/>
      <c r="P28" s="111"/>
      <c r="Q28" s="112"/>
    </row>
    <row r="29" spans="1:17" ht="11.1" customHeight="1" x14ac:dyDescent="0.2">
      <c r="A29" s="104" t="s">
        <v>33</v>
      </c>
      <c r="B29" s="105"/>
      <c r="C29" s="105"/>
      <c r="D29" s="105"/>
      <c r="E29" s="105"/>
      <c r="F29" s="105"/>
      <c r="G29" s="105"/>
      <c r="H29" s="105"/>
      <c r="I29" s="105"/>
      <c r="J29" s="106"/>
      <c r="K29" s="110">
        <v>15686.53</v>
      </c>
      <c r="L29" s="111"/>
      <c r="M29" s="111"/>
      <c r="N29" s="111"/>
      <c r="O29" s="111"/>
      <c r="P29" s="111"/>
      <c r="Q29" s="112"/>
    </row>
    <row r="30" spans="1:17" ht="11.1" customHeight="1" x14ac:dyDescent="0.2">
      <c r="A30" s="104" t="s">
        <v>34</v>
      </c>
      <c r="B30" s="105"/>
      <c r="C30" s="105"/>
      <c r="D30" s="105"/>
      <c r="E30" s="105"/>
      <c r="F30" s="105"/>
      <c r="G30" s="105"/>
      <c r="H30" s="105"/>
      <c r="I30" s="105"/>
      <c r="J30" s="106"/>
      <c r="K30" s="116">
        <v>0.01</v>
      </c>
      <c r="L30" s="117"/>
      <c r="M30" s="117"/>
      <c r="N30" s="117"/>
      <c r="O30" s="117"/>
      <c r="P30" s="117"/>
      <c r="Q30" s="118"/>
    </row>
    <row r="31" spans="1:17" ht="11.1" customHeight="1" x14ac:dyDescent="0.2">
      <c r="A31" s="104" t="s">
        <v>35</v>
      </c>
      <c r="B31" s="105"/>
      <c r="C31" s="105"/>
      <c r="D31" s="105"/>
      <c r="E31" s="105"/>
      <c r="F31" s="105"/>
      <c r="G31" s="105"/>
      <c r="H31" s="105"/>
      <c r="I31" s="105"/>
      <c r="J31" s="106"/>
      <c r="K31" s="119">
        <v>-158.22</v>
      </c>
      <c r="L31" s="120"/>
      <c r="M31" s="120"/>
      <c r="N31" s="120"/>
      <c r="O31" s="120"/>
      <c r="P31" s="120"/>
      <c r="Q31" s="121"/>
    </row>
    <row r="32" spans="1:17" ht="11.1" customHeight="1" x14ac:dyDescent="0.2">
      <c r="A32" s="104" t="s">
        <v>36</v>
      </c>
      <c r="B32" s="105"/>
      <c r="C32" s="105"/>
      <c r="D32" s="105"/>
      <c r="E32" s="105"/>
      <c r="F32" s="105"/>
      <c r="G32" s="105"/>
      <c r="H32" s="105"/>
      <c r="I32" s="105"/>
      <c r="J32" s="106"/>
      <c r="K32" s="116">
        <v>0</v>
      </c>
      <c r="L32" s="117"/>
      <c r="M32" s="117"/>
      <c r="N32" s="117"/>
      <c r="O32" s="117"/>
      <c r="P32" s="117"/>
      <c r="Q32" s="118"/>
    </row>
    <row r="33" spans="1:17" ht="11.1" customHeight="1" x14ac:dyDescent="0.2">
      <c r="A33" s="122" t="s">
        <v>37</v>
      </c>
      <c r="B33" s="123"/>
      <c r="C33" s="123"/>
      <c r="D33" s="123"/>
      <c r="E33" s="123"/>
      <c r="F33" s="123"/>
      <c r="G33" s="123"/>
      <c r="H33" s="123"/>
      <c r="I33" s="123"/>
      <c r="J33" s="124"/>
      <c r="K33" s="125" t="s">
        <v>38</v>
      </c>
      <c r="L33" s="126"/>
      <c r="M33" s="126"/>
      <c r="N33" s="126"/>
      <c r="O33" s="126"/>
      <c r="P33" s="126"/>
      <c r="Q33" s="127"/>
    </row>
    <row r="34" spans="1:17" ht="9.9499999999999993" customHeight="1" x14ac:dyDescent="0.2">
      <c r="A34" s="6" t="s">
        <v>39</v>
      </c>
    </row>
    <row r="35" spans="1:17" ht="9.9499999999999993" customHeight="1" x14ac:dyDescent="0.2">
      <c r="A35" s="6" t="s">
        <v>40</v>
      </c>
    </row>
    <row r="36" spans="1:17" ht="9.9499999999999993" customHeight="1" x14ac:dyDescent="0.2">
      <c r="A36" s="6" t="s">
        <v>41</v>
      </c>
    </row>
    <row r="37" spans="1:17" ht="11.1" customHeight="1" x14ac:dyDescent="0.2">
      <c r="A37" s="5" t="s">
        <v>42</v>
      </c>
    </row>
    <row r="38" spans="1:17" ht="30.95" customHeight="1" x14ac:dyDescent="0.2">
      <c r="A38" s="101" t="s">
        <v>43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3"/>
    </row>
    <row r="39" spans="1:17" ht="21" customHeight="1" x14ac:dyDescent="0.2">
      <c r="A39" s="7" t="s">
        <v>44</v>
      </c>
    </row>
    <row r="40" spans="1:17" ht="17.100000000000001" customHeight="1" x14ac:dyDescent="0.2">
      <c r="A40" s="8" t="s">
        <v>45</v>
      </c>
    </row>
    <row r="41" spans="1:17" ht="17.100000000000001" customHeight="1" x14ac:dyDescent="0.2">
      <c r="A41" s="8" t="s">
        <v>46</v>
      </c>
    </row>
  </sheetData>
  <mergeCells count="52">
    <mergeCell ref="A33:J33"/>
    <mergeCell ref="K33:Q33"/>
    <mergeCell ref="A38:Q38"/>
    <mergeCell ref="A30:J30"/>
    <mergeCell ref="K30:Q30"/>
    <mergeCell ref="A31:J31"/>
    <mergeCell ref="K31:Q31"/>
    <mergeCell ref="A32:J32"/>
    <mergeCell ref="K32:Q32"/>
    <mergeCell ref="A27:J27"/>
    <mergeCell ref="K27:Q27"/>
    <mergeCell ref="A28:J28"/>
    <mergeCell ref="K28:Q28"/>
    <mergeCell ref="A29:J29"/>
    <mergeCell ref="K29:Q29"/>
    <mergeCell ref="A24:E24"/>
    <mergeCell ref="F24:L24"/>
    <mergeCell ref="M24:Q24"/>
    <mergeCell ref="A25:E25"/>
    <mergeCell ref="F25:L25"/>
    <mergeCell ref="M25:Q25"/>
    <mergeCell ref="A22:E22"/>
    <mergeCell ref="F22:L22"/>
    <mergeCell ref="M22:Q22"/>
    <mergeCell ref="A23:E23"/>
    <mergeCell ref="F23:L23"/>
    <mergeCell ref="M23:Q23"/>
    <mergeCell ref="A20:E20"/>
    <mergeCell ref="F20:L20"/>
    <mergeCell ref="M20:Q20"/>
    <mergeCell ref="A21:E21"/>
    <mergeCell ref="F21:L21"/>
    <mergeCell ref="M21:Q21"/>
    <mergeCell ref="M17:Q17"/>
    <mergeCell ref="A18:E18"/>
    <mergeCell ref="F18:L18"/>
    <mergeCell ref="M18:Q18"/>
    <mergeCell ref="A19:E19"/>
    <mergeCell ref="F19:L19"/>
    <mergeCell ref="M19:Q19"/>
    <mergeCell ref="A14:C14"/>
    <mergeCell ref="D14:H14"/>
    <mergeCell ref="A15:C15"/>
    <mergeCell ref="D15:H15"/>
    <mergeCell ref="A17:E17"/>
    <mergeCell ref="F17:L17"/>
    <mergeCell ref="A1:Q1"/>
    <mergeCell ref="A11:I11"/>
    <mergeCell ref="A12:C12"/>
    <mergeCell ref="D12:H12"/>
    <mergeCell ref="A13:C13"/>
    <mergeCell ref="D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2"/>
  <sheetViews>
    <sheetView topLeftCell="A618" workbookViewId="0">
      <selection activeCell="O2" sqref="O2:Q650"/>
    </sheetView>
  </sheetViews>
  <sheetFormatPr defaultRowHeight="12.75" x14ac:dyDescent="0.2"/>
  <cols>
    <col min="1" max="7" width="13.83203125" style="13" customWidth="1"/>
    <col min="8" max="17" width="15.6640625" style="13" customWidth="1"/>
    <col min="18" max="16384" width="9.33203125" style="13"/>
  </cols>
  <sheetData>
    <row r="1" spans="1:17" ht="36" customHeight="1" x14ac:dyDescent="0.2">
      <c r="A1" s="9" t="s">
        <v>47</v>
      </c>
      <c r="B1" s="10" t="s">
        <v>48</v>
      </c>
      <c r="C1" s="10" t="s">
        <v>49</v>
      </c>
      <c r="D1" s="9" t="s">
        <v>50</v>
      </c>
      <c r="E1" s="11" t="s">
        <v>51</v>
      </c>
      <c r="F1" s="10" t="s">
        <v>52</v>
      </c>
      <c r="G1" s="12" t="s">
        <v>53</v>
      </c>
      <c r="H1" s="12" t="s">
        <v>54</v>
      </c>
      <c r="I1" s="10" t="s">
        <v>55</v>
      </c>
      <c r="J1" s="10" t="s">
        <v>56</v>
      </c>
      <c r="K1" s="10" t="s">
        <v>57</v>
      </c>
      <c r="L1" s="11" t="s">
        <v>58</v>
      </c>
      <c r="M1" s="12" t="s">
        <v>59</v>
      </c>
      <c r="N1" s="12" t="s">
        <v>60</v>
      </c>
      <c r="O1" s="10" t="s">
        <v>61</v>
      </c>
      <c r="P1" s="10" t="s">
        <v>62</v>
      </c>
      <c r="Q1" s="9" t="s">
        <v>63</v>
      </c>
    </row>
    <row r="2" spans="1:17" ht="12.75" customHeight="1" x14ac:dyDescent="0.2">
      <c r="A2" s="14" t="s">
        <v>64</v>
      </c>
      <c r="B2" s="14" t="s">
        <v>64</v>
      </c>
      <c r="C2" s="14" t="s">
        <v>65</v>
      </c>
      <c r="D2" s="14" t="s">
        <v>66</v>
      </c>
      <c r="E2" s="15" t="s">
        <v>67</v>
      </c>
      <c r="F2" s="14" t="s">
        <v>67</v>
      </c>
      <c r="G2" s="15" t="s">
        <v>67</v>
      </c>
      <c r="H2" s="16">
        <v>0</v>
      </c>
      <c r="I2" s="17">
        <v>0</v>
      </c>
      <c r="J2" s="16">
        <v>0</v>
      </c>
      <c r="K2" s="18">
        <v>0</v>
      </c>
      <c r="L2" s="17">
        <v>0</v>
      </c>
      <c r="M2" s="19">
        <v>-358.09</v>
      </c>
      <c r="N2" s="19">
        <v>0</v>
      </c>
      <c r="O2" s="19">
        <v>0</v>
      </c>
      <c r="P2" s="20">
        <v>-42.97</v>
      </c>
      <c r="Q2" s="20">
        <v>7.16</v>
      </c>
    </row>
    <row r="3" spans="1:17" ht="12.75" customHeight="1" x14ac:dyDescent="0.2">
      <c r="A3" s="14" t="s">
        <v>64</v>
      </c>
      <c r="B3" s="14" t="s">
        <v>68</v>
      </c>
      <c r="C3" s="14" t="s">
        <v>69</v>
      </c>
      <c r="D3" s="14" t="s">
        <v>66</v>
      </c>
      <c r="E3" s="15" t="s">
        <v>67</v>
      </c>
      <c r="F3" s="14" t="s">
        <v>67</v>
      </c>
      <c r="G3" s="15" t="s">
        <v>67</v>
      </c>
      <c r="H3" s="16">
        <v>1.08</v>
      </c>
      <c r="I3" s="17">
        <v>0</v>
      </c>
      <c r="J3" s="16">
        <v>0</v>
      </c>
      <c r="K3" s="18">
        <v>0.13</v>
      </c>
      <c r="L3" s="17">
        <v>-0.02</v>
      </c>
      <c r="M3" s="19">
        <v>-1.65</v>
      </c>
      <c r="N3" s="19">
        <v>0</v>
      </c>
      <c r="O3" s="19">
        <v>0</v>
      </c>
      <c r="P3" s="20">
        <v>-0.2</v>
      </c>
      <c r="Q3" s="20">
        <v>0.03</v>
      </c>
    </row>
    <row r="4" spans="1:17" ht="12.75" customHeight="1" x14ac:dyDescent="0.2">
      <c r="A4" s="14" t="s">
        <v>92</v>
      </c>
      <c r="B4" s="14" t="s">
        <v>92</v>
      </c>
      <c r="C4" s="14" t="s">
        <v>69</v>
      </c>
      <c r="D4" s="14" t="s">
        <v>66</v>
      </c>
      <c r="E4" s="15" t="s">
        <v>67</v>
      </c>
      <c r="F4" s="14" t="s">
        <v>67</v>
      </c>
      <c r="G4" s="15" t="s">
        <v>67</v>
      </c>
      <c r="H4" s="16">
        <v>15.66</v>
      </c>
      <c r="I4" s="17">
        <v>0</v>
      </c>
      <c r="J4" s="16">
        <v>0</v>
      </c>
      <c r="K4" s="18">
        <v>1.88</v>
      </c>
      <c r="L4" s="17">
        <v>-0.31</v>
      </c>
      <c r="M4" s="19">
        <v>-37.479999999999997</v>
      </c>
      <c r="N4" s="19">
        <v>0</v>
      </c>
      <c r="O4" s="19">
        <v>0</v>
      </c>
      <c r="P4" s="20">
        <v>-4.5</v>
      </c>
      <c r="Q4" s="20">
        <v>0.75</v>
      </c>
    </row>
    <row r="5" spans="1:17" ht="12.75" customHeight="1" x14ac:dyDescent="0.2">
      <c r="A5" s="14" t="s">
        <v>93</v>
      </c>
      <c r="B5" s="14" t="s">
        <v>93</v>
      </c>
      <c r="C5" s="14" t="s">
        <v>65</v>
      </c>
      <c r="D5" s="14" t="s">
        <v>66</v>
      </c>
      <c r="E5" s="15" t="s">
        <v>67</v>
      </c>
      <c r="F5" s="14" t="s">
        <v>66</v>
      </c>
      <c r="G5" s="15" t="s">
        <v>67</v>
      </c>
      <c r="H5" s="16">
        <v>0</v>
      </c>
      <c r="I5" s="17">
        <v>0</v>
      </c>
      <c r="J5" s="16">
        <v>0</v>
      </c>
      <c r="K5" s="18">
        <v>0</v>
      </c>
      <c r="L5" s="17">
        <v>0</v>
      </c>
      <c r="M5" s="19">
        <v>0</v>
      </c>
      <c r="N5" s="19">
        <v>0</v>
      </c>
      <c r="O5" s="19">
        <v>-22.92</v>
      </c>
      <c r="P5" s="20">
        <v>0</v>
      </c>
      <c r="Q5" s="20">
        <v>0.46</v>
      </c>
    </row>
    <row r="6" spans="1:17" ht="12.75" customHeight="1" x14ac:dyDescent="0.2">
      <c r="A6" s="14" t="s">
        <v>70</v>
      </c>
      <c r="B6" s="14" t="s">
        <v>70</v>
      </c>
      <c r="C6" s="14" t="s">
        <v>69</v>
      </c>
      <c r="D6" s="14" t="s">
        <v>66</v>
      </c>
      <c r="E6" s="15" t="s">
        <v>67</v>
      </c>
      <c r="F6" s="14" t="s">
        <v>67</v>
      </c>
      <c r="G6" s="15" t="s">
        <v>67</v>
      </c>
      <c r="H6" s="16">
        <v>2.31</v>
      </c>
      <c r="I6" s="17">
        <v>0</v>
      </c>
      <c r="J6" s="16">
        <v>0</v>
      </c>
      <c r="K6" s="18">
        <v>0.28000000000000003</v>
      </c>
      <c r="L6" s="17">
        <v>-0.05</v>
      </c>
      <c r="M6" s="19">
        <v>-885.89</v>
      </c>
      <c r="N6" s="19">
        <v>0</v>
      </c>
      <c r="O6" s="19">
        <v>0</v>
      </c>
      <c r="P6" s="20">
        <v>-106.31</v>
      </c>
      <c r="Q6" s="20">
        <v>17.72</v>
      </c>
    </row>
    <row r="7" spans="1:17" ht="12.75" customHeight="1" x14ac:dyDescent="0.2">
      <c r="A7" s="14" t="s">
        <v>70</v>
      </c>
      <c r="B7" s="14" t="s">
        <v>71</v>
      </c>
      <c r="C7" s="14" t="s">
        <v>69</v>
      </c>
      <c r="D7" s="14" t="s">
        <v>66</v>
      </c>
      <c r="E7" s="15" t="s">
        <v>67</v>
      </c>
      <c r="F7" s="14" t="s">
        <v>67</v>
      </c>
      <c r="G7" s="15" t="s">
        <v>67</v>
      </c>
      <c r="H7" s="16">
        <v>0.22</v>
      </c>
      <c r="I7" s="17">
        <v>0</v>
      </c>
      <c r="J7" s="16">
        <v>0</v>
      </c>
      <c r="K7" s="18">
        <v>0.03</v>
      </c>
      <c r="L7" s="17">
        <v>0</v>
      </c>
      <c r="M7" s="19">
        <v>-427.12</v>
      </c>
      <c r="N7" s="19">
        <v>0</v>
      </c>
      <c r="O7" s="19">
        <v>0</v>
      </c>
      <c r="P7" s="20">
        <v>-51.25</v>
      </c>
      <c r="Q7" s="20">
        <v>8.5399999999999991</v>
      </c>
    </row>
    <row r="8" spans="1:17" ht="12.75" customHeight="1" x14ac:dyDescent="0.2">
      <c r="A8" s="14" t="s">
        <v>72</v>
      </c>
      <c r="B8" s="14" t="s">
        <v>72</v>
      </c>
      <c r="C8" s="14" t="s">
        <v>69</v>
      </c>
      <c r="D8" s="14" t="s">
        <v>66</v>
      </c>
      <c r="E8" s="15" t="s">
        <v>67</v>
      </c>
      <c r="F8" s="14" t="s">
        <v>67</v>
      </c>
      <c r="G8" s="15" t="s">
        <v>67</v>
      </c>
      <c r="H8" s="16">
        <v>12.06</v>
      </c>
      <c r="I8" s="17">
        <v>0</v>
      </c>
      <c r="J8" s="16">
        <v>0</v>
      </c>
      <c r="K8" s="18">
        <v>1.45</v>
      </c>
      <c r="L8" s="17">
        <v>-0.24</v>
      </c>
      <c r="M8" s="19">
        <v>-3797.36</v>
      </c>
      <c r="N8" s="19">
        <v>0</v>
      </c>
      <c r="O8" s="19">
        <v>0</v>
      </c>
      <c r="P8" s="20">
        <v>-455.68</v>
      </c>
      <c r="Q8" s="20">
        <v>75.95</v>
      </c>
    </row>
    <row r="9" spans="1:17" ht="12.75" customHeight="1" x14ac:dyDescent="0.2">
      <c r="A9" s="14" t="s">
        <v>72</v>
      </c>
      <c r="B9" s="14" t="s">
        <v>73</v>
      </c>
      <c r="C9" s="14" t="s">
        <v>69</v>
      </c>
      <c r="D9" s="14" t="s">
        <v>66</v>
      </c>
      <c r="E9" s="15" t="s">
        <v>67</v>
      </c>
      <c r="F9" s="14" t="s">
        <v>67</v>
      </c>
      <c r="G9" s="15" t="s">
        <v>67</v>
      </c>
      <c r="H9" s="16">
        <v>6.43</v>
      </c>
      <c r="I9" s="17">
        <v>0</v>
      </c>
      <c r="J9" s="16">
        <v>0</v>
      </c>
      <c r="K9" s="18">
        <v>0.77</v>
      </c>
      <c r="L9" s="17">
        <v>-0.13</v>
      </c>
      <c r="M9" s="19">
        <v>-4.8600000000000003</v>
      </c>
      <c r="N9" s="19">
        <v>0</v>
      </c>
      <c r="O9" s="19">
        <v>0</v>
      </c>
      <c r="P9" s="20">
        <v>-0.57999999999999996</v>
      </c>
      <c r="Q9" s="20">
        <v>0.1</v>
      </c>
    </row>
    <row r="10" spans="1:17" ht="12.75" customHeight="1" x14ac:dyDescent="0.2">
      <c r="A10" s="14" t="s">
        <v>74</v>
      </c>
      <c r="B10" s="14" t="s">
        <v>74</v>
      </c>
      <c r="C10" s="14" t="s">
        <v>69</v>
      </c>
      <c r="D10" s="14" t="s">
        <v>66</v>
      </c>
      <c r="E10" s="15" t="s">
        <v>67</v>
      </c>
      <c r="F10" s="14" t="s">
        <v>67</v>
      </c>
      <c r="G10" s="15" t="s">
        <v>67</v>
      </c>
      <c r="H10" s="16">
        <v>0.45</v>
      </c>
      <c r="I10" s="17">
        <v>0</v>
      </c>
      <c r="J10" s="16">
        <v>0</v>
      </c>
      <c r="K10" s="18">
        <v>0.05</v>
      </c>
      <c r="L10" s="17">
        <v>-0.01</v>
      </c>
      <c r="M10" s="19">
        <v>-0.05</v>
      </c>
      <c r="N10" s="19">
        <v>0</v>
      </c>
      <c r="O10" s="19">
        <v>0</v>
      </c>
      <c r="P10" s="20">
        <v>-0.01</v>
      </c>
      <c r="Q10" s="20">
        <v>0</v>
      </c>
    </row>
    <row r="11" spans="1:17" ht="12.75" customHeight="1" x14ac:dyDescent="0.2">
      <c r="A11" s="14" t="s">
        <v>121</v>
      </c>
      <c r="B11" s="14" t="s">
        <v>121</v>
      </c>
      <c r="C11" s="14" t="s">
        <v>65</v>
      </c>
      <c r="D11" s="14" t="s">
        <v>66</v>
      </c>
      <c r="E11" s="15" t="s">
        <v>66</v>
      </c>
      <c r="F11" s="14" t="s">
        <v>66</v>
      </c>
      <c r="G11" s="15" t="s">
        <v>66</v>
      </c>
      <c r="H11" s="16">
        <v>0</v>
      </c>
      <c r="I11" s="17">
        <v>0</v>
      </c>
      <c r="J11" s="16">
        <v>0.04</v>
      </c>
      <c r="K11" s="18">
        <v>0</v>
      </c>
      <c r="L11" s="17">
        <v>0</v>
      </c>
      <c r="M11" s="19">
        <v>0</v>
      </c>
      <c r="N11" s="19">
        <v>0</v>
      </c>
      <c r="O11" s="19">
        <v>-75.12</v>
      </c>
      <c r="P11" s="20">
        <v>0</v>
      </c>
      <c r="Q11" s="20">
        <v>0</v>
      </c>
    </row>
    <row r="12" spans="1:17" ht="12.75" customHeight="1" x14ac:dyDescent="0.2">
      <c r="A12" s="14" t="s">
        <v>125</v>
      </c>
      <c r="B12" s="14" t="s">
        <v>125</v>
      </c>
      <c r="C12" s="14" t="s">
        <v>65</v>
      </c>
      <c r="D12" s="14" t="s">
        <v>66</v>
      </c>
      <c r="E12" s="15" t="s">
        <v>66</v>
      </c>
      <c r="F12" s="14" t="s">
        <v>66</v>
      </c>
      <c r="G12" s="15" t="s">
        <v>66</v>
      </c>
      <c r="H12" s="16">
        <v>0</v>
      </c>
      <c r="I12" s="17">
        <v>0</v>
      </c>
      <c r="J12" s="16">
        <v>0.4</v>
      </c>
      <c r="K12" s="18">
        <v>0</v>
      </c>
      <c r="L12" s="17">
        <v>-0.01</v>
      </c>
      <c r="M12" s="19">
        <v>0</v>
      </c>
      <c r="N12" s="19">
        <v>0</v>
      </c>
      <c r="O12" s="19">
        <v>-476.27</v>
      </c>
      <c r="P12" s="20">
        <v>0</v>
      </c>
      <c r="Q12" s="20">
        <v>0</v>
      </c>
    </row>
    <row r="13" spans="1:17" ht="12.75" customHeight="1" x14ac:dyDescent="0.2">
      <c r="A13" s="14" t="s">
        <v>125</v>
      </c>
      <c r="B13" s="14" t="s">
        <v>126</v>
      </c>
      <c r="C13" s="14" t="s">
        <v>69</v>
      </c>
      <c r="D13" s="14" t="s">
        <v>66</v>
      </c>
      <c r="E13" s="15" t="s">
        <v>66</v>
      </c>
      <c r="F13" s="14" t="s">
        <v>66</v>
      </c>
      <c r="G13" s="15" t="s">
        <v>66</v>
      </c>
      <c r="H13" s="16">
        <v>0</v>
      </c>
      <c r="I13" s="17">
        <v>0</v>
      </c>
      <c r="J13" s="16">
        <v>0.06</v>
      </c>
      <c r="K13" s="18">
        <v>0</v>
      </c>
      <c r="L13" s="17">
        <v>0</v>
      </c>
      <c r="M13" s="19">
        <v>0</v>
      </c>
      <c r="N13" s="19">
        <v>0</v>
      </c>
      <c r="O13" s="19">
        <v>-0.01</v>
      </c>
      <c r="P13" s="20">
        <v>0</v>
      </c>
      <c r="Q13" s="20">
        <v>0</v>
      </c>
    </row>
    <row r="14" spans="1:17" ht="12.75" customHeight="1" x14ac:dyDescent="0.2">
      <c r="A14" s="14" t="s">
        <v>94</v>
      </c>
      <c r="B14" s="14" t="s">
        <v>94</v>
      </c>
      <c r="C14" s="14" t="s">
        <v>69</v>
      </c>
      <c r="D14" s="14" t="s">
        <v>66</v>
      </c>
      <c r="E14" s="15" t="s">
        <v>67</v>
      </c>
      <c r="F14" s="14" t="s">
        <v>67</v>
      </c>
      <c r="G14" s="15" t="s">
        <v>67</v>
      </c>
      <c r="H14" s="16">
        <v>0</v>
      </c>
      <c r="I14" s="17">
        <v>0</v>
      </c>
      <c r="J14" s="16">
        <v>0</v>
      </c>
      <c r="K14" s="18">
        <v>0</v>
      </c>
      <c r="L14" s="17">
        <v>0</v>
      </c>
      <c r="M14" s="19">
        <v>-1.08</v>
      </c>
      <c r="N14" s="19">
        <v>0</v>
      </c>
      <c r="O14" s="19">
        <v>0</v>
      </c>
      <c r="P14" s="20">
        <v>-0.13</v>
      </c>
      <c r="Q14" s="20">
        <v>0.02</v>
      </c>
    </row>
    <row r="15" spans="1:17" ht="12.75" customHeight="1" x14ac:dyDescent="0.2">
      <c r="A15" s="14" t="s">
        <v>94</v>
      </c>
      <c r="B15" s="14" t="s">
        <v>95</v>
      </c>
      <c r="C15" s="14" t="s">
        <v>69</v>
      </c>
      <c r="D15" s="14" t="s">
        <v>66</v>
      </c>
      <c r="E15" s="15" t="s">
        <v>67</v>
      </c>
      <c r="F15" s="14" t="s">
        <v>67</v>
      </c>
      <c r="G15" s="15" t="s">
        <v>67</v>
      </c>
      <c r="H15" s="16">
        <v>0.41</v>
      </c>
      <c r="I15" s="17">
        <v>0</v>
      </c>
      <c r="J15" s="16">
        <v>0</v>
      </c>
      <c r="K15" s="18">
        <v>0.05</v>
      </c>
      <c r="L15" s="17">
        <v>-0.01</v>
      </c>
      <c r="M15" s="19">
        <v>-3.32</v>
      </c>
      <c r="N15" s="19">
        <v>0</v>
      </c>
      <c r="O15" s="19">
        <v>0</v>
      </c>
      <c r="P15" s="20">
        <v>-0.4</v>
      </c>
      <c r="Q15" s="20">
        <v>7.0000000000000007E-2</v>
      </c>
    </row>
    <row r="16" spans="1:17" ht="12.75" customHeight="1" x14ac:dyDescent="0.2">
      <c r="A16" s="14" t="s">
        <v>96</v>
      </c>
      <c r="B16" s="14" t="s">
        <v>96</v>
      </c>
      <c r="C16" s="14" t="s">
        <v>69</v>
      </c>
      <c r="D16" s="14" t="s">
        <v>66</v>
      </c>
      <c r="E16" s="15" t="s">
        <v>67</v>
      </c>
      <c r="F16" s="14" t="s">
        <v>67</v>
      </c>
      <c r="G16" s="15" t="s">
        <v>67</v>
      </c>
      <c r="H16" s="16">
        <v>10.68</v>
      </c>
      <c r="I16" s="17">
        <v>0</v>
      </c>
      <c r="J16" s="16">
        <v>0</v>
      </c>
      <c r="K16" s="18">
        <v>1.28</v>
      </c>
      <c r="L16" s="17">
        <v>-0.21</v>
      </c>
      <c r="M16" s="19">
        <v>-7279.27</v>
      </c>
      <c r="N16" s="19">
        <v>0</v>
      </c>
      <c r="O16" s="19">
        <v>0</v>
      </c>
      <c r="P16" s="20">
        <v>-873.51</v>
      </c>
      <c r="Q16" s="20">
        <v>145.59</v>
      </c>
    </row>
    <row r="17" spans="1:17" ht="12.75" customHeight="1" x14ac:dyDescent="0.2">
      <c r="A17" s="14" t="s">
        <v>96</v>
      </c>
      <c r="B17" s="14" t="s">
        <v>97</v>
      </c>
      <c r="C17" s="14" t="s">
        <v>69</v>
      </c>
      <c r="D17" s="14" t="s">
        <v>66</v>
      </c>
      <c r="E17" s="15" t="s">
        <v>67</v>
      </c>
      <c r="F17" s="14" t="s">
        <v>67</v>
      </c>
      <c r="G17" s="15" t="s">
        <v>67</v>
      </c>
      <c r="H17" s="16">
        <v>0.48</v>
      </c>
      <c r="I17" s="17">
        <v>0</v>
      </c>
      <c r="J17" s="16">
        <v>0</v>
      </c>
      <c r="K17" s="18">
        <v>0.06</v>
      </c>
      <c r="L17" s="17">
        <v>-0.01</v>
      </c>
      <c r="M17" s="19">
        <v>-1.18</v>
      </c>
      <c r="N17" s="19">
        <v>0</v>
      </c>
      <c r="O17" s="19">
        <v>0</v>
      </c>
      <c r="P17" s="20">
        <v>-0.14000000000000001</v>
      </c>
      <c r="Q17" s="20">
        <v>0.02</v>
      </c>
    </row>
    <row r="18" spans="1:17" ht="12.75" customHeight="1" x14ac:dyDescent="0.2">
      <c r="A18" s="14" t="s">
        <v>96</v>
      </c>
      <c r="B18" s="14" t="s">
        <v>98</v>
      </c>
      <c r="C18" s="14" t="s">
        <v>69</v>
      </c>
      <c r="D18" s="14" t="s">
        <v>66</v>
      </c>
      <c r="E18" s="15" t="s">
        <v>67</v>
      </c>
      <c r="F18" s="14" t="s">
        <v>67</v>
      </c>
      <c r="G18" s="15" t="s">
        <v>66</v>
      </c>
      <c r="H18" s="16">
        <v>0</v>
      </c>
      <c r="I18" s="17">
        <v>0</v>
      </c>
      <c r="J18" s="16">
        <v>77.650000000000006</v>
      </c>
      <c r="K18" s="18">
        <v>0</v>
      </c>
      <c r="L18" s="17">
        <v>-1.55</v>
      </c>
      <c r="M18" s="19">
        <v>-91.88</v>
      </c>
      <c r="N18" s="19">
        <v>0</v>
      </c>
      <c r="O18" s="19">
        <v>0</v>
      </c>
      <c r="P18" s="20">
        <v>-11.03</v>
      </c>
      <c r="Q18" s="20">
        <v>1.84</v>
      </c>
    </row>
    <row r="19" spans="1:17" ht="12.75" customHeight="1" x14ac:dyDescent="0.2">
      <c r="A19" s="14" t="s">
        <v>96</v>
      </c>
      <c r="B19" s="14" t="s">
        <v>99</v>
      </c>
      <c r="C19" s="14" t="s">
        <v>69</v>
      </c>
      <c r="D19" s="14" t="s">
        <v>66</v>
      </c>
      <c r="E19" s="15" t="s">
        <v>67</v>
      </c>
      <c r="F19" s="14" t="s">
        <v>67</v>
      </c>
      <c r="G19" s="15" t="s">
        <v>67</v>
      </c>
      <c r="H19" s="16">
        <v>16.829999999999998</v>
      </c>
      <c r="I19" s="17">
        <v>0</v>
      </c>
      <c r="J19" s="16">
        <v>0</v>
      </c>
      <c r="K19" s="18">
        <v>2.02</v>
      </c>
      <c r="L19" s="17">
        <v>-0.34</v>
      </c>
      <c r="M19" s="19">
        <v>-129.96</v>
      </c>
      <c r="N19" s="19">
        <v>0</v>
      </c>
      <c r="O19" s="19">
        <v>0</v>
      </c>
      <c r="P19" s="20">
        <v>-15.6</v>
      </c>
      <c r="Q19" s="20">
        <v>2.6</v>
      </c>
    </row>
    <row r="20" spans="1:17" ht="12.75" customHeight="1" x14ac:dyDescent="0.2">
      <c r="A20" s="14" t="s">
        <v>96</v>
      </c>
      <c r="B20" s="14" t="s">
        <v>100</v>
      </c>
      <c r="C20" s="14" t="s">
        <v>69</v>
      </c>
      <c r="D20" s="14" t="s">
        <v>66</v>
      </c>
      <c r="E20" s="15" t="s">
        <v>67</v>
      </c>
      <c r="F20" s="14" t="s">
        <v>67</v>
      </c>
      <c r="G20" s="15" t="s">
        <v>66</v>
      </c>
      <c r="H20" s="16">
        <v>0</v>
      </c>
      <c r="I20" s="17">
        <v>0</v>
      </c>
      <c r="J20" s="16">
        <v>3.57</v>
      </c>
      <c r="K20" s="18">
        <v>0</v>
      </c>
      <c r="L20" s="17">
        <v>-7.0000000000000007E-2</v>
      </c>
      <c r="M20" s="19">
        <v>-0.31</v>
      </c>
      <c r="N20" s="19">
        <v>0</v>
      </c>
      <c r="O20" s="19">
        <v>0</v>
      </c>
      <c r="P20" s="20">
        <v>-0.04</v>
      </c>
      <c r="Q20" s="20">
        <v>0.01</v>
      </c>
    </row>
    <row r="21" spans="1:17" ht="12.75" customHeight="1" x14ac:dyDescent="0.2">
      <c r="A21" s="14" t="s">
        <v>117</v>
      </c>
      <c r="B21" s="14" t="s">
        <v>117</v>
      </c>
      <c r="C21" s="14" t="s">
        <v>69</v>
      </c>
      <c r="D21" s="14" t="s">
        <v>66</v>
      </c>
      <c r="E21" s="15" t="s">
        <v>67</v>
      </c>
      <c r="F21" s="14" t="s">
        <v>67</v>
      </c>
      <c r="G21" s="15" t="s">
        <v>67</v>
      </c>
      <c r="H21" s="16">
        <v>38.69</v>
      </c>
      <c r="I21" s="17">
        <v>0</v>
      </c>
      <c r="J21" s="16">
        <v>0</v>
      </c>
      <c r="K21" s="18">
        <v>4.6399999999999997</v>
      </c>
      <c r="L21" s="17">
        <v>-0.77</v>
      </c>
      <c r="M21" s="19">
        <v>-18.100000000000001</v>
      </c>
      <c r="N21" s="19">
        <v>0</v>
      </c>
      <c r="O21" s="19">
        <v>0</v>
      </c>
      <c r="P21" s="20">
        <v>-2.17</v>
      </c>
      <c r="Q21" s="20">
        <v>0.36</v>
      </c>
    </row>
    <row r="22" spans="1:17" ht="12.75" customHeight="1" x14ac:dyDescent="0.2">
      <c r="A22" s="14" t="s">
        <v>87</v>
      </c>
      <c r="B22" s="14" t="s">
        <v>87</v>
      </c>
      <c r="C22" s="14" t="s">
        <v>69</v>
      </c>
      <c r="D22" s="14" t="s">
        <v>66</v>
      </c>
      <c r="E22" s="15" t="s">
        <v>67</v>
      </c>
      <c r="F22" s="14" t="s">
        <v>67</v>
      </c>
      <c r="G22" s="15" t="s">
        <v>67</v>
      </c>
      <c r="H22" s="16">
        <v>95.24</v>
      </c>
      <c r="I22" s="17">
        <v>0</v>
      </c>
      <c r="J22" s="16">
        <v>0</v>
      </c>
      <c r="K22" s="18">
        <v>11.43</v>
      </c>
      <c r="L22" s="17">
        <v>-1.9</v>
      </c>
      <c r="M22" s="19">
        <v>-725.39</v>
      </c>
      <c r="N22" s="19">
        <v>0</v>
      </c>
      <c r="O22" s="19">
        <v>0</v>
      </c>
      <c r="P22" s="20">
        <v>-87.05</v>
      </c>
      <c r="Q22" s="20">
        <v>14.51</v>
      </c>
    </row>
    <row r="23" spans="1:17" ht="12.75" customHeight="1" x14ac:dyDescent="0.2">
      <c r="A23" s="14" t="s">
        <v>87</v>
      </c>
      <c r="B23" s="14" t="s">
        <v>88</v>
      </c>
      <c r="C23" s="14" t="s">
        <v>69</v>
      </c>
      <c r="D23" s="14" t="s">
        <v>66</v>
      </c>
      <c r="E23" s="15" t="s">
        <v>67</v>
      </c>
      <c r="F23" s="14" t="s">
        <v>67</v>
      </c>
      <c r="G23" s="15" t="s">
        <v>67</v>
      </c>
      <c r="H23" s="16">
        <v>15.12</v>
      </c>
      <c r="I23" s="17">
        <v>0</v>
      </c>
      <c r="J23" s="16">
        <v>0</v>
      </c>
      <c r="K23" s="18">
        <v>1.81</v>
      </c>
      <c r="L23" s="17">
        <v>-0.3</v>
      </c>
      <c r="M23" s="19">
        <v>-0.72</v>
      </c>
      <c r="N23" s="19">
        <v>0</v>
      </c>
      <c r="O23" s="19">
        <v>0</v>
      </c>
      <c r="P23" s="20">
        <v>-0.09</v>
      </c>
      <c r="Q23" s="20">
        <v>0.01</v>
      </c>
    </row>
    <row r="24" spans="1:17" ht="12.75" customHeight="1" x14ac:dyDescent="0.2">
      <c r="A24" s="14" t="s">
        <v>87</v>
      </c>
      <c r="B24" s="14" t="s">
        <v>89</v>
      </c>
      <c r="C24" s="14" t="s">
        <v>69</v>
      </c>
      <c r="D24" s="14" t="s">
        <v>66</v>
      </c>
      <c r="E24" s="15" t="s">
        <v>67</v>
      </c>
      <c r="F24" s="14" t="s">
        <v>67</v>
      </c>
      <c r="G24" s="15" t="s">
        <v>67</v>
      </c>
      <c r="H24" s="16">
        <v>27.28</v>
      </c>
      <c r="I24" s="17">
        <v>0</v>
      </c>
      <c r="J24" s="16">
        <v>0</v>
      </c>
      <c r="K24" s="18">
        <v>3.27</v>
      </c>
      <c r="L24" s="17">
        <v>-0.55000000000000004</v>
      </c>
      <c r="M24" s="19">
        <v>-15.64</v>
      </c>
      <c r="N24" s="19">
        <v>0</v>
      </c>
      <c r="O24" s="19">
        <v>0</v>
      </c>
      <c r="P24" s="20">
        <v>-1.88</v>
      </c>
      <c r="Q24" s="20">
        <v>0.31</v>
      </c>
    </row>
    <row r="25" spans="1:17" ht="12.75" customHeight="1" x14ac:dyDescent="0.2">
      <c r="A25" s="14" t="s">
        <v>127</v>
      </c>
      <c r="B25" s="14" t="s">
        <v>127</v>
      </c>
      <c r="C25" s="14" t="s">
        <v>69</v>
      </c>
      <c r="D25" s="14" t="s">
        <v>66</v>
      </c>
      <c r="E25" s="15" t="s">
        <v>67</v>
      </c>
      <c r="F25" s="14" t="s">
        <v>67</v>
      </c>
      <c r="G25" s="15" t="s">
        <v>67</v>
      </c>
      <c r="H25" s="16">
        <v>0.92</v>
      </c>
      <c r="I25" s="17">
        <v>0</v>
      </c>
      <c r="J25" s="16">
        <v>0</v>
      </c>
      <c r="K25" s="18">
        <v>0.11</v>
      </c>
      <c r="L25" s="17">
        <v>-0.02</v>
      </c>
      <c r="M25" s="19">
        <v>-127.83</v>
      </c>
      <c r="N25" s="19">
        <v>0</v>
      </c>
      <c r="O25" s="19">
        <v>0</v>
      </c>
      <c r="P25" s="20">
        <v>-15.34</v>
      </c>
      <c r="Q25" s="20">
        <v>2.56</v>
      </c>
    </row>
    <row r="26" spans="1:17" ht="12.75" customHeight="1" x14ac:dyDescent="0.2">
      <c r="A26" s="14" t="s">
        <v>122</v>
      </c>
      <c r="B26" s="14" t="s">
        <v>122</v>
      </c>
      <c r="C26" s="14" t="s">
        <v>65</v>
      </c>
      <c r="D26" s="14" t="s">
        <v>66</v>
      </c>
      <c r="E26" s="15" t="s">
        <v>67</v>
      </c>
      <c r="F26" s="14" t="s">
        <v>66</v>
      </c>
      <c r="G26" s="15" t="s">
        <v>66</v>
      </c>
      <c r="H26" s="16">
        <v>0</v>
      </c>
      <c r="I26" s="17">
        <v>0</v>
      </c>
      <c r="J26" s="16">
        <v>0.11</v>
      </c>
      <c r="K26" s="18">
        <v>0</v>
      </c>
      <c r="L26" s="17">
        <v>0</v>
      </c>
      <c r="M26" s="19">
        <v>0</v>
      </c>
      <c r="N26" s="19">
        <v>0</v>
      </c>
      <c r="O26" s="19">
        <v>-189.32</v>
      </c>
      <c r="P26" s="20">
        <v>0</v>
      </c>
      <c r="Q26" s="20">
        <v>3.79</v>
      </c>
    </row>
    <row r="27" spans="1:17" ht="12.75" customHeight="1" x14ac:dyDescent="0.2">
      <c r="A27" s="14" t="s">
        <v>122</v>
      </c>
      <c r="B27" s="14" t="s">
        <v>123</v>
      </c>
      <c r="C27" s="14" t="s">
        <v>69</v>
      </c>
      <c r="D27" s="14" t="s">
        <v>66</v>
      </c>
      <c r="E27" s="15" t="s">
        <v>67</v>
      </c>
      <c r="F27" s="14" t="s">
        <v>66</v>
      </c>
      <c r="G27" s="15" t="s">
        <v>66</v>
      </c>
      <c r="H27" s="16">
        <v>0</v>
      </c>
      <c r="I27" s="17">
        <v>0</v>
      </c>
      <c r="J27" s="16">
        <v>0.03</v>
      </c>
      <c r="K27" s="18">
        <v>0</v>
      </c>
      <c r="L27" s="17">
        <v>0</v>
      </c>
      <c r="M27" s="19">
        <v>0</v>
      </c>
      <c r="N27" s="19">
        <v>0</v>
      </c>
      <c r="O27" s="19">
        <v>0</v>
      </c>
      <c r="P27" s="20">
        <v>0</v>
      </c>
      <c r="Q27" s="20">
        <v>0</v>
      </c>
    </row>
    <row r="28" spans="1:17" ht="12.75" customHeight="1" x14ac:dyDescent="0.2">
      <c r="A28" s="14" t="s">
        <v>115</v>
      </c>
      <c r="B28" s="14" t="s">
        <v>116</v>
      </c>
      <c r="C28" s="14" t="s">
        <v>69</v>
      </c>
      <c r="D28" s="14" t="s">
        <v>66</v>
      </c>
      <c r="E28" s="15" t="s">
        <v>67</v>
      </c>
      <c r="F28" s="14" t="s">
        <v>67</v>
      </c>
      <c r="G28" s="15" t="s">
        <v>67</v>
      </c>
      <c r="H28" s="16">
        <v>0.31</v>
      </c>
      <c r="I28" s="17">
        <v>0</v>
      </c>
      <c r="J28" s="16">
        <v>0</v>
      </c>
      <c r="K28" s="18">
        <v>0.04</v>
      </c>
      <c r="L28" s="17">
        <v>-0.01</v>
      </c>
      <c r="M28" s="19">
        <v>-1.76</v>
      </c>
      <c r="N28" s="19">
        <v>0</v>
      </c>
      <c r="O28" s="19">
        <v>0</v>
      </c>
      <c r="P28" s="20">
        <v>-0.21</v>
      </c>
      <c r="Q28" s="20">
        <v>0.04</v>
      </c>
    </row>
    <row r="29" spans="1:17" ht="12.75" customHeight="1" x14ac:dyDescent="0.2">
      <c r="A29" s="14" t="s">
        <v>102</v>
      </c>
      <c r="B29" s="14" t="s">
        <v>102</v>
      </c>
      <c r="C29" s="14" t="s">
        <v>69</v>
      </c>
      <c r="D29" s="14" t="s">
        <v>66</v>
      </c>
      <c r="E29" s="15" t="s">
        <v>67</v>
      </c>
      <c r="F29" s="14" t="s">
        <v>67</v>
      </c>
      <c r="G29" s="15" t="s">
        <v>67</v>
      </c>
      <c r="H29" s="16">
        <v>31.91</v>
      </c>
      <c r="I29" s="17">
        <v>0</v>
      </c>
      <c r="J29" s="16">
        <v>0</v>
      </c>
      <c r="K29" s="18">
        <v>3.83</v>
      </c>
      <c r="L29" s="17">
        <v>-0.64</v>
      </c>
      <c r="M29" s="19">
        <v>-19.350000000000001</v>
      </c>
      <c r="N29" s="19">
        <v>0</v>
      </c>
      <c r="O29" s="19">
        <v>0</v>
      </c>
      <c r="P29" s="20">
        <v>-2.3199999999999998</v>
      </c>
      <c r="Q29" s="20">
        <v>0.39</v>
      </c>
    </row>
    <row r="30" spans="1:17" ht="12.75" customHeight="1" x14ac:dyDescent="0.2">
      <c r="A30" s="14" t="s">
        <v>103</v>
      </c>
      <c r="B30" s="14" t="s">
        <v>103</v>
      </c>
      <c r="C30" s="14" t="s">
        <v>69</v>
      </c>
      <c r="D30" s="14" t="s">
        <v>66</v>
      </c>
      <c r="E30" s="15" t="s">
        <v>67</v>
      </c>
      <c r="F30" s="14" t="s">
        <v>67</v>
      </c>
      <c r="G30" s="15" t="s">
        <v>67</v>
      </c>
      <c r="H30" s="16">
        <v>108.66</v>
      </c>
      <c r="I30" s="17">
        <v>0</v>
      </c>
      <c r="J30" s="16">
        <v>0</v>
      </c>
      <c r="K30" s="18">
        <v>13.04</v>
      </c>
      <c r="L30" s="17">
        <v>-2.17</v>
      </c>
      <c r="M30" s="19">
        <v>-195.47</v>
      </c>
      <c r="N30" s="19">
        <v>0</v>
      </c>
      <c r="O30" s="19">
        <v>0</v>
      </c>
      <c r="P30" s="20">
        <v>-23.46</v>
      </c>
      <c r="Q30" s="20">
        <v>3.91</v>
      </c>
    </row>
    <row r="31" spans="1:17" ht="12.75" customHeight="1" x14ac:dyDescent="0.2">
      <c r="A31" s="14" t="s">
        <v>104</v>
      </c>
      <c r="B31" s="14" t="s">
        <v>105</v>
      </c>
      <c r="C31" s="14" t="s">
        <v>69</v>
      </c>
      <c r="D31" s="14" t="s">
        <v>66</v>
      </c>
      <c r="E31" s="15" t="s">
        <v>67</v>
      </c>
      <c r="F31" s="14" t="s">
        <v>67</v>
      </c>
      <c r="G31" s="15" t="s">
        <v>67</v>
      </c>
      <c r="H31" s="16">
        <v>16.04</v>
      </c>
      <c r="I31" s="17">
        <v>0</v>
      </c>
      <c r="J31" s="16">
        <v>0</v>
      </c>
      <c r="K31" s="18">
        <v>1.92</v>
      </c>
      <c r="L31" s="17">
        <v>-0.32</v>
      </c>
      <c r="M31" s="19">
        <v>-106.27</v>
      </c>
      <c r="N31" s="19">
        <v>0</v>
      </c>
      <c r="O31" s="19">
        <v>0</v>
      </c>
      <c r="P31" s="20">
        <v>-12.75</v>
      </c>
      <c r="Q31" s="20">
        <v>2.13</v>
      </c>
    </row>
    <row r="32" spans="1:17" ht="12.75" customHeight="1" x14ac:dyDescent="0.2">
      <c r="A32" s="14" t="s">
        <v>104</v>
      </c>
      <c r="B32" s="14" t="s">
        <v>106</v>
      </c>
      <c r="C32" s="14" t="s">
        <v>69</v>
      </c>
      <c r="D32" s="14" t="s">
        <v>66</v>
      </c>
      <c r="E32" s="15" t="s">
        <v>67</v>
      </c>
      <c r="F32" s="14" t="s">
        <v>67</v>
      </c>
      <c r="G32" s="15" t="s">
        <v>67</v>
      </c>
      <c r="H32" s="16">
        <v>1.02</v>
      </c>
      <c r="I32" s="17">
        <v>0</v>
      </c>
      <c r="J32" s="16">
        <v>0</v>
      </c>
      <c r="K32" s="18">
        <v>0.12</v>
      </c>
      <c r="L32" s="17">
        <v>-0.02</v>
      </c>
      <c r="M32" s="19">
        <v>-2.33</v>
      </c>
      <c r="N32" s="19">
        <v>0</v>
      </c>
      <c r="O32" s="19">
        <v>0</v>
      </c>
      <c r="P32" s="20">
        <v>-0.28000000000000003</v>
      </c>
      <c r="Q32" s="20">
        <v>0.05</v>
      </c>
    </row>
    <row r="33" spans="1:17" ht="12.75" customHeight="1" x14ac:dyDescent="0.2">
      <c r="A33" s="14" t="s">
        <v>398</v>
      </c>
      <c r="B33" s="14" t="s">
        <v>399</v>
      </c>
      <c r="C33" s="14" t="s">
        <v>69</v>
      </c>
      <c r="D33" s="14" t="s">
        <v>66</v>
      </c>
      <c r="E33" s="15" t="s">
        <v>67</v>
      </c>
      <c r="F33" s="14" t="s">
        <v>67</v>
      </c>
      <c r="G33" s="15" t="s">
        <v>67</v>
      </c>
      <c r="H33" s="16">
        <v>0.01</v>
      </c>
      <c r="I33" s="17">
        <v>0</v>
      </c>
      <c r="J33" s="16">
        <v>0</v>
      </c>
      <c r="K33" s="18">
        <v>0</v>
      </c>
      <c r="L33" s="17">
        <v>0</v>
      </c>
      <c r="M33" s="19">
        <v>-0.76</v>
      </c>
      <c r="N33" s="19">
        <v>0</v>
      </c>
      <c r="O33" s="19">
        <v>0</v>
      </c>
      <c r="P33" s="20">
        <v>-0.09</v>
      </c>
      <c r="Q33" s="20">
        <v>0.02</v>
      </c>
    </row>
    <row r="34" spans="1:17" ht="12.75" customHeight="1" x14ac:dyDescent="0.2">
      <c r="A34" s="14" t="s">
        <v>109</v>
      </c>
      <c r="B34" s="14" t="s">
        <v>109</v>
      </c>
      <c r="C34" s="14" t="s">
        <v>65</v>
      </c>
      <c r="D34" s="14" t="s">
        <v>66</v>
      </c>
      <c r="E34" s="15" t="s">
        <v>67</v>
      </c>
      <c r="F34" s="14" t="s">
        <v>66</v>
      </c>
      <c r="G34" s="15" t="s">
        <v>67</v>
      </c>
      <c r="H34" s="16">
        <v>0.02</v>
      </c>
      <c r="I34" s="17">
        <v>0</v>
      </c>
      <c r="J34" s="16">
        <v>0</v>
      </c>
      <c r="K34" s="18">
        <v>0</v>
      </c>
      <c r="L34" s="17">
        <v>0</v>
      </c>
      <c r="M34" s="19">
        <v>0</v>
      </c>
      <c r="N34" s="19">
        <v>0</v>
      </c>
      <c r="O34" s="19">
        <v>-9.67</v>
      </c>
      <c r="P34" s="20">
        <v>0</v>
      </c>
      <c r="Q34" s="20">
        <v>0.19</v>
      </c>
    </row>
    <row r="35" spans="1:17" ht="12.75" customHeight="1" x14ac:dyDescent="0.2">
      <c r="A35" s="14" t="s">
        <v>111</v>
      </c>
      <c r="B35" s="14" t="s">
        <v>111</v>
      </c>
      <c r="C35" s="14" t="s">
        <v>65</v>
      </c>
      <c r="D35" s="14" t="s">
        <v>66</v>
      </c>
      <c r="E35" s="15" t="s">
        <v>67</v>
      </c>
      <c r="F35" s="14" t="s">
        <v>67</v>
      </c>
      <c r="G35" s="15" t="s">
        <v>66</v>
      </c>
      <c r="H35" s="16">
        <v>0</v>
      </c>
      <c r="I35" s="17">
        <v>0</v>
      </c>
      <c r="J35" s="16">
        <v>46.6</v>
      </c>
      <c r="K35" s="18">
        <v>0</v>
      </c>
      <c r="L35" s="17">
        <v>-0.93</v>
      </c>
      <c r="M35" s="19">
        <v>-97</v>
      </c>
      <c r="N35" s="19">
        <v>0</v>
      </c>
      <c r="O35" s="19">
        <v>0</v>
      </c>
      <c r="P35" s="20">
        <v>-11.64</v>
      </c>
      <c r="Q35" s="20">
        <v>1.94</v>
      </c>
    </row>
    <row r="36" spans="1:17" ht="12.75" customHeight="1" x14ac:dyDescent="0.2">
      <c r="A36" s="14" t="s">
        <v>114</v>
      </c>
      <c r="B36" s="14" t="s">
        <v>114</v>
      </c>
      <c r="C36" s="14" t="s">
        <v>69</v>
      </c>
      <c r="D36" s="14" t="s">
        <v>66</v>
      </c>
      <c r="E36" s="15" t="s">
        <v>67</v>
      </c>
      <c r="F36" s="14" t="s">
        <v>67</v>
      </c>
      <c r="G36" s="15" t="s">
        <v>66</v>
      </c>
      <c r="H36" s="16">
        <v>0</v>
      </c>
      <c r="I36" s="17">
        <v>0</v>
      </c>
      <c r="J36" s="16">
        <v>0</v>
      </c>
      <c r="K36" s="18">
        <v>0</v>
      </c>
      <c r="L36" s="17">
        <v>0</v>
      </c>
      <c r="M36" s="19">
        <v>-0.01</v>
      </c>
      <c r="N36" s="19">
        <v>0</v>
      </c>
      <c r="O36" s="19">
        <v>0</v>
      </c>
      <c r="P36" s="20">
        <v>0</v>
      </c>
      <c r="Q36" s="20">
        <v>0</v>
      </c>
    </row>
    <row r="37" spans="1:17" ht="12.75" customHeight="1" x14ac:dyDescent="0.2">
      <c r="A37" s="14" t="s">
        <v>111</v>
      </c>
      <c r="B37" s="14" t="s">
        <v>112</v>
      </c>
      <c r="C37" s="14" t="s">
        <v>69</v>
      </c>
      <c r="D37" s="14" t="s">
        <v>66</v>
      </c>
      <c r="E37" s="15" t="s">
        <v>67</v>
      </c>
      <c r="F37" s="14" t="s">
        <v>67</v>
      </c>
      <c r="G37" s="15" t="s">
        <v>66</v>
      </c>
      <c r="H37" s="16">
        <v>0</v>
      </c>
      <c r="I37" s="17">
        <v>0</v>
      </c>
      <c r="J37" s="16">
        <v>0.39</v>
      </c>
      <c r="K37" s="18">
        <v>0</v>
      </c>
      <c r="L37" s="17">
        <v>-0.01</v>
      </c>
      <c r="M37" s="19">
        <v>-2.5299999999999998</v>
      </c>
      <c r="N37" s="19">
        <v>0</v>
      </c>
      <c r="O37" s="19">
        <v>0</v>
      </c>
      <c r="P37" s="20">
        <v>-0.3</v>
      </c>
      <c r="Q37" s="20">
        <v>0.05</v>
      </c>
    </row>
    <row r="38" spans="1:17" ht="12.75" customHeight="1" x14ac:dyDescent="0.2">
      <c r="A38" s="14" t="s">
        <v>75</v>
      </c>
      <c r="B38" s="14" t="s">
        <v>75</v>
      </c>
      <c r="C38" s="14" t="s">
        <v>69</v>
      </c>
      <c r="D38" s="14" t="s">
        <v>66</v>
      </c>
      <c r="E38" s="15" t="s">
        <v>66</v>
      </c>
      <c r="F38" s="14" t="s">
        <v>67</v>
      </c>
      <c r="G38" s="15" t="s">
        <v>67</v>
      </c>
      <c r="H38" s="16">
        <v>1.07</v>
      </c>
      <c r="I38" s="17">
        <v>0</v>
      </c>
      <c r="J38" s="16">
        <v>0</v>
      </c>
      <c r="K38" s="18">
        <v>0.13</v>
      </c>
      <c r="L38" s="17">
        <v>-0.02</v>
      </c>
      <c r="M38" s="19">
        <v>-771.33</v>
      </c>
      <c r="N38" s="19">
        <v>0</v>
      </c>
      <c r="O38" s="19">
        <v>0</v>
      </c>
      <c r="P38" s="20">
        <v>-92.56</v>
      </c>
      <c r="Q38" s="20">
        <v>0</v>
      </c>
    </row>
    <row r="39" spans="1:17" ht="12.75" customHeight="1" x14ac:dyDescent="0.2">
      <c r="A39" s="14" t="s">
        <v>118</v>
      </c>
      <c r="B39" s="14" t="s">
        <v>118</v>
      </c>
      <c r="C39" s="14" t="s">
        <v>69</v>
      </c>
      <c r="D39" s="14" t="s">
        <v>66</v>
      </c>
      <c r="E39" s="15" t="s">
        <v>67</v>
      </c>
      <c r="F39" s="14" t="s">
        <v>67</v>
      </c>
      <c r="G39" s="15" t="s">
        <v>67</v>
      </c>
      <c r="H39" s="16">
        <v>8.1300000000000008</v>
      </c>
      <c r="I39" s="17">
        <v>0</v>
      </c>
      <c r="J39" s="16">
        <v>0</v>
      </c>
      <c r="K39" s="18">
        <v>0.98</v>
      </c>
      <c r="L39" s="17">
        <v>-0.16</v>
      </c>
      <c r="M39" s="19">
        <v>-5.73</v>
      </c>
      <c r="N39" s="19">
        <v>0</v>
      </c>
      <c r="O39" s="19">
        <v>0</v>
      </c>
      <c r="P39" s="20">
        <v>-0.69</v>
      </c>
      <c r="Q39" s="20">
        <v>0.11</v>
      </c>
    </row>
    <row r="40" spans="1:17" ht="12.75" customHeight="1" x14ac:dyDescent="0.2">
      <c r="A40" s="14" t="s">
        <v>76</v>
      </c>
      <c r="B40" s="14" t="s">
        <v>76</v>
      </c>
      <c r="C40" s="14" t="s">
        <v>65</v>
      </c>
      <c r="D40" s="14" t="s">
        <v>66</v>
      </c>
      <c r="E40" s="15" t="s">
        <v>66</v>
      </c>
      <c r="F40" s="14" t="s">
        <v>66</v>
      </c>
      <c r="G40" s="15" t="s">
        <v>66</v>
      </c>
      <c r="H40" s="16">
        <v>0</v>
      </c>
      <c r="I40" s="17">
        <v>0</v>
      </c>
      <c r="J40" s="16">
        <v>0.01</v>
      </c>
      <c r="K40" s="18">
        <v>0</v>
      </c>
      <c r="L40" s="17">
        <v>0</v>
      </c>
      <c r="M40" s="19">
        <v>0</v>
      </c>
      <c r="N40" s="19">
        <v>0</v>
      </c>
      <c r="O40" s="19">
        <v>0</v>
      </c>
      <c r="P40" s="20">
        <v>0</v>
      </c>
      <c r="Q40" s="20">
        <v>0</v>
      </c>
    </row>
    <row r="41" spans="1:17" ht="12.75" customHeight="1" x14ac:dyDescent="0.2">
      <c r="A41" s="14" t="s">
        <v>77</v>
      </c>
      <c r="B41" s="14" t="s">
        <v>77</v>
      </c>
      <c r="C41" s="14" t="s">
        <v>65</v>
      </c>
      <c r="D41" s="14" t="s">
        <v>66</v>
      </c>
      <c r="E41" s="15" t="s">
        <v>67</v>
      </c>
      <c r="F41" s="14" t="s">
        <v>66</v>
      </c>
      <c r="G41" s="15" t="s">
        <v>67</v>
      </c>
      <c r="H41" s="16">
        <v>0.33</v>
      </c>
      <c r="I41" s="17">
        <v>0</v>
      </c>
      <c r="J41" s="16">
        <v>0</v>
      </c>
      <c r="K41" s="18">
        <v>0.04</v>
      </c>
      <c r="L41" s="17">
        <v>-0.01</v>
      </c>
      <c r="M41" s="19">
        <v>0</v>
      </c>
      <c r="N41" s="19">
        <v>0</v>
      </c>
      <c r="O41" s="19">
        <v>-391.8</v>
      </c>
      <c r="P41" s="20">
        <v>0</v>
      </c>
      <c r="Q41" s="20">
        <v>7.84</v>
      </c>
    </row>
    <row r="42" spans="1:17" ht="12.75" customHeight="1" x14ac:dyDescent="0.2">
      <c r="A42" s="14" t="s">
        <v>77</v>
      </c>
      <c r="B42" s="14" t="s">
        <v>78</v>
      </c>
      <c r="C42" s="14" t="s">
        <v>69</v>
      </c>
      <c r="D42" s="14" t="s">
        <v>66</v>
      </c>
      <c r="E42" s="15" t="s">
        <v>67</v>
      </c>
      <c r="F42" s="14" t="s">
        <v>67</v>
      </c>
      <c r="G42" s="15" t="s">
        <v>67</v>
      </c>
      <c r="H42" s="16">
        <v>0.08</v>
      </c>
      <c r="I42" s="17">
        <v>0</v>
      </c>
      <c r="J42" s="16">
        <v>0</v>
      </c>
      <c r="K42" s="18">
        <v>0.01</v>
      </c>
      <c r="L42" s="17">
        <v>0</v>
      </c>
      <c r="M42" s="19">
        <v>0</v>
      </c>
      <c r="N42" s="19">
        <v>0</v>
      </c>
      <c r="O42" s="19">
        <v>0</v>
      </c>
      <c r="P42" s="20">
        <v>0</v>
      </c>
      <c r="Q42" s="20">
        <v>0</v>
      </c>
    </row>
    <row r="43" spans="1:17" ht="12.75" customHeight="1" x14ac:dyDescent="0.2">
      <c r="A43" s="14" t="s">
        <v>119</v>
      </c>
      <c r="B43" s="14" t="s">
        <v>119</v>
      </c>
      <c r="C43" s="14" t="s">
        <v>65</v>
      </c>
      <c r="D43" s="14" t="s">
        <v>66</v>
      </c>
      <c r="E43" s="15" t="s">
        <v>67</v>
      </c>
      <c r="F43" s="14" t="s">
        <v>67</v>
      </c>
      <c r="G43" s="15" t="s">
        <v>67</v>
      </c>
      <c r="H43" s="16">
        <v>0.14000000000000001</v>
      </c>
      <c r="I43" s="17">
        <v>0</v>
      </c>
      <c r="J43" s="16">
        <v>0</v>
      </c>
      <c r="K43" s="18">
        <v>0.02</v>
      </c>
      <c r="L43" s="17">
        <v>0</v>
      </c>
      <c r="M43" s="19">
        <v>-861.15</v>
      </c>
      <c r="N43" s="19">
        <v>0</v>
      </c>
      <c r="O43" s="19">
        <v>0</v>
      </c>
      <c r="P43" s="20">
        <v>-103.34</v>
      </c>
      <c r="Q43" s="20">
        <v>17.22</v>
      </c>
    </row>
    <row r="44" spans="1:17" ht="12.75" customHeight="1" x14ac:dyDescent="0.2">
      <c r="A44" s="14" t="s">
        <v>86</v>
      </c>
      <c r="B44" s="14" t="s">
        <v>86</v>
      </c>
      <c r="C44" s="14" t="s">
        <v>69</v>
      </c>
      <c r="D44" s="14" t="s">
        <v>66</v>
      </c>
      <c r="E44" s="15" t="s">
        <v>67</v>
      </c>
      <c r="F44" s="14" t="s">
        <v>67</v>
      </c>
      <c r="G44" s="15" t="s">
        <v>67</v>
      </c>
      <c r="H44" s="16">
        <v>5.79</v>
      </c>
      <c r="I44" s="17">
        <v>0</v>
      </c>
      <c r="J44" s="16">
        <v>0</v>
      </c>
      <c r="K44" s="18">
        <v>0.69</v>
      </c>
      <c r="L44" s="17">
        <v>-0.12</v>
      </c>
      <c r="M44" s="19">
        <v>-10.39</v>
      </c>
      <c r="N44" s="19">
        <v>0</v>
      </c>
      <c r="O44" s="19">
        <v>0</v>
      </c>
      <c r="P44" s="20">
        <v>-1.25</v>
      </c>
      <c r="Q44" s="20">
        <v>0.21</v>
      </c>
    </row>
    <row r="45" spans="1:17" ht="12.75" customHeight="1" x14ac:dyDescent="0.2">
      <c r="A45" s="14" t="s">
        <v>79</v>
      </c>
      <c r="B45" s="14" t="s">
        <v>79</v>
      </c>
      <c r="C45" s="14" t="s">
        <v>65</v>
      </c>
      <c r="D45" s="14" t="s">
        <v>66</v>
      </c>
      <c r="E45" s="15" t="s">
        <v>67</v>
      </c>
      <c r="F45" s="14" t="s">
        <v>66</v>
      </c>
      <c r="G45" s="15" t="s">
        <v>66</v>
      </c>
      <c r="H45" s="16">
        <v>0</v>
      </c>
      <c r="I45" s="17">
        <v>0</v>
      </c>
      <c r="J45" s="16">
        <v>31.95</v>
      </c>
      <c r="K45" s="18">
        <v>0</v>
      </c>
      <c r="L45" s="17">
        <v>-0.64</v>
      </c>
      <c r="M45" s="19">
        <v>0</v>
      </c>
      <c r="N45" s="19">
        <v>0</v>
      </c>
      <c r="O45" s="19">
        <v>-3467.24</v>
      </c>
      <c r="P45" s="20">
        <v>0</v>
      </c>
      <c r="Q45" s="20">
        <v>69.34</v>
      </c>
    </row>
    <row r="46" spans="1:17" ht="12.75" customHeight="1" x14ac:dyDescent="0.2">
      <c r="A46" s="14" t="s">
        <v>79</v>
      </c>
      <c r="B46" s="14" t="s">
        <v>80</v>
      </c>
      <c r="C46" s="14" t="s">
        <v>65</v>
      </c>
      <c r="D46" s="14" t="s">
        <v>66</v>
      </c>
      <c r="E46" s="15" t="s">
        <v>66</v>
      </c>
      <c r="F46" s="14" t="s">
        <v>66</v>
      </c>
      <c r="G46" s="15" t="s">
        <v>66</v>
      </c>
      <c r="H46" s="16">
        <v>0</v>
      </c>
      <c r="I46" s="17">
        <v>0</v>
      </c>
      <c r="J46" s="16">
        <v>0.3</v>
      </c>
      <c r="K46" s="18">
        <v>0</v>
      </c>
      <c r="L46" s="17">
        <v>-0.01</v>
      </c>
      <c r="M46" s="19">
        <v>0</v>
      </c>
      <c r="N46" s="19">
        <v>0</v>
      </c>
      <c r="O46" s="19">
        <v>-41.76</v>
      </c>
      <c r="P46" s="20">
        <v>0</v>
      </c>
      <c r="Q46" s="20">
        <v>0</v>
      </c>
    </row>
    <row r="47" spans="1:17" ht="12.75" customHeight="1" x14ac:dyDescent="0.2">
      <c r="A47" s="14" t="s">
        <v>79</v>
      </c>
      <c r="B47" s="14" t="s">
        <v>81</v>
      </c>
      <c r="C47" s="14" t="s">
        <v>69</v>
      </c>
      <c r="D47" s="14" t="s">
        <v>66</v>
      </c>
      <c r="E47" s="15" t="s">
        <v>66</v>
      </c>
      <c r="F47" s="14" t="s">
        <v>66</v>
      </c>
      <c r="G47" s="15" t="s">
        <v>66</v>
      </c>
      <c r="H47" s="16">
        <v>0</v>
      </c>
      <c r="I47" s="17">
        <v>0</v>
      </c>
      <c r="J47" s="16">
        <v>7.0000000000000007E-2</v>
      </c>
      <c r="K47" s="18">
        <v>0</v>
      </c>
      <c r="L47" s="17">
        <v>0</v>
      </c>
      <c r="M47" s="19">
        <v>0</v>
      </c>
      <c r="N47" s="19">
        <v>0</v>
      </c>
      <c r="O47" s="19">
        <v>-0.12</v>
      </c>
      <c r="P47" s="20">
        <v>0</v>
      </c>
      <c r="Q47" s="20">
        <v>0</v>
      </c>
    </row>
    <row r="48" spans="1:17" ht="12.75" customHeight="1" x14ac:dyDescent="0.2">
      <c r="A48" s="14" t="s">
        <v>79</v>
      </c>
      <c r="B48" s="14" t="s">
        <v>82</v>
      </c>
      <c r="C48" s="14" t="s">
        <v>69</v>
      </c>
      <c r="D48" s="14" t="s">
        <v>66</v>
      </c>
      <c r="E48" s="15" t="s">
        <v>67</v>
      </c>
      <c r="F48" s="14" t="s">
        <v>67</v>
      </c>
      <c r="G48" s="15" t="s">
        <v>67</v>
      </c>
      <c r="H48" s="16">
        <v>0.01</v>
      </c>
      <c r="I48" s="17">
        <v>0</v>
      </c>
      <c r="J48" s="16">
        <v>0</v>
      </c>
      <c r="K48" s="18">
        <v>0</v>
      </c>
      <c r="L48" s="17">
        <v>0</v>
      </c>
      <c r="M48" s="19">
        <v>-0.03</v>
      </c>
      <c r="N48" s="19">
        <v>0</v>
      </c>
      <c r="O48" s="19">
        <v>0</v>
      </c>
      <c r="P48" s="20">
        <v>0</v>
      </c>
      <c r="Q48" s="20">
        <v>0</v>
      </c>
    </row>
    <row r="49" spans="1:17" ht="12.75" customHeight="1" x14ac:dyDescent="0.2">
      <c r="A49" s="14" t="s">
        <v>79</v>
      </c>
      <c r="B49" s="14" t="s">
        <v>83</v>
      </c>
      <c r="C49" s="14" t="s">
        <v>69</v>
      </c>
      <c r="D49" s="14" t="s">
        <v>66</v>
      </c>
      <c r="E49" s="15" t="s">
        <v>67</v>
      </c>
      <c r="F49" s="14" t="s">
        <v>66</v>
      </c>
      <c r="G49" s="15" t="s">
        <v>66</v>
      </c>
      <c r="H49" s="16">
        <v>0</v>
      </c>
      <c r="I49" s="17">
        <v>0</v>
      </c>
      <c r="J49" s="16">
        <v>0.02</v>
      </c>
      <c r="K49" s="18">
        <v>0</v>
      </c>
      <c r="L49" s="17">
        <v>0</v>
      </c>
      <c r="M49" s="19">
        <v>0</v>
      </c>
      <c r="N49" s="19">
        <v>0</v>
      </c>
      <c r="O49" s="19">
        <v>-0.54</v>
      </c>
      <c r="P49" s="20">
        <v>0</v>
      </c>
      <c r="Q49" s="20">
        <v>0.01</v>
      </c>
    </row>
    <row r="50" spans="1:17" ht="12.75" customHeight="1" x14ac:dyDescent="0.2">
      <c r="A50" s="14" t="s">
        <v>107</v>
      </c>
      <c r="B50" s="14" t="s">
        <v>107</v>
      </c>
      <c r="C50" s="14" t="s">
        <v>65</v>
      </c>
      <c r="D50" s="14" t="s">
        <v>67</v>
      </c>
      <c r="E50" s="15" t="s">
        <v>67</v>
      </c>
      <c r="F50" s="14" t="s">
        <v>66</v>
      </c>
      <c r="G50" s="15" t="s">
        <v>66</v>
      </c>
      <c r="H50" s="16">
        <v>0</v>
      </c>
      <c r="I50" s="17">
        <v>0</v>
      </c>
      <c r="J50" s="16">
        <v>0.84</v>
      </c>
      <c r="K50" s="18">
        <v>0</v>
      </c>
      <c r="L50" s="17">
        <v>0</v>
      </c>
      <c r="M50" s="19">
        <v>0</v>
      </c>
      <c r="N50" s="19">
        <v>0</v>
      </c>
      <c r="O50" s="19">
        <v>-855.33</v>
      </c>
      <c r="P50" s="20">
        <v>0</v>
      </c>
      <c r="Q50" s="20">
        <v>17.11</v>
      </c>
    </row>
    <row r="51" spans="1:17" ht="12.75" customHeight="1" x14ac:dyDescent="0.2">
      <c r="A51" s="14" t="s">
        <v>107</v>
      </c>
      <c r="B51" s="14" t="s">
        <v>108</v>
      </c>
      <c r="C51" s="14" t="s">
        <v>69</v>
      </c>
      <c r="D51" s="14" t="s">
        <v>67</v>
      </c>
      <c r="E51" s="15" t="s">
        <v>67</v>
      </c>
      <c r="F51" s="14" t="s">
        <v>66</v>
      </c>
      <c r="G51" s="15" t="s">
        <v>66</v>
      </c>
      <c r="H51" s="16">
        <v>0</v>
      </c>
      <c r="I51" s="17">
        <v>0</v>
      </c>
      <c r="J51" s="16">
        <v>7.0000000000000007E-2</v>
      </c>
      <c r="K51" s="18">
        <v>0</v>
      </c>
      <c r="L51" s="17">
        <v>0</v>
      </c>
      <c r="M51" s="19">
        <v>0</v>
      </c>
      <c r="N51" s="19">
        <v>0</v>
      </c>
      <c r="O51" s="19">
        <v>0</v>
      </c>
      <c r="P51" s="20">
        <v>0</v>
      </c>
      <c r="Q51" s="20">
        <v>0</v>
      </c>
    </row>
    <row r="52" spans="1:17" ht="12.75" customHeight="1" x14ac:dyDescent="0.2">
      <c r="A52" s="14" t="s">
        <v>101</v>
      </c>
      <c r="B52" s="14" t="s">
        <v>101</v>
      </c>
      <c r="C52" s="14" t="s">
        <v>69</v>
      </c>
      <c r="D52" s="14" t="s">
        <v>66</v>
      </c>
      <c r="E52" s="15" t="s">
        <v>66</v>
      </c>
      <c r="F52" s="14" t="s">
        <v>67</v>
      </c>
      <c r="G52" s="15" t="s">
        <v>67</v>
      </c>
      <c r="H52" s="16">
        <v>12.13</v>
      </c>
      <c r="I52" s="17">
        <v>0</v>
      </c>
      <c r="J52" s="16">
        <v>0</v>
      </c>
      <c r="K52" s="18">
        <v>1.46</v>
      </c>
      <c r="L52" s="17">
        <v>-0.24</v>
      </c>
      <c r="M52" s="19">
        <v>-137.63999999999999</v>
      </c>
      <c r="N52" s="19">
        <v>0</v>
      </c>
      <c r="O52" s="19">
        <v>0</v>
      </c>
      <c r="P52" s="20">
        <v>-16.52</v>
      </c>
      <c r="Q52" s="20">
        <v>0</v>
      </c>
    </row>
    <row r="53" spans="1:17" ht="12.75" customHeight="1" x14ac:dyDescent="0.2">
      <c r="A53" s="14" t="s">
        <v>90</v>
      </c>
      <c r="B53" s="14" t="s">
        <v>90</v>
      </c>
      <c r="C53" s="14" t="s">
        <v>65</v>
      </c>
      <c r="D53" s="14" t="s">
        <v>66</v>
      </c>
      <c r="E53" s="15" t="s">
        <v>67</v>
      </c>
      <c r="F53" s="14" t="s">
        <v>66</v>
      </c>
      <c r="G53" s="15" t="s">
        <v>66</v>
      </c>
      <c r="H53" s="16">
        <v>0</v>
      </c>
      <c r="I53" s="17">
        <v>0</v>
      </c>
      <c r="J53" s="16">
        <v>0.05</v>
      </c>
      <c r="K53" s="18">
        <v>0</v>
      </c>
      <c r="L53" s="17">
        <v>0</v>
      </c>
      <c r="M53" s="19">
        <v>0</v>
      </c>
      <c r="N53" s="19">
        <v>0</v>
      </c>
      <c r="O53" s="19">
        <v>-32.630000000000003</v>
      </c>
      <c r="P53" s="20">
        <v>0</v>
      </c>
      <c r="Q53" s="20">
        <v>0.65</v>
      </c>
    </row>
    <row r="54" spans="1:17" ht="12.75" customHeight="1" x14ac:dyDescent="0.2">
      <c r="A54" s="14" t="s">
        <v>90</v>
      </c>
      <c r="B54" s="14" t="s">
        <v>91</v>
      </c>
      <c r="C54" s="14" t="s">
        <v>69</v>
      </c>
      <c r="D54" s="14" t="s">
        <v>66</v>
      </c>
      <c r="E54" s="15" t="s">
        <v>67</v>
      </c>
      <c r="F54" s="14" t="s">
        <v>66</v>
      </c>
      <c r="G54" s="15" t="s">
        <v>66</v>
      </c>
      <c r="H54" s="16">
        <v>0</v>
      </c>
      <c r="I54" s="17">
        <v>0</v>
      </c>
      <c r="J54" s="16">
        <v>0.47</v>
      </c>
      <c r="K54" s="18">
        <v>0</v>
      </c>
      <c r="L54" s="17">
        <v>-0.01</v>
      </c>
      <c r="M54" s="19">
        <v>0</v>
      </c>
      <c r="N54" s="19">
        <v>0</v>
      </c>
      <c r="O54" s="19">
        <v>-0.24</v>
      </c>
      <c r="P54" s="20">
        <v>0</v>
      </c>
      <c r="Q54" s="20">
        <v>0</v>
      </c>
    </row>
    <row r="55" spans="1:17" ht="12.75" customHeight="1" x14ac:dyDescent="0.2">
      <c r="A55" s="14" t="s">
        <v>437</v>
      </c>
      <c r="B55" s="14" t="s">
        <v>439</v>
      </c>
      <c r="C55" s="14" t="s">
        <v>69</v>
      </c>
      <c r="D55" s="14" t="s">
        <v>66</v>
      </c>
      <c r="E55" s="15" t="s">
        <v>67</v>
      </c>
      <c r="F55" s="14" t="s">
        <v>67</v>
      </c>
      <c r="G55" s="15" t="s">
        <v>67</v>
      </c>
      <c r="H55" s="16">
        <v>1.36</v>
      </c>
      <c r="I55" s="17">
        <v>0</v>
      </c>
      <c r="J55" s="16">
        <v>0</v>
      </c>
      <c r="K55" s="18">
        <v>0.16</v>
      </c>
      <c r="L55" s="17">
        <v>-0.03</v>
      </c>
      <c r="M55" s="19">
        <v>-0.27</v>
      </c>
      <c r="N55" s="19">
        <v>0</v>
      </c>
      <c r="O55" s="19">
        <v>0</v>
      </c>
      <c r="P55" s="20">
        <v>-0.03</v>
      </c>
      <c r="Q55" s="20">
        <v>0.01</v>
      </c>
    </row>
    <row r="56" spans="1:17" ht="12.75" customHeight="1" x14ac:dyDescent="0.2">
      <c r="A56" s="14" t="s">
        <v>548</v>
      </c>
      <c r="B56" s="14" t="s">
        <v>548</v>
      </c>
      <c r="C56" s="14" t="s">
        <v>65</v>
      </c>
      <c r="D56" s="14" t="s">
        <v>66</v>
      </c>
      <c r="E56" s="15" t="s">
        <v>67</v>
      </c>
      <c r="F56" s="14" t="s">
        <v>66</v>
      </c>
      <c r="G56" s="15" t="s">
        <v>66</v>
      </c>
      <c r="H56" s="16">
        <v>0</v>
      </c>
      <c r="I56" s="17">
        <v>0</v>
      </c>
      <c r="J56" s="16">
        <v>0.41</v>
      </c>
      <c r="K56" s="18">
        <v>0</v>
      </c>
      <c r="L56" s="17">
        <v>-0.01</v>
      </c>
      <c r="M56" s="19">
        <v>0</v>
      </c>
      <c r="N56" s="19">
        <v>0</v>
      </c>
      <c r="O56" s="19">
        <v>-2947.68</v>
      </c>
      <c r="P56" s="20">
        <v>0</v>
      </c>
      <c r="Q56" s="20">
        <v>58.95</v>
      </c>
    </row>
    <row r="57" spans="1:17" ht="12.75" customHeight="1" x14ac:dyDescent="0.2">
      <c r="A57" s="14" t="s">
        <v>142</v>
      </c>
      <c r="B57" s="14" t="s">
        <v>143</v>
      </c>
      <c r="C57" s="14" t="s">
        <v>69</v>
      </c>
      <c r="D57" s="14" t="s">
        <v>66</v>
      </c>
      <c r="E57" s="15" t="s">
        <v>67</v>
      </c>
      <c r="F57" s="14" t="s">
        <v>67</v>
      </c>
      <c r="G57" s="15" t="s">
        <v>67</v>
      </c>
      <c r="H57" s="16">
        <v>0.18</v>
      </c>
      <c r="I57" s="17">
        <v>0</v>
      </c>
      <c r="J57" s="16">
        <v>0</v>
      </c>
      <c r="K57" s="18">
        <v>0.02</v>
      </c>
      <c r="L57" s="17">
        <v>0</v>
      </c>
      <c r="M57" s="19">
        <v>0</v>
      </c>
      <c r="N57" s="19">
        <v>0</v>
      </c>
      <c r="O57" s="19">
        <v>0</v>
      </c>
      <c r="P57" s="20">
        <v>0</v>
      </c>
      <c r="Q57" s="20">
        <v>0</v>
      </c>
    </row>
    <row r="58" spans="1:17" ht="12.75" customHeight="1" x14ac:dyDescent="0.2">
      <c r="A58" s="14" t="s">
        <v>147</v>
      </c>
      <c r="B58" s="14" t="s">
        <v>147</v>
      </c>
      <c r="C58" s="14" t="s">
        <v>69</v>
      </c>
      <c r="D58" s="14" t="s">
        <v>66</v>
      </c>
      <c r="E58" s="15" t="s">
        <v>67</v>
      </c>
      <c r="F58" s="14" t="s">
        <v>67</v>
      </c>
      <c r="G58" s="15" t="s">
        <v>67</v>
      </c>
      <c r="H58" s="16">
        <v>5.55</v>
      </c>
      <c r="I58" s="17">
        <v>0</v>
      </c>
      <c r="J58" s="16">
        <v>0</v>
      </c>
      <c r="K58" s="18">
        <v>0.67</v>
      </c>
      <c r="L58" s="17">
        <v>-0.11</v>
      </c>
      <c r="M58" s="19">
        <v>-165.17</v>
      </c>
      <c r="N58" s="19">
        <v>0</v>
      </c>
      <c r="O58" s="19">
        <v>0</v>
      </c>
      <c r="P58" s="20">
        <v>-19.82</v>
      </c>
      <c r="Q58" s="20">
        <v>3.3</v>
      </c>
    </row>
    <row r="59" spans="1:17" ht="12.75" customHeight="1" x14ac:dyDescent="0.2">
      <c r="A59" s="14" t="s">
        <v>148</v>
      </c>
      <c r="B59" s="14" t="s">
        <v>148</v>
      </c>
      <c r="C59" s="14" t="s">
        <v>69</v>
      </c>
      <c r="D59" s="14" t="s">
        <v>66</v>
      </c>
      <c r="E59" s="15" t="s">
        <v>67</v>
      </c>
      <c r="F59" s="14" t="s">
        <v>67</v>
      </c>
      <c r="G59" s="15" t="s">
        <v>67</v>
      </c>
      <c r="H59" s="16">
        <v>77.150000000000006</v>
      </c>
      <c r="I59" s="17">
        <v>0</v>
      </c>
      <c r="J59" s="16">
        <v>0</v>
      </c>
      <c r="K59" s="18">
        <v>9.26</v>
      </c>
      <c r="L59" s="17">
        <v>-1.54</v>
      </c>
      <c r="M59" s="19">
        <v>-63.35</v>
      </c>
      <c r="N59" s="19">
        <v>0</v>
      </c>
      <c r="O59" s="19">
        <v>0</v>
      </c>
      <c r="P59" s="20">
        <v>-7.6</v>
      </c>
      <c r="Q59" s="20">
        <v>1.27</v>
      </c>
    </row>
    <row r="60" spans="1:17" ht="12.75" customHeight="1" x14ac:dyDescent="0.2">
      <c r="A60" s="14" t="s">
        <v>155</v>
      </c>
      <c r="B60" s="14" t="s">
        <v>155</v>
      </c>
      <c r="C60" s="14" t="s">
        <v>65</v>
      </c>
      <c r="D60" s="14" t="s">
        <v>66</v>
      </c>
      <c r="E60" s="15" t="s">
        <v>67</v>
      </c>
      <c r="F60" s="14" t="s">
        <v>66</v>
      </c>
      <c r="G60" s="15" t="s">
        <v>66</v>
      </c>
      <c r="H60" s="16">
        <v>0</v>
      </c>
      <c r="I60" s="17">
        <v>0</v>
      </c>
      <c r="J60" s="16">
        <v>0.2</v>
      </c>
      <c r="K60" s="18">
        <v>0</v>
      </c>
      <c r="L60" s="17">
        <v>0</v>
      </c>
      <c r="M60" s="19">
        <v>0</v>
      </c>
      <c r="N60" s="19">
        <v>0</v>
      </c>
      <c r="O60" s="19">
        <v>-506.21</v>
      </c>
      <c r="P60" s="20">
        <v>0</v>
      </c>
      <c r="Q60" s="20">
        <v>10.119999999999999</v>
      </c>
    </row>
    <row r="61" spans="1:17" ht="12.75" customHeight="1" x14ac:dyDescent="0.2">
      <c r="A61" s="14" t="s">
        <v>716</v>
      </c>
      <c r="B61" s="14" t="s">
        <v>717</v>
      </c>
      <c r="C61" s="14" t="s">
        <v>69</v>
      </c>
      <c r="D61" s="14" t="s">
        <v>66</v>
      </c>
      <c r="E61" s="15" t="s">
        <v>67</v>
      </c>
      <c r="F61" s="14" t="s">
        <v>67</v>
      </c>
      <c r="G61" s="15" t="s">
        <v>67</v>
      </c>
      <c r="H61" s="16">
        <v>0.05</v>
      </c>
      <c r="I61" s="17">
        <v>0</v>
      </c>
      <c r="J61" s="16">
        <v>0</v>
      </c>
      <c r="K61" s="18">
        <v>0.01</v>
      </c>
      <c r="L61" s="17">
        <v>0</v>
      </c>
      <c r="M61" s="19">
        <v>-0.04</v>
      </c>
      <c r="N61" s="19">
        <v>0</v>
      </c>
      <c r="O61" s="19">
        <v>0</v>
      </c>
      <c r="P61" s="20">
        <v>0</v>
      </c>
      <c r="Q61" s="20">
        <v>0</v>
      </c>
    </row>
    <row r="62" spans="1:17" ht="12.75" customHeight="1" x14ac:dyDescent="0.2">
      <c r="A62" s="14" t="s">
        <v>716</v>
      </c>
      <c r="B62" s="14" t="s">
        <v>718</v>
      </c>
      <c r="C62" s="14" t="s">
        <v>69</v>
      </c>
      <c r="D62" s="14" t="s">
        <v>66</v>
      </c>
      <c r="E62" s="15" t="s">
        <v>67</v>
      </c>
      <c r="F62" s="14" t="s">
        <v>67</v>
      </c>
      <c r="G62" s="15" t="s">
        <v>67</v>
      </c>
      <c r="H62" s="16">
        <v>0.03</v>
      </c>
      <c r="I62" s="17">
        <v>0</v>
      </c>
      <c r="J62" s="16">
        <v>0</v>
      </c>
      <c r="K62" s="18">
        <v>0</v>
      </c>
      <c r="L62" s="17">
        <v>0</v>
      </c>
      <c r="M62" s="19">
        <v>-2.0699999999999998</v>
      </c>
      <c r="N62" s="19">
        <v>0</v>
      </c>
      <c r="O62" s="19">
        <v>0</v>
      </c>
      <c r="P62" s="20">
        <v>-0.25</v>
      </c>
      <c r="Q62" s="20">
        <v>0.04</v>
      </c>
    </row>
    <row r="63" spans="1:17" ht="12.75" customHeight="1" x14ac:dyDescent="0.2">
      <c r="A63" s="14" t="s">
        <v>128</v>
      </c>
      <c r="B63" s="14" t="s">
        <v>128</v>
      </c>
      <c r="C63" s="14" t="s">
        <v>65</v>
      </c>
      <c r="D63" s="14" t="s">
        <v>66</v>
      </c>
      <c r="E63" s="15" t="s">
        <v>67</v>
      </c>
      <c r="F63" s="14" t="s">
        <v>66</v>
      </c>
      <c r="G63" s="15" t="s">
        <v>66</v>
      </c>
      <c r="H63" s="16">
        <v>0</v>
      </c>
      <c r="I63" s="17">
        <v>0</v>
      </c>
      <c r="J63" s="16">
        <v>0.06</v>
      </c>
      <c r="K63" s="18">
        <v>0</v>
      </c>
      <c r="L63" s="17">
        <v>0</v>
      </c>
      <c r="M63" s="19">
        <v>0</v>
      </c>
      <c r="N63" s="19">
        <v>0</v>
      </c>
      <c r="O63" s="19">
        <v>-138.99</v>
      </c>
      <c r="P63" s="20">
        <v>0</v>
      </c>
      <c r="Q63" s="20">
        <v>2.78</v>
      </c>
    </row>
    <row r="64" spans="1:17" ht="12.75" customHeight="1" x14ac:dyDescent="0.2">
      <c r="A64" s="14" t="s">
        <v>549</v>
      </c>
      <c r="B64" s="14" t="s">
        <v>552</v>
      </c>
      <c r="C64" s="14" t="s">
        <v>69</v>
      </c>
      <c r="D64" s="14" t="s">
        <v>66</v>
      </c>
      <c r="E64" s="15" t="s">
        <v>67</v>
      </c>
      <c r="F64" s="14" t="s">
        <v>66</v>
      </c>
      <c r="G64" s="15" t="s">
        <v>67</v>
      </c>
      <c r="H64" s="16">
        <v>7.0000000000000007E-2</v>
      </c>
      <c r="I64" s="17">
        <v>0</v>
      </c>
      <c r="J64" s="16">
        <v>0</v>
      </c>
      <c r="K64" s="18">
        <v>0.01</v>
      </c>
      <c r="L64" s="17">
        <v>0</v>
      </c>
      <c r="M64" s="19">
        <v>0</v>
      </c>
      <c r="N64" s="19">
        <v>0</v>
      </c>
      <c r="O64" s="19">
        <v>-7.0000000000000007E-2</v>
      </c>
      <c r="P64" s="20">
        <v>0</v>
      </c>
      <c r="Q64" s="20">
        <v>0</v>
      </c>
    </row>
    <row r="65" spans="1:17" ht="12.75" customHeight="1" x14ac:dyDescent="0.2">
      <c r="A65" s="14" t="s">
        <v>154</v>
      </c>
      <c r="B65" s="14" t="s">
        <v>154</v>
      </c>
      <c r="C65" s="14" t="s">
        <v>69</v>
      </c>
      <c r="D65" s="14" t="s">
        <v>66</v>
      </c>
      <c r="E65" s="15" t="s">
        <v>66</v>
      </c>
      <c r="F65" s="14" t="s">
        <v>67</v>
      </c>
      <c r="G65" s="15" t="s">
        <v>67</v>
      </c>
      <c r="H65" s="16">
        <v>17.600000000000001</v>
      </c>
      <c r="I65" s="17">
        <v>0</v>
      </c>
      <c r="J65" s="16">
        <v>0</v>
      </c>
      <c r="K65" s="18">
        <v>2.11</v>
      </c>
      <c r="L65" s="17">
        <v>-0.35</v>
      </c>
      <c r="M65" s="19">
        <v>-24.04</v>
      </c>
      <c r="N65" s="19">
        <v>0</v>
      </c>
      <c r="O65" s="19">
        <v>0</v>
      </c>
      <c r="P65" s="20">
        <v>-2.88</v>
      </c>
      <c r="Q65" s="20">
        <v>0</v>
      </c>
    </row>
    <row r="66" spans="1:17" ht="12.75" customHeight="1" x14ac:dyDescent="0.2">
      <c r="A66" s="14" t="s">
        <v>153</v>
      </c>
      <c r="B66" s="14" t="s">
        <v>153</v>
      </c>
      <c r="C66" s="14" t="s">
        <v>65</v>
      </c>
      <c r="D66" s="14" t="s">
        <v>66</v>
      </c>
      <c r="E66" s="15" t="s">
        <v>67</v>
      </c>
      <c r="F66" s="14" t="s">
        <v>67</v>
      </c>
      <c r="G66" s="15" t="s">
        <v>67</v>
      </c>
      <c r="H66" s="16">
        <v>0.1</v>
      </c>
      <c r="I66" s="17">
        <v>0</v>
      </c>
      <c r="J66" s="16">
        <v>0</v>
      </c>
      <c r="K66" s="18">
        <v>0.01</v>
      </c>
      <c r="L66" s="17">
        <v>0</v>
      </c>
      <c r="M66" s="19">
        <v>-248.46</v>
      </c>
      <c r="N66" s="19">
        <v>0</v>
      </c>
      <c r="O66" s="19">
        <v>0</v>
      </c>
      <c r="P66" s="20">
        <v>-29.82</v>
      </c>
      <c r="Q66" s="20">
        <v>4.97</v>
      </c>
    </row>
    <row r="67" spans="1:17" ht="12.75" customHeight="1" x14ac:dyDescent="0.2">
      <c r="A67" s="14" t="s">
        <v>111</v>
      </c>
      <c r="B67" s="14" t="s">
        <v>113</v>
      </c>
      <c r="C67" s="14" t="s">
        <v>69</v>
      </c>
      <c r="D67" s="14" t="s">
        <v>66</v>
      </c>
      <c r="E67" s="15" t="s">
        <v>67</v>
      </c>
      <c r="F67" s="14" t="s">
        <v>67</v>
      </c>
      <c r="G67" s="15" t="s">
        <v>66</v>
      </c>
      <c r="H67" s="16">
        <v>0</v>
      </c>
      <c r="I67" s="17">
        <v>0</v>
      </c>
      <c r="J67" s="16">
        <v>0.03</v>
      </c>
      <c r="K67" s="18">
        <v>0</v>
      </c>
      <c r="L67" s="17">
        <v>0</v>
      </c>
      <c r="M67" s="19">
        <v>-13.35</v>
      </c>
      <c r="N67" s="19">
        <v>0</v>
      </c>
      <c r="O67" s="19">
        <v>0</v>
      </c>
      <c r="P67" s="20">
        <v>-1.6</v>
      </c>
      <c r="Q67" s="20">
        <v>0.27</v>
      </c>
    </row>
    <row r="68" spans="1:17" ht="12.75" customHeight="1" x14ac:dyDescent="0.2">
      <c r="A68" s="14" t="s">
        <v>141</v>
      </c>
      <c r="B68" s="14" t="s">
        <v>141</v>
      </c>
      <c r="C68" s="14" t="s">
        <v>69</v>
      </c>
      <c r="D68" s="14" t="s">
        <v>66</v>
      </c>
      <c r="E68" s="15" t="s">
        <v>67</v>
      </c>
      <c r="F68" s="14" t="s">
        <v>67</v>
      </c>
      <c r="G68" s="15" t="s">
        <v>67</v>
      </c>
      <c r="H68" s="16">
        <v>0.82</v>
      </c>
      <c r="I68" s="17">
        <v>0</v>
      </c>
      <c r="J68" s="16">
        <v>0</v>
      </c>
      <c r="K68" s="18">
        <v>0.1</v>
      </c>
      <c r="L68" s="17">
        <v>-0.02</v>
      </c>
      <c r="M68" s="19">
        <v>-36.11</v>
      </c>
      <c r="N68" s="19">
        <v>0</v>
      </c>
      <c r="O68" s="19">
        <v>0</v>
      </c>
      <c r="P68" s="20">
        <v>-4.33</v>
      </c>
      <c r="Q68" s="20">
        <v>0.72</v>
      </c>
    </row>
    <row r="69" spans="1:17" ht="12.75" customHeight="1" x14ac:dyDescent="0.2">
      <c r="A69" s="14" t="s">
        <v>2229</v>
      </c>
      <c r="B69" s="14" t="s">
        <v>2229</v>
      </c>
      <c r="C69" s="14" t="s">
        <v>65</v>
      </c>
      <c r="D69" s="14" t="s">
        <v>66</v>
      </c>
      <c r="E69" s="15" t="s">
        <v>67</v>
      </c>
      <c r="F69" s="14" t="s">
        <v>66</v>
      </c>
      <c r="G69" s="15" t="s">
        <v>66</v>
      </c>
      <c r="H69" s="16">
        <v>0</v>
      </c>
      <c r="I69" s="17">
        <v>0</v>
      </c>
      <c r="J69" s="16">
        <v>0</v>
      </c>
      <c r="K69" s="18">
        <v>0</v>
      </c>
      <c r="L69" s="17">
        <v>0</v>
      </c>
      <c r="M69" s="19">
        <v>0</v>
      </c>
      <c r="N69" s="19">
        <v>0</v>
      </c>
      <c r="O69" s="19">
        <v>-0.11</v>
      </c>
      <c r="P69" s="20">
        <v>0</v>
      </c>
      <c r="Q69" s="20">
        <v>0</v>
      </c>
    </row>
    <row r="70" spans="1:17" ht="12.75" customHeight="1" x14ac:dyDescent="0.2">
      <c r="A70" s="14" t="s">
        <v>136</v>
      </c>
      <c r="B70" s="14" t="s">
        <v>136</v>
      </c>
      <c r="C70" s="14" t="s">
        <v>65</v>
      </c>
      <c r="D70" s="14" t="s">
        <v>66</v>
      </c>
      <c r="E70" s="15" t="s">
        <v>67</v>
      </c>
      <c r="F70" s="14" t="s">
        <v>66</v>
      </c>
      <c r="G70" s="15" t="s">
        <v>67</v>
      </c>
      <c r="H70" s="16">
        <v>19.41</v>
      </c>
      <c r="I70" s="17">
        <v>0</v>
      </c>
      <c r="J70" s="16">
        <v>0</v>
      </c>
      <c r="K70" s="18">
        <v>2.33</v>
      </c>
      <c r="L70" s="17">
        <v>-0.39</v>
      </c>
      <c r="M70" s="19">
        <v>0</v>
      </c>
      <c r="N70" s="19">
        <v>0</v>
      </c>
      <c r="O70" s="19">
        <v>-3013.4</v>
      </c>
      <c r="P70" s="20">
        <v>0</v>
      </c>
      <c r="Q70" s="20">
        <v>60.27</v>
      </c>
    </row>
    <row r="71" spans="1:17" ht="12.75" customHeight="1" x14ac:dyDescent="0.2">
      <c r="A71" s="14" t="s">
        <v>134</v>
      </c>
      <c r="B71" s="14" t="s">
        <v>134</v>
      </c>
      <c r="C71" s="14" t="s">
        <v>69</v>
      </c>
      <c r="D71" s="14" t="s">
        <v>66</v>
      </c>
      <c r="E71" s="15" t="s">
        <v>67</v>
      </c>
      <c r="F71" s="14" t="s">
        <v>67</v>
      </c>
      <c r="G71" s="15" t="s">
        <v>67</v>
      </c>
      <c r="H71" s="16">
        <v>0.22</v>
      </c>
      <c r="I71" s="17">
        <v>0</v>
      </c>
      <c r="J71" s="16">
        <v>0</v>
      </c>
      <c r="K71" s="18">
        <v>0.03</v>
      </c>
      <c r="L71" s="17">
        <v>0</v>
      </c>
      <c r="M71" s="19">
        <v>-48.06</v>
      </c>
      <c r="N71" s="19">
        <v>0</v>
      </c>
      <c r="O71" s="19">
        <v>0</v>
      </c>
      <c r="P71" s="20">
        <v>-5.77</v>
      </c>
      <c r="Q71" s="20">
        <v>0.96</v>
      </c>
    </row>
    <row r="72" spans="1:17" ht="12.75" customHeight="1" x14ac:dyDescent="0.2">
      <c r="A72" s="14" t="s">
        <v>134</v>
      </c>
      <c r="B72" s="14" t="s">
        <v>135</v>
      </c>
      <c r="C72" s="14" t="s">
        <v>69</v>
      </c>
      <c r="D72" s="14" t="s">
        <v>66</v>
      </c>
      <c r="E72" s="15" t="s">
        <v>67</v>
      </c>
      <c r="F72" s="14" t="s">
        <v>67</v>
      </c>
      <c r="G72" s="15" t="s">
        <v>66</v>
      </c>
      <c r="H72" s="16">
        <v>0</v>
      </c>
      <c r="I72" s="17">
        <v>0</v>
      </c>
      <c r="J72" s="16">
        <v>7.0000000000000007E-2</v>
      </c>
      <c r="K72" s="18">
        <v>0</v>
      </c>
      <c r="L72" s="17">
        <v>0</v>
      </c>
      <c r="M72" s="19">
        <v>-12.45</v>
      </c>
      <c r="N72" s="19">
        <v>0</v>
      </c>
      <c r="O72" s="19">
        <v>0</v>
      </c>
      <c r="P72" s="20">
        <v>-1.49</v>
      </c>
      <c r="Q72" s="20">
        <v>0.25</v>
      </c>
    </row>
    <row r="73" spans="1:17" ht="12.75" customHeight="1" x14ac:dyDescent="0.2">
      <c r="A73" s="14" t="s">
        <v>138</v>
      </c>
      <c r="B73" s="14" t="s">
        <v>138</v>
      </c>
      <c r="C73" s="14" t="s">
        <v>69</v>
      </c>
      <c r="D73" s="14" t="s">
        <v>66</v>
      </c>
      <c r="E73" s="15" t="s">
        <v>67</v>
      </c>
      <c r="F73" s="14" t="s">
        <v>67</v>
      </c>
      <c r="G73" s="15" t="s">
        <v>67</v>
      </c>
      <c r="H73" s="16">
        <v>2.56</v>
      </c>
      <c r="I73" s="17">
        <v>0</v>
      </c>
      <c r="J73" s="16">
        <v>0</v>
      </c>
      <c r="K73" s="18">
        <v>0.31</v>
      </c>
      <c r="L73" s="17">
        <v>-0.05</v>
      </c>
      <c r="M73" s="19">
        <v>-206.74</v>
      </c>
      <c r="N73" s="19">
        <v>0</v>
      </c>
      <c r="O73" s="19">
        <v>0</v>
      </c>
      <c r="P73" s="20">
        <v>-24.81</v>
      </c>
      <c r="Q73" s="20">
        <v>4.13</v>
      </c>
    </row>
    <row r="74" spans="1:17" ht="12.75" customHeight="1" x14ac:dyDescent="0.2">
      <c r="A74" s="14" t="s">
        <v>138</v>
      </c>
      <c r="B74" s="14" t="s">
        <v>139</v>
      </c>
      <c r="C74" s="14" t="s">
        <v>69</v>
      </c>
      <c r="D74" s="14" t="s">
        <v>66</v>
      </c>
      <c r="E74" s="15" t="s">
        <v>67</v>
      </c>
      <c r="F74" s="14" t="s">
        <v>67</v>
      </c>
      <c r="G74" s="15" t="s">
        <v>66</v>
      </c>
      <c r="H74" s="16">
        <v>0</v>
      </c>
      <c r="I74" s="17">
        <v>0</v>
      </c>
      <c r="J74" s="16">
        <v>4.2</v>
      </c>
      <c r="K74" s="18">
        <v>0</v>
      </c>
      <c r="L74" s="17">
        <v>-0.08</v>
      </c>
      <c r="M74" s="19">
        <v>-240.46</v>
      </c>
      <c r="N74" s="19">
        <v>0</v>
      </c>
      <c r="O74" s="19">
        <v>0</v>
      </c>
      <c r="P74" s="20">
        <v>-28.86</v>
      </c>
      <c r="Q74" s="20">
        <v>4.8099999999999996</v>
      </c>
    </row>
    <row r="75" spans="1:17" ht="12.75" customHeight="1" x14ac:dyDescent="0.2">
      <c r="A75" s="14" t="s">
        <v>138</v>
      </c>
      <c r="B75" s="14" t="s">
        <v>140</v>
      </c>
      <c r="C75" s="14" t="s">
        <v>69</v>
      </c>
      <c r="D75" s="14" t="s">
        <v>66</v>
      </c>
      <c r="E75" s="15" t="s">
        <v>67</v>
      </c>
      <c r="F75" s="14" t="s">
        <v>67</v>
      </c>
      <c r="G75" s="15" t="s">
        <v>67</v>
      </c>
      <c r="H75" s="16">
        <v>0.99</v>
      </c>
      <c r="I75" s="17">
        <v>0</v>
      </c>
      <c r="J75" s="16">
        <v>0</v>
      </c>
      <c r="K75" s="18">
        <v>0.12</v>
      </c>
      <c r="L75" s="17">
        <v>-0.02</v>
      </c>
      <c r="M75" s="19">
        <v>-571.82000000000005</v>
      </c>
      <c r="N75" s="19">
        <v>0</v>
      </c>
      <c r="O75" s="19">
        <v>0</v>
      </c>
      <c r="P75" s="20">
        <v>-68.62</v>
      </c>
      <c r="Q75" s="20">
        <v>11.44</v>
      </c>
    </row>
    <row r="76" spans="1:17" ht="12.75" customHeight="1" x14ac:dyDescent="0.2">
      <c r="A76" s="14" t="s">
        <v>136</v>
      </c>
      <c r="B76" s="14" t="s">
        <v>137</v>
      </c>
      <c r="C76" s="14" t="s">
        <v>69</v>
      </c>
      <c r="D76" s="14" t="s">
        <v>66</v>
      </c>
      <c r="E76" s="15" t="s">
        <v>67</v>
      </c>
      <c r="F76" s="14" t="s">
        <v>66</v>
      </c>
      <c r="G76" s="15" t="s">
        <v>67</v>
      </c>
      <c r="H76" s="16">
        <v>0.06</v>
      </c>
      <c r="I76" s="17">
        <v>0</v>
      </c>
      <c r="J76" s="16">
        <v>0</v>
      </c>
      <c r="K76" s="18">
        <v>0.01</v>
      </c>
      <c r="L76" s="17">
        <v>0</v>
      </c>
      <c r="M76" s="19">
        <v>0</v>
      </c>
      <c r="N76" s="19">
        <v>0</v>
      </c>
      <c r="O76" s="19">
        <v>0</v>
      </c>
      <c r="P76" s="20">
        <v>0</v>
      </c>
      <c r="Q76" s="20">
        <v>0</v>
      </c>
    </row>
    <row r="77" spans="1:17" ht="12.75" customHeight="1" x14ac:dyDescent="0.2">
      <c r="A77" s="14" t="s">
        <v>129</v>
      </c>
      <c r="B77" s="14" t="s">
        <v>129</v>
      </c>
      <c r="C77" s="14" t="s">
        <v>65</v>
      </c>
      <c r="D77" s="14" t="s">
        <v>67</v>
      </c>
      <c r="E77" s="15" t="s">
        <v>67</v>
      </c>
      <c r="F77" s="14" t="s">
        <v>66</v>
      </c>
      <c r="G77" s="15" t="s">
        <v>67</v>
      </c>
      <c r="H77" s="16">
        <v>7.0000000000000007E-2</v>
      </c>
      <c r="I77" s="17">
        <v>0</v>
      </c>
      <c r="J77" s="16">
        <v>0</v>
      </c>
      <c r="K77" s="18">
        <v>0.01</v>
      </c>
      <c r="L77" s="17">
        <v>0</v>
      </c>
      <c r="M77" s="19">
        <v>0</v>
      </c>
      <c r="N77" s="19">
        <v>0</v>
      </c>
      <c r="O77" s="19">
        <v>-153.09</v>
      </c>
      <c r="P77" s="20">
        <v>0</v>
      </c>
      <c r="Q77" s="20">
        <v>3.06</v>
      </c>
    </row>
    <row r="78" spans="1:17" ht="12.75" customHeight="1" x14ac:dyDescent="0.2">
      <c r="A78" s="14" t="s">
        <v>716</v>
      </c>
      <c r="B78" s="14" t="s">
        <v>719</v>
      </c>
      <c r="C78" s="14" t="s">
        <v>69</v>
      </c>
      <c r="D78" s="14" t="s">
        <v>66</v>
      </c>
      <c r="E78" s="15" t="s">
        <v>67</v>
      </c>
      <c r="F78" s="14" t="s">
        <v>67</v>
      </c>
      <c r="G78" s="15" t="s">
        <v>67</v>
      </c>
      <c r="H78" s="16">
        <v>0.01</v>
      </c>
      <c r="I78" s="17">
        <v>0</v>
      </c>
      <c r="J78" s="16">
        <v>0</v>
      </c>
      <c r="K78" s="18">
        <v>0</v>
      </c>
      <c r="L78" s="17">
        <v>0</v>
      </c>
      <c r="M78" s="19">
        <v>-0.22</v>
      </c>
      <c r="N78" s="19">
        <v>0</v>
      </c>
      <c r="O78" s="19">
        <v>0</v>
      </c>
      <c r="P78" s="20">
        <v>-0.03</v>
      </c>
      <c r="Q78" s="20">
        <v>0</v>
      </c>
    </row>
    <row r="79" spans="1:17" ht="12.75" customHeight="1" x14ac:dyDescent="0.2">
      <c r="A79" s="14" t="s">
        <v>716</v>
      </c>
      <c r="B79" s="14" t="s">
        <v>720</v>
      </c>
      <c r="C79" s="14" t="s">
        <v>69</v>
      </c>
      <c r="D79" s="14" t="s">
        <v>66</v>
      </c>
      <c r="E79" s="15" t="s">
        <v>67</v>
      </c>
      <c r="F79" s="14" t="s">
        <v>67</v>
      </c>
      <c r="G79" s="15" t="s">
        <v>67</v>
      </c>
      <c r="H79" s="16">
        <v>0</v>
      </c>
      <c r="I79" s="17">
        <v>0</v>
      </c>
      <c r="J79" s="16">
        <v>0</v>
      </c>
      <c r="K79" s="18">
        <v>0</v>
      </c>
      <c r="L79" s="17">
        <v>0</v>
      </c>
      <c r="M79" s="19">
        <v>-0.67</v>
      </c>
      <c r="N79" s="19">
        <v>0</v>
      </c>
      <c r="O79" s="19">
        <v>0</v>
      </c>
      <c r="P79" s="20">
        <v>-0.08</v>
      </c>
      <c r="Q79" s="20">
        <v>0.01</v>
      </c>
    </row>
    <row r="80" spans="1:17" ht="12.75" customHeight="1" x14ac:dyDescent="0.2">
      <c r="A80" s="14" t="s">
        <v>156</v>
      </c>
      <c r="B80" s="14" t="s">
        <v>156</v>
      </c>
      <c r="C80" s="14" t="s">
        <v>69</v>
      </c>
      <c r="D80" s="14" t="s">
        <v>66</v>
      </c>
      <c r="E80" s="15" t="s">
        <v>66</v>
      </c>
      <c r="F80" s="14" t="s">
        <v>67</v>
      </c>
      <c r="G80" s="15" t="s">
        <v>67</v>
      </c>
      <c r="H80" s="16">
        <v>2.94</v>
      </c>
      <c r="I80" s="17">
        <v>0</v>
      </c>
      <c r="J80" s="16">
        <v>0</v>
      </c>
      <c r="K80" s="18">
        <v>0.35</v>
      </c>
      <c r="L80" s="17">
        <v>-0.06</v>
      </c>
      <c r="M80" s="19">
        <v>-42.08</v>
      </c>
      <c r="N80" s="19">
        <v>0</v>
      </c>
      <c r="O80" s="19">
        <v>0</v>
      </c>
      <c r="P80" s="20">
        <v>-5.05</v>
      </c>
      <c r="Q80" s="20">
        <v>0</v>
      </c>
    </row>
    <row r="81" spans="1:17" ht="12.75" customHeight="1" x14ac:dyDescent="0.2">
      <c r="A81" s="14" t="s">
        <v>131</v>
      </c>
      <c r="B81" s="14" t="s">
        <v>131</v>
      </c>
      <c r="C81" s="14" t="s">
        <v>65</v>
      </c>
      <c r="D81" s="14" t="s">
        <v>66</v>
      </c>
      <c r="E81" s="15" t="s">
        <v>67</v>
      </c>
      <c r="F81" s="14" t="s">
        <v>66</v>
      </c>
      <c r="G81" s="15" t="s">
        <v>66</v>
      </c>
      <c r="H81" s="16">
        <v>0</v>
      </c>
      <c r="I81" s="17">
        <v>0</v>
      </c>
      <c r="J81" s="16">
        <v>0.12</v>
      </c>
      <c r="K81" s="18">
        <v>0</v>
      </c>
      <c r="L81" s="17">
        <v>0</v>
      </c>
      <c r="M81" s="19">
        <v>0</v>
      </c>
      <c r="N81" s="19">
        <v>0</v>
      </c>
      <c r="O81" s="19">
        <v>-974.55</v>
      </c>
      <c r="P81" s="20">
        <v>0</v>
      </c>
      <c r="Q81" s="20">
        <v>19.489999999999998</v>
      </c>
    </row>
    <row r="82" spans="1:17" ht="12.75" customHeight="1" x14ac:dyDescent="0.2">
      <c r="A82" s="14" t="s">
        <v>131</v>
      </c>
      <c r="B82" s="14" t="s">
        <v>132</v>
      </c>
      <c r="C82" s="14" t="s">
        <v>69</v>
      </c>
      <c r="D82" s="14" t="s">
        <v>66</v>
      </c>
      <c r="E82" s="15" t="s">
        <v>67</v>
      </c>
      <c r="F82" s="14" t="s">
        <v>66</v>
      </c>
      <c r="G82" s="15" t="s">
        <v>66</v>
      </c>
      <c r="H82" s="16">
        <v>0</v>
      </c>
      <c r="I82" s="17">
        <v>0</v>
      </c>
      <c r="J82" s="16">
        <v>0.17</v>
      </c>
      <c r="K82" s="18">
        <v>0</v>
      </c>
      <c r="L82" s="17">
        <v>0</v>
      </c>
      <c r="M82" s="19">
        <v>0</v>
      </c>
      <c r="N82" s="19">
        <v>0</v>
      </c>
      <c r="O82" s="19">
        <v>-0.01</v>
      </c>
      <c r="P82" s="20">
        <v>0</v>
      </c>
      <c r="Q82" s="20">
        <v>0</v>
      </c>
    </row>
    <row r="83" spans="1:17" ht="12.75" customHeight="1" x14ac:dyDescent="0.2">
      <c r="A83" s="14" t="s">
        <v>161</v>
      </c>
      <c r="B83" s="14" t="s">
        <v>161</v>
      </c>
      <c r="C83" s="14" t="s">
        <v>69</v>
      </c>
      <c r="D83" s="14" t="s">
        <v>66</v>
      </c>
      <c r="E83" s="15" t="s">
        <v>67</v>
      </c>
      <c r="F83" s="14" t="s">
        <v>67</v>
      </c>
      <c r="G83" s="15" t="s">
        <v>67</v>
      </c>
      <c r="H83" s="16">
        <v>28.03</v>
      </c>
      <c r="I83" s="17">
        <v>0</v>
      </c>
      <c r="J83" s="16">
        <v>0</v>
      </c>
      <c r="K83" s="18">
        <v>3.36</v>
      </c>
      <c r="L83" s="17">
        <v>-0.56000000000000005</v>
      </c>
      <c r="M83" s="19">
        <v>-4.62</v>
      </c>
      <c r="N83" s="19">
        <v>0</v>
      </c>
      <c r="O83" s="19">
        <v>0</v>
      </c>
      <c r="P83" s="20">
        <v>-0.55000000000000004</v>
      </c>
      <c r="Q83" s="20">
        <v>0.09</v>
      </c>
    </row>
    <row r="84" spans="1:17" ht="12.75" customHeight="1" x14ac:dyDescent="0.2">
      <c r="A84" s="14" t="s">
        <v>157</v>
      </c>
      <c r="B84" s="14" t="s">
        <v>158</v>
      </c>
      <c r="C84" s="14" t="s">
        <v>69</v>
      </c>
      <c r="D84" s="14" t="s">
        <v>66</v>
      </c>
      <c r="E84" s="15" t="s">
        <v>67</v>
      </c>
      <c r="F84" s="14" t="s">
        <v>66</v>
      </c>
      <c r="G84" s="15" t="s">
        <v>66</v>
      </c>
      <c r="H84" s="16">
        <v>0</v>
      </c>
      <c r="I84" s="17">
        <v>0</v>
      </c>
      <c r="J84" s="16">
        <v>0.02</v>
      </c>
      <c r="K84" s="18">
        <v>0</v>
      </c>
      <c r="L84" s="17">
        <v>0</v>
      </c>
      <c r="M84" s="19">
        <v>0</v>
      </c>
      <c r="N84" s="19">
        <v>0</v>
      </c>
      <c r="O84" s="19">
        <v>-0.02</v>
      </c>
      <c r="P84" s="20">
        <v>0</v>
      </c>
      <c r="Q84" s="20">
        <v>0</v>
      </c>
    </row>
    <row r="85" spans="1:17" ht="12.75" customHeight="1" x14ac:dyDescent="0.2">
      <c r="A85" s="14" t="s">
        <v>159</v>
      </c>
      <c r="B85" s="14" t="s">
        <v>159</v>
      </c>
      <c r="C85" s="14" t="s">
        <v>69</v>
      </c>
      <c r="D85" s="14" t="s">
        <v>66</v>
      </c>
      <c r="E85" s="15" t="s">
        <v>67</v>
      </c>
      <c r="F85" s="14" t="s">
        <v>67</v>
      </c>
      <c r="G85" s="15" t="s">
        <v>67</v>
      </c>
      <c r="H85" s="16">
        <v>11.63</v>
      </c>
      <c r="I85" s="17">
        <v>0</v>
      </c>
      <c r="J85" s="16">
        <v>0</v>
      </c>
      <c r="K85" s="18">
        <v>1.4</v>
      </c>
      <c r="L85" s="17">
        <v>-0.23</v>
      </c>
      <c r="M85" s="19">
        <v>-54.67</v>
      </c>
      <c r="N85" s="19">
        <v>0</v>
      </c>
      <c r="O85" s="19">
        <v>0</v>
      </c>
      <c r="P85" s="20">
        <v>-6.56</v>
      </c>
      <c r="Q85" s="20">
        <v>1.0900000000000001</v>
      </c>
    </row>
    <row r="86" spans="1:17" ht="12.75" customHeight="1" x14ac:dyDescent="0.2">
      <c r="A86" s="14" t="s">
        <v>160</v>
      </c>
      <c r="B86" s="14" t="s">
        <v>160</v>
      </c>
      <c r="C86" s="14" t="s">
        <v>69</v>
      </c>
      <c r="D86" s="14" t="s">
        <v>66</v>
      </c>
      <c r="E86" s="15" t="s">
        <v>67</v>
      </c>
      <c r="F86" s="14" t="s">
        <v>67</v>
      </c>
      <c r="G86" s="15" t="s">
        <v>67</v>
      </c>
      <c r="H86" s="16">
        <v>7.33</v>
      </c>
      <c r="I86" s="17">
        <v>0</v>
      </c>
      <c r="J86" s="16">
        <v>0</v>
      </c>
      <c r="K86" s="18">
        <v>0.88</v>
      </c>
      <c r="L86" s="17">
        <v>-0.15</v>
      </c>
      <c r="M86" s="19">
        <v>-39.549999999999997</v>
      </c>
      <c r="N86" s="19">
        <v>0</v>
      </c>
      <c r="O86" s="19">
        <v>0</v>
      </c>
      <c r="P86" s="20">
        <v>-4.75</v>
      </c>
      <c r="Q86" s="20">
        <v>0.79</v>
      </c>
    </row>
    <row r="87" spans="1:17" ht="12.75" customHeight="1" x14ac:dyDescent="0.2">
      <c r="A87" s="14" t="s">
        <v>162</v>
      </c>
      <c r="B87" s="14" t="s">
        <v>162</v>
      </c>
      <c r="C87" s="14" t="s">
        <v>65</v>
      </c>
      <c r="D87" s="14" t="s">
        <v>67</v>
      </c>
      <c r="E87" s="15" t="s">
        <v>67</v>
      </c>
      <c r="F87" s="14" t="s">
        <v>66</v>
      </c>
      <c r="G87" s="15" t="s">
        <v>67</v>
      </c>
      <c r="H87" s="16">
        <v>0.01</v>
      </c>
      <c r="I87" s="17">
        <v>0</v>
      </c>
      <c r="J87" s="16">
        <v>0</v>
      </c>
      <c r="K87" s="18">
        <v>0</v>
      </c>
      <c r="L87" s="17">
        <v>0</v>
      </c>
      <c r="M87" s="19">
        <v>0</v>
      </c>
      <c r="N87" s="19">
        <v>0</v>
      </c>
      <c r="O87" s="19">
        <v>-12.46</v>
      </c>
      <c r="P87" s="20">
        <v>0</v>
      </c>
      <c r="Q87" s="20">
        <v>0.25</v>
      </c>
    </row>
    <row r="88" spans="1:17" ht="12.75" customHeight="1" x14ac:dyDescent="0.2">
      <c r="A88" s="14" t="s">
        <v>151</v>
      </c>
      <c r="B88" s="14" t="s">
        <v>152</v>
      </c>
      <c r="C88" s="14" t="s">
        <v>69</v>
      </c>
      <c r="D88" s="14" t="s">
        <v>66</v>
      </c>
      <c r="E88" s="15" t="s">
        <v>67</v>
      </c>
      <c r="F88" s="14" t="s">
        <v>67</v>
      </c>
      <c r="G88" s="15" t="s">
        <v>67</v>
      </c>
      <c r="H88" s="16">
        <v>0.43</v>
      </c>
      <c r="I88" s="17">
        <v>0</v>
      </c>
      <c r="J88" s="16">
        <v>0</v>
      </c>
      <c r="K88" s="18">
        <v>0.05</v>
      </c>
      <c r="L88" s="17">
        <v>-0.01</v>
      </c>
      <c r="M88" s="19">
        <v>-0.97</v>
      </c>
      <c r="N88" s="19">
        <v>0</v>
      </c>
      <c r="O88" s="19">
        <v>0</v>
      </c>
      <c r="P88" s="20">
        <v>-0.12</v>
      </c>
      <c r="Q88" s="20">
        <v>0.02</v>
      </c>
    </row>
    <row r="89" spans="1:17" ht="12.75" customHeight="1" x14ac:dyDescent="0.2">
      <c r="A89" s="14" t="s">
        <v>145</v>
      </c>
      <c r="B89" s="14" t="s">
        <v>145</v>
      </c>
      <c r="C89" s="14" t="s">
        <v>65</v>
      </c>
      <c r="D89" s="14" t="s">
        <v>66</v>
      </c>
      <c r="E89" s="15" t="s">
        <v>66</v>
      </c>
      <c r="F89" s="14" t="s">
        <v>66</v>
      </c>
      <c r="G89" s="15" t="s">
        <v>66</v>
      </c>
      <c r="H89" s="16">
        <v>0</v>
      </c>
      <c r="I89" s="17">
        <v>0</v>
      </c>
      <c r="J89" s="16">
        <v>0.02</v>
      </c>
      <c r="K89" s="18">
        <v>0</v>
      </c>
      <c r="L89" s="17">
        <v>0</v>
      </c>
      <c r="M89" s="19">
        <v>0</v>
      </c>
      <c r="N89" s="19">
        <v>0</v>
      </c>
      <c r="O89" s="19">
        <v>-60.72</v>
      </c>
      <c r="P89" s="20">
        <v>0</v>
      </c>
      <c r="Q89" s="20">
        <v>0</v>
      </c>
    </row>
    <row r="90" spans="1:17" ht="12.75" customHeight="1" x14ac:dyDescent="0.2">
      <c r="A90" s="14" t="s">
        <v>145</v>
      </c>
      <c r="B90" s="14" t="s">
        <v>146</v>
      </c>
      <c r="C90" s="14" t="s">
        <v>69</v>
      </c>
      <c r="D90" s="14" t="s">
        <v>66</v>
      </c>
      <c r="E90" s="15" t="s">
        <v>66</v>
      </c>
      <c r="F90" s="14" t="s">
        <v>66</v>
      </c>
      <c r="G90" s="15" t="s">
        <v>66</v>
      </c>
      <c r="H90" s="16">
        <v>0</v>
      </c>
      <c r="I90" s="17">
        <v>0</v>
      </c>
      <c r="J90" s="16">
        <v>0.02</v>
      </c>
      <c r="K90" s="18">
        <v>0</v>
      </c>
      <c r="L90" s="17">
        <v>0</v>
      </c>
      <c r="M90" s="19">
        <v>0</v>
      </c>
      <c r="N90" s="19">
        <v>0</v>
      </c>
      <c r="O90" s="19">
        <v>-0.05</v>
      </c>
      <c r="P90" s="20">
        <v>0</v>
      </c>
      <c r="Q90" s="20">
        <v>0</v>
      </c>
    </row>
    <row r="91" spans="1:17" ht="12.75" customHeight="1" x14ac:dyDescent="0.2">
      <c r="A91" s="14" t="s">
        <v>133</v>
      </c>
      <c r="B91" s="14" t="s">
        <v>133</v>
      </c>
      <c r="C91" s="14" t="s">
        <v>65</v>
      </c>
      <c r="D91" s="14" t="s">
        <v>66</v>
      </c>
      <c r="E91" s="15" t="s">
        <v>67</v>
      </c>
      <c r="F91" s="14" t="s">
        <v>66</v>
      </c>
      <c r="G91" s="15" t="s">
        <v>67</v>
      </c>
      <c r="H91" s="16">
        <v>0</v>
      </c>
      <c r="I91" s="17">
        <v>0</v>
      </c>
      <c r="J91" s="16">
        <v>0</v>
      </c>
      <c r="K91" s="18">
        <v>0</v>
      </c>
      <c r="L91" s="17">
        <v>0</v>
      </c>
      <c r="M91" s="19">
        <v>0</v>
      </c>
      <c r="N91" s="19">
        <v>0</v>
      </c>
      <c r="O91" s="19">
        <v>-178.77</v>
      </c>
      <c r="P91" s="20">
        <v>0</v>
      </c>
      <c r="Q91" s="20">
        <v>3.58</v>
      </c>
    </row>
    <row r="92" spans="1:17" ht="12.75" customHeight="1" x14ac:dyDescent="0.2">
      <c r="A92" s="14" t="s">
        <v>144</v>
      </c>
      <c r="B92" s="14" t="s">
        <v>144</v>
      </c>
      <c r="C92" s="14" t="s">
        <v>65</v>
      </c>
      <c r="D92" s="14" t="s">
        <v>66</v>
      </c>
      <c r="E92" s="15" t="s">
        <v>67</v>
      </c>
      <c r="F92" s="14" t="s">
        <v>66</v>
      </c>
      <c r="G92" s="15" t="s">
        <v>67</v>
      </c>
      <c r="H92" s="16">
        <v>0.51</v>
      </c>
      <c r="I92" s="17">
        <v>0</v>
      </c>
      <c r="J92" s="16">
        <v>0</v>
      </c>
      <c r="K92" s="18">
        <v>0.06</v>
      </c>
      <c r="L92" s="17">
        <v>-0.01</v>
      </c>
      <c r="M92" s="19">
        <v>0</v>
      </c>
      <c r="N92" s="19">
        <v>0</v>
      </c>
      <c r="O92" s="19">
        <v>-1246</v>
      </c>
      <c r="P92" s="20">
        <v>0</v>
      </c>
      <c r="Q92" s="20">
        <v>24.92</v>
      </c>
    </row>
    <row r="93" spans="1:17" ht="12.75" customHeight="1" x14ac:dyDescent="0.2">
      <c r="A93" s="14" t="s">
        <v>144</v>
      </c>
      <c r="B93" s="14" t="s">
        <v>1615</v>
      </c>
      <c r="C93" s="14" t="s">
        <v>69</v>
      </c>
      <c r="D93" s="14" t="s">
        <v>66</v>
      </c>
      <c r="E93" s="15" t="s">
        <v>67</v>
      </c>
      <c r="F93" s="14" t="s">
        <v>66</v>
      </c>
      <c r="G93" s="15" t="s">
        <v>67</v>
      </c>
      <c r="H93" s="16">
        <v>0.01</v>
      </c>
      <c r="I93" s="17">
        <v>0</v>
      </c>
      <c r="J93" s="16">
        <v>0</v>
      </c>
      <c r="K93" s="18">
        <v>0</v>
      </c>
      <c r="L93" s="17">
        <v>0</v>
      </c>
      <c r="M93" s="19">
        <v>0</v>
      </c>
      <c r="N93" s="19">
        <v>0</v>
      </c>
      <c r="O93" s="19">
        <v>0</v>
      </c>
      <c r="P93" s="20">
        <v>0</v>
      </c>
      <c r="Q93" s="20">
        <v>0</v>
      </c>
    </row>
    <row r="94" spans="1:17" ht="12.75" customHeight="1" x14ac:dyDescent="0.2">
      <c r="A94" s="14" t="s">
        <v>206</v>
      </c>
      <c r="B94" s="14" t="s">
        <v>206</v>
      </c>
      <c r="C94" s="14" t="s">
        <v>65</v>
      </c>
      <c r="D94" s="14" t="s">
        <v>66</v>
      </c>
      <c r="E94" s="15" t="s">
        <v>67</v>
      </c>
      <c r="F94" s="14" t="s">
        <v>66</v>
      </c>
      <c r="G94" s="15" t="s">
        <v>66</v>
      </c>
      <c r="H94" s="16">
        <v>0</v>
      </c>
      <c r="I94" s="17">
        <v>0</v>
      </c>
      <c r="J94" s="16">
        <v>0.09</v>
      </c>
      <c r="K94" s="18">
        <v>0</v>
      </c>
      <c r="L94" s="17">
        <v>0</v>
      </c>
      <c r="M94" s="19">
        <v>0</v>
      </c>
      <c r="N94" s="19">
        <v>0</v>
      </c>
      <c r="O94" s="19">
        <v>-162.72999999999999</v>
      </c>
      <c r="P94" s="20">
        <v>0</v>
      </c>
      <c r="Q94" s="20">
        <v>3.25</v>
      </c>
    </row>
    <row r="95" spans="1:17" ht="12.75" customHeight="1" x14ac:dyDescent="0.2">
      <c r="A95" s="14" t="s">
        <v>164</v>
      </c>
      <c r="B95" s="14" t="s">
        <v>164</v>
      </c>
      <c r="C95" s="14" t="s">
        <v>69</v>
      </c>
      <c r="D95" s="14" t="s">
        <v>66</v>
      </c>
      <c r="E95" s="15" t="s">
        <v>67</v>
      </c>
      <c r="F95" s="14" t="s">
        <v>67</v>
      </c>
      <c r="G95" s="15" t="s">
        <v>67</v>
      </c>
      <c r="H95" s="16">
        <v>8.86</v>
      </c>
      <c r="I95" s="17">
        <v>0</v>
      </c>
      <c r="J95" s="16">
        <v>0</v>
      </c>
      <c r="K95" s="18">
        <v>1.06</v>
      </c>
      <c r="L95" s="17">
        <v>-0.18</v>
      </c>
      <c r="M95" s="19">
        <v>-29.98</v>
      </c>
      <c r="N95" s="19">
        <v>0</v>
      </c>
      <c r="O95" s="19">
        <v>0</v>
      </c>
      <c r="P95" s="20">
        <v>-3.6</v>
      </c>
      <c r="Q95" s="20">
        <v>0.6</v>
      </c>
    </row>
    <row r="96" spans="1:17" ht="12.75" customHeight="1" x14ac:dyDescent="0.2">
      <c r="A96" s="14" t="s">
        <v>149</v>
      </c>
      <c r="B96" s="14" t="s">
        <v>150</v>
      </c>
      <c r="C96" s="14" t="s">
        <v>69</v>
      </c>
      <c r="D96" s="14" t="s">
        <v>66</v>
      </c>
      <c r="E96" s="15" t="s">
        <v>67</v>
      </c>
      <c r="F96" s="14" t="s">
        <v>66</v>
      </c>
      <c r="G96" s="15" t="s">
        <v>66</v>
      </c>
      <c r="H96" s="16">
        <v>0</v>
      </c>
      <c r="I96" s="17">
        <v>0</v>
      </c>
      <c r="J96" s="16">
        <v>0.17</v>
      </c>
      <c r="K96" s="18">
        <v>0</v>
      </c>
      <c r="L96" s="17">
        <v>0</v>
      </c>
      <c r="M96" s="19">
        <v>0</v>
      </c>
      <c r="N96" s="19">
        <v>0</v>
      </c>
      <c r="O96" s="19">
        <v>-0.63</v>
      </c>
      <c r="P96" s="20">
        <v>0</v>
      </c>
      <c r="Q96" s="20">
        <v>0.01</v>
      </c>
    </row>
    <row r="97" spans="1:17" ht="12.75" customHeight="1" x14ac:dyDescent="0.2">
      <c r="A97" s="14" t="s">
        <v>192</v>
      </c>
      <c r="B97" s="14" t="s">
        <v>192</v>
      </c>
      <c r="C97" s="14" t="s">
        <v>65</v>
      </c>
      <c r="D97" s="14" t="s">
        <v>66</v>
      </c>
      <c r="E97" s="15" t="s">
        <v>67</v>
      </c>
      <c r="F97" s="14" t="s">
        <v>66</v>
      </c>
      <c r="G97" s="15" t="s">
        <v>67</v>
      </c>
      <c r="H97" s="16">
        <v>0.23</v>
      </c>
      <c r="I97" s="17">
        <v>0</v>
      </c>
      <c r="J97" s="16">
        <v>0</v>
      </c>
      <c r="K97" s="18">
        <v>0.03</v>
      </c>
      <c r="L97" s="17">
        <v>0</v>
      </c>
      <c r="M97" s="19">
        <v>0</v>
      </c>
      <c r="N97" s="19">
        <v>0</v>
      </c>
      <c r="O97" s="19">
        <v>-993.37</v>
      </c>
      <c r="P97" s="20">
        <v>0</v>
      </c>
      <c r="Q97" s="20">
        <v>19.87</v>
      </c>
    </row>
    <row r="98" spans="1:17" ht="12.75" customHeight="1" x14ac:dyDescent="0.2">
      <c r="A98" s="14" t="s">
        <v>192</v>
      </c>
      <c r="B98" s="14" t="s">
        <v>193</v>
      </c>
      <c r="C98" s="14" t="s">
        <v>69</v>
      </c>
      <c r="D98" s="14" t="s">
        <v>66</v>
      </c>
      <c r="E98" s="15" t="s">
        <v>67</v>
      </c>
      <c r="F98" s="14" t="s">
        <v>66</v>
      </c>
      <c r="G98" s="15" t="s">
        <v>67</v>
      </c>
      <c r="H98" s="16">
        <v>0.1</v>
      </c>
      <c r="I98" s="17">
        <v>0</v>
      </c>
      <c r="J98" s="16">
        <v>0</v>
      </c>
      <c r="K98" s="18">
        <v>0.01</v>
      </c>
      <c r="L98" s="17">
        <v>0</v>
      </c>
      <c r="M98" s="19">
        <v>0</v>
      </c>
      <c r="N98" s="19">
        <v>0</v>
      </c>
      <c r="O98" s="19">
        <v>-0.01</v>
      </c>
      <c r="P98" s="20">
        <v>0</v>
      </c>
      <c r="Q98" s="20">
        <v>0</v>
      </c>
    </row>
    <row r="99" spans="1:17" ht="12.75" customHeight="1" x14ac:dyDescent="0.2">
      <c r="A99" s="14" t="s">
        <v>176</v>
      </c>
      <c r="B99" s="14" t="s">
        <v>176</v>
      </c>
      <c r="C99" s="14" t="s">
        <v>69</v>
      </c>
      <c r="D99" s="14" t="s">
        <v>66</v>
      </c>
      <c r="E99" s="15" t="s">
        <v>67</v>
      </c>
      <c r="F99" s="14" t="s">
        <v>67</v>
      </c>
      <c r="G99" s="15" t="s">
        <v>67</v>
      </c>
      <c r="H99" s="16">
        <v>2.86</v>
      </c>
      <c r="I99" s="17">
        <v>0</v>
      </c>
      <c r="J99" s="16">
        <v>0</v>
      </c>
      <c r="K99" s="18">
        <v>0.34</v>
      </c>
      <c r="L99" s="17">
        <v>-0.06</v>
      </c>
      <c r="M99" s="19">
        <v>-231.31</v>
      </c>
      <c r="N99" s="19">
        <v>0</v>
      </c>
      <c r="O99" s="19">
        <v>0</v>
      </c>
      <c r="P99" s="20">
        <v>-27.76</v>
      </c>
      <c r="Q99" s="20">
        <v>4.63</v>
      </c>
    </row>
    <row r="100" spans="1:17" ht="12.75" customHeight="1" x14ac:dyDescent="0.2">
      <c r="A100" s="14" t="s">
        <v>177</v>
      </c>
      <c r="B100" s="14" t="s">
        <v>177</v>
      </c>
      <c r="C100" s="14" t="s">
        <v>69</v>
      </c>
      <c r="D100" s="14" t="s">
        <v>66</v>
      </c>
      <c r="E100" s="15" t="s">
        <v>67</v>
      </c>
      <c r="F100" s="14" t="s">
        <v>67</v>
      </c>
      <c r="G100" s="15" t="s">
        <v>67</v>
      </c>
      <c r="H100" s="16">
        <v>2.93</v>
      </c>
      <c r="I100" s="17">
        <v>0</v>
      </c>
      <c r="J100" s="16">
        <v>0</v>
      </c>
      <c r="K100" s="18">
        <v>0.35</v>
      </c>
      <c r="L100" s="17">
        <v>-0.06</v>
      </c>
      <c r="M100" s="19">
        <v>-71.56</v>
      </c>
      <c r="N100" s="19">
        <v>0</v>
      </c>
      <c r="O100" s="19">
        <v>0</v>
      </c>
      <c r="P100" s="20">
        <v>-8.59</v>
      </c>
      <c r="Q100" s="20">
        <v>1.43</v>
      </c>
    </row>
    <row r="101" spans="1:17" ht="12.75" customHeight="1" x14ac:dyDescent="0.2">
      <c r="A101" s="14" t="s">
        <v>178</v>
      </c>
      <c r="B101" s="14" t="s">
        <v>178</v>
      </c>
      <c r="C101" s="14" t="s">
        <v>65</v>
      </c>
      <c r="D101" s="14" t="s">
        <v>66</v>
      </c>
      <c r="E101" s="15" t="s">
        <v>66</v>
      </c>
      <c r="F101" s="14" t="s">
        <v>66</v>
      </c>
      <c r="G101" s="15" t="s">
        <v>66</v>
      </c>
      <c r="H101" s="16">
        <v>0</v>
      </c>
      <c r="I101" s="17">
        <v>0</v>
      </c>
      <c r="J101" s="16">
        <v>3.08</v>
      </c>
      <c r="K101" s="18">
        <v>0</v>
      </c>
      <c r="L101" s="17">
        <v>-0.06</v>
      </c>
      <c r="M101" s="19">
        <v>0</v>
      </c>
      <c r="N101" s="19">
        <v>0</v>
      </c>
      <c r="O101" s="19">
        <v>-328.48</v>
      </c>
      <c r="P101" s="20">
        <v>0</v>
      </c>
      <c r="Q101" s="20">
        <v>0</v>
      </c>
    </row>
    <row r="102" spans="1:17" ht="12.75" customHeight="1" x14ac:dyDescent="0.2">
      <c r="A102" s="14" t="s">
        <v>178</v>
      </c>
      <c r="B102" s="14" t="s">
        <v>179</v>
      </c>
      <c r="C102" s="14" t="s">
        <v>69</v>
      </c>
      <c r="D102" s="14" t="s">
        <v>66</v>
      </c>
      <c r="E102" s="15" t="s">
        <v>66</v>
      </c>
      <c r="F102" s="14" t="s">
        <v>66</v>
      </c>
      <c r="G102" s="15" t="s">
        <v>66</v>
      </c>
      <c r="H102" s="16">
        <v>0</v>
      </c>
      <c r="I102" s="17">
        <v>0</v>
      </c>
      <c r="J102" s="16">
        <v>0.1</v>
      </c>
      <c r="K102" s="18">
        <v>0</v>
      </c>
      <c r="L102" s="17">
        <v>0</v>
      </c>
      <c r="M102" s="19">
        <v>0</v>
      </c>
      <c r="N102" s="19">
        <v>0</v>
      </c>
      <c r="O102" s="19">
        <v>-0.01</v>
      </c>
      <c r="P102" s="20">
        <v>0</v>
      </c>
      <c r="Q102" s="20">
        <v>0</v>
      </c>
    </row>
    <row r="103" spans="1:17" ht="12.75" customHeight="1" x14ac:dyDescent="0.2">
      <c r="A103" s="14" t="s">
        <v>185</v>
      </c>
      <c r="B103" s="14" t="s">
        <v>185</v>
      </c>
      <c r="C103" s="14" t="s">
        <v>69</v>
      </c>
      <c r="D103" s="14" t="s">
        <v>66</v>
      </c>
      <c r="E103" s="15" t="s">
        <v>67</v>
      </c>
      <c r="F103" s="14" t="s">
        <v>67</v>
      </c>
      <c r="G103" s="15" t="s">
        <v>67</v>
      </c>
      <c r="H103" s="16">
        <v>0.13</v>
      </c>
      <c r="I103" s="17">
        <v>0</v>
      </c>
      <c r="J103" s="16">
        <v>0</v>
      </c>
      <c r="K103" s="18">
        <v>0.02</v>
      </c>
      <c r="L103" s="17">
        <v>0</v>
      </c>
      <c r="M103" s="19">
        <v>-68.209999999999994</v>
      </c>
      <c r="N103" s="19">
        <v>0</v>
      </c>
      <c r="O103" s="19">
        <v>0</v>
      </c>
      <c r="P103" s="20">
        <v>-8.19</v>
      </c>
      <c r="Q103" s="20">
        <v>1.36</v>
      </c>
    </row>
    <row r="104" spans="1:17" ht="12.75" customHeight="1" x14ac:dyDescent="0.2">
      <c r="A104" s="14" t="s">
        <v>180</v>
      </c>
      <c r="B104" s="14" t="s">
        <v>180</v>
      </c>
      <c r="C104" s="14" t="s">
        <v>69</v>
      </c>
      <c r="D104" s="14" t="s">
        <v>66</v>
      </c>
      <c r="E104" s="15" t="s">
        <v>67</v>
      </c>
      <c r="F104" s="14" t="s">
        <v>67</v>
      </c>
      <c r="G104" s="15" t="s">
        <v>67</v>
      </c>
      <c r="H104" s="16">
        <v>13.11</v>
      </c>
      <c r="I104" s="17">
        <v>0</v>
      </c>
      <c r="J104" s="16">
        <v>0</v>
      </c>
      <c r="K104" s="18">
        <v>1.57</v>
      </c>
      <c r="L104" s="17">
        <v>-0.26</v>
      </c>
      <c r="M104" s="19">
        <v>-35.78</v>
      </c>
      <c r="N104" s="19">
        <v>0</v>
      </c>
      <c r="O104" s="19">
        <v>0</v>
      </c>
      <c r="P104" s="20">
        <v>-4.29</v>
      </c>
      <c r="Q104" s="20">
        <v>0.72</v>
      </c>
    </row>
    <row r="105" spans="1:17" ht="12.75" customHeight="1" x14ac:dyDescent="0.2">
      <c r="A105" s="14" t="s">
        <v>186</v>
      </c>
      <c r="B105" s="14" t="s">
        <v>186</v>
      </c>
      <c r="C105" s="14" t="s">
        <v>69</v>
      </c>
      <c r="D105" s="14" t="s">
        <v>66</v>
      </c>
      <c r="E105" s="15" t="s">
        <v>67</v>
      </c>
      <c r="F105" s="14" t="s">
        <v>67</v>
      </c>
      <c r="G105" s="15" t="s">
        <v>67</v>
      </c>
      <c r="H105" s="16">
        <v>28.44</v>
      </c>
      <c r="I105" s="17">
        <v>0</v>
      </c>
      <c r="J105" s="16">
        <v>0</v>
      </c>
      <c r="K105" s="18">
        <v>3.41</v>
      </c>
      <c r="L105" s="17">
        <v>-0.56999999999999995</v>
      </c>
      <c r="M105" s="19">
        <v>-15.16</v>
      </c>
      <c r="N105" s="19">
        <v>0</v>
      </c>
      <c r="O105" s="19">
        <v>0</v>
      </c>
      <c r="P105" s="20">
        <v>-1.82</v>
      </c>
      <c r="Q105" s="20">
        <v>0.3</v>
      </c>
    </row>
    <row r="106" spans="1:17" ht="12.75" customHeight="1" x14ac:dyDescent="0.2">
      <c r="A106" s="14" t="s">
        <v>194</v>
      </c>
      <c r="B106" s="14" t="s">
        <v>194</v>
      </c>
      <c r="C106" s="14" t="s">
        <v>65</v>
      </c>
      <c r="D106" s="14" t="s">
        <v>66</v>
      </c>
      <c r="E106" s="15" t="s">
        <v>67</v>
      </c>
      <c r="F106" s="14" t="s">
        <v>66</v>
      </c>
      <c r="G106" s="15" t="s">
        <v>67</v>
      </c>
      <c r="H106" s="16">
        <v>0.21</v>
      </c>
      <c r="I106" s="17">
        <v>0</v>
      </c>
      <c r="J106" s="16">
        <v>0</v>
      </c>
      <c r="K106" s="18">
        <v>0.03</v>
      </c>
      <c r="L106" s="17">
        <v>0</v>
      </c>
      <c r="M106" s="19">
        <v>0</v>
      </c>
      <c r="N106" s="19">
        <v>0</v>
      </c>
      <c r="O106" s="19">
        <v>-976.72</v>
      </c>
      <c r="P106" s="20">
        <v>0</v>
      </c>
      <c r="Q106" s="20">
        <v>19.53</v>
      </c>
    </row>
    <row r="107" spans="1:17" ht="12.75" customHeight="1" x14ac:dyDescent="0.2">
      <c r="A107" s="14" t="s">
        <v>194</v>
      </c>
      <c r="B107" s="14" t="s">
        <v>195</v>
      </c>
      <c r="C107" s="14" t="s">
        <v>69</v>
      </c>
      <c r="D107" s="14" t="s">
        <v>66</v>
      </c>
      <c r="E107" s="15" t="s">
        <v>67</v>
      </c>
      <c r="F107" s="14" t="s">
        <v>66</v>
      </c>
      <c r="G107" s="15" t="s">
        <v>67</v>
      </c>
      <c r="H107" s="16">
        <v>7.0000000000000007E-2</v>
      </c>
      <c r="I107" s="17">
        <v>0</v>
      </c>
      <c r="J107" s="16">
        <v>0</v>
      </c>
      <c r="K107" s="18">
        <v>0.01</v>
      </c>
      <c r="L107" s="17">
        <v>0</v>
      </c>
      <c r="M107" s="19">
        <v>0</v>
      </c>
      <c r="N107" s="19">
        <v>0</v>
      </c>
      <c r="O107" s="19">
        <v>0</v>
      </c>
      <c r="P107" s="20">
        <v>0</v>
      </c>
      <c r="Q107" s="20">
        <v>0</v>
      </c>
    </row>
    <row r="108" spans="1:17" ht="12.75" customHeight="1" x14ac:dyDescent="0.2">
      <c r="A108" s="14" t="s">
        <v>181</v>
      </c>
      <c r="B108" s="14" t="s">
        <v>181</v>
      </c>
      <c r="C108" s="14" t="s">
        <v>69</v>
      </c>
      <c r="D108" s="14" t="s">
        <v>66</v>
      </c>
      <c r="E108" s="15" t="s">
        <v>67</v>
      </c>
      <c r="F108" s="14" t="s">
        <v>67</v>
      </c>
      <c r="G108" s="15" t="s">
        <v>67</v>
      </c>
      <c r="H108" s="16">
        <v>17.61</v>
      </c>
      <c r="I108" s="17">
        <v>0</v>
      </c>
      <c r="J108" s="16">
        <v>0</v>
      </c>
      <c r="K108" s="18">
        <v>2.11</v>
      </c>
      <c r="L108" s="17">
        <v>-0.35</v>
      </c>
      <c r="M108" s="19">
        <v>-17.829999999999998</v>
      </c>
      <c r="N108" s="19">
        <v>0</v>
      </c>
      <c r="O108" s="19">
        <v>0</v>
      </c>
      <c r="P108" s="20">
        <v>-2.14</v>
      </c>
      <c r="Q108" s="20">
        <v>0.36</v>
      </c>
    </row>
    <row r="109" spans="1:17" ht="12.75" customHeight="1" x14ac:dyDescent="0.2">
      <c r="A109" s="14" t="s">
        <v>182</v>
      </c>
      <c r="B109" s="14" t="s">
        <v>182</v>
      </c>
      <c r="C109" s="14" t="s">
        <v>69</v>
      </c>
      <c r="D109" s="14" t="s">
        <v>66</v>
      </c>
      <c r="E109" s="15" t="s">
        <v>67</v>
      </c>
      <c r="F109" s="14" t="s">
        <v>67</v>
      </c>
      <c r="G109" s="15" t="s">
        <v>67</v>
      </c>
      <c r="H109" s="16">
        <v>72.709999999999994</v>
      </c>
      <c r="I109" s="17">
        <v>0</v>
      </c>
      <c r="J109" s="16">
        <v>0</v>
      </c>
      <c r="K109" s="18">
        <v>8.73</v>
      </c>
      <c r="L109" s="17">
        <v>-1.45</v>
      </c>
      <c r="M109" s="19">
        <v>-89.16</v>
      </c>
      <c r="N109" s="19">
        <v>0</v>
      </c>
      <c r="O109" s="19">
        <v>0</v>
      </c>
      <c r="P109" s="20">
        <v>-10.7</v>
      </c>
      <c r="Q109" s="20">
        <v>1.78</v>
      </c>
    </row>
    <row r="110" spans="1:17" ht="12.75" customHeight="1" x14ac:dyDescent="0.2">
      <c r="A110" s="14" t="s">
        <v>183</v>
      </c>
      <c r="B110" s="14" t="s">
        <v>183</v>
      </c>
      <c r="C110" s="14" t="s">
        <v>69</v>
      </c>
      <c r="D110" s="14" t="s">
        <v>66</v>
      </c>
      <c r="E110" s="15" t="s">
        <v>67</v>
      </c>
      <c r="F110" s="14" t="s">
        <v>67</v>
      </c>
      <c r="G110" s="15" t="s">
        <v>67</v>
      </c>
      <c r="H110" s="16">
        <v>22.35</v>
      </c>
      <c r="I110" s="17">
        <v>0</v>
      </c>
      <c r="J110" s="16">
        <v>0</v>
      </c>
      <c r="K110" s="18">
        <v>2.68</v>
      </c>
      <c r="L110" s="17">
        <v>-0.45</v>
      </c>
      <c r="M110" s="19">
        <v>-53.42</v>
      </c>
      <c r="N110" s="19">
        <v>0</v>
      </c>
      <c r="O110" s="19">
        <v>0</v>
      </c>
      <c r="P110" s="20">
        <v>-6.41</v>
      </c>
      <c r="Q110" s="20">
        <v>1.07</v>
      </c>
    </row>
    <row r="111" spans="1:17" ht="12.75" customHeight="1" x14ac:dyDescent="0.2">
      <c r="A111" s="14" t="s">
        <v>184</v>
      </c>
      <c r="B111" s="14" t="s">
        <v>184</v>
      </c>
      <c r="C111" s="14" t="s">
        <v>69</v>
      </c>
      <c r="D111" s="14" t="s">
        <v>66</v>
      </c>
      <c r="E111" s="15" t="s">
        <v>67</v>
      </c>
      <c r="F111" s="14" t="s">
        <v>67</v>
      </c>
      <c r="G111" s="15" t="s">
        <v>67</v>
      </c>
      <c r="H111" s="16">
        <v>11.26</v>
      </c>
      <c r="I111" s="17">
        <v>0</v>
      </c>
      <c r="J111" s="16">
        <v>0</v>
      </c>
      <c r="K111" s="18">
        <v>1.35</v>
      </c>
      <c r="L111" s="17">
        <v>-0.23</v>
      </c>
      <c r="M111" s="19">
        <v>-93.31</v>
      </c>
      <c r="N111" s="19">
        <v>0</v>
      </c>
      <c r="O111" s="19">
        <v>0</v>
      </c>
      <c r="P111" s="20">
        <v>-11.2</v>
      </c>
      <c r="Q111" s="20">
        <v>1.87</v>
      </c>
    </row>
    <row r="112" spans="1:17" ht="12.75" customHeight="1" x14ac:dyDescent="0.2">
      <c r="A112" s="14" t="s">
        <v>167</v>
      </c>
      <c r="B112" s="14" t="s">
        <v>167</v>
      </c>
      <c r="C112" s="14" t="s">
        <v>65</v>
      </c>
      <c r="D112" s="14" t="s">
        <v>66</v>
      </c>
      <c r="E112" s="15" t="s">
        <v>66</v>
      </c>
      <c r="F112" s="14" t="s">
        <v>66</v>
      </c>
      <c r="G112" s="15" t="s">
        <v>66</v>
      </c>
      <c r="H112" s="16">
        <v>0</v>
      </c>
      <c r="I112" s="17">
        <v>0</v>
      </c>
      <c r="J112" s="16">
        <v>0.5</v>
      </c>
      <c r="K112" s="18">
        <v>0</v>
      </c>
      <c r="L112" s="17">
        <v>-0.01</v>
      </c>
      <c r="M112" s="19">
        <v>0</v>
      </c>
      <c r="N112" s="19">
        <v>0</v>
      </c>
      <c r="O112" s="19">
        <v>-1247.25</v>
      </c>
      <c r="P112" s="20">
        <v>0</v>
      </c>
      <c r="Q112" s="20">
        <v>0</v>
      </c>
    </row>
    <row r="113" spans="1:17" ht="12.75" customHeight="1" x14ac:dyDescent="0.2">
      <c r="A113" s="14" t="s">
        <v>728</v>
      </c>
      <c r="B113" s="14" t="s">
        <v>729</v>
      </c>
      <c r="C113" s="14" t="s">
        <v>69</v>
      </c>
      <c r="D113" s="14" t="s">
        <v>66</v>
      </c>
      <c r="E113" s="15" t="s">
        <v>67</v>
      </c>
      <c r="F113" s="14" t="s">
        <v>67</v>
      </c>
      <c r="G113" s="15" t="s">
        <v>66</v>
      </c>
      <c r="H113" s="16">
        <v>0</v>
      </c>
      <c r="I113" s="17">
        <v>0</v>
      </c>
      <c r="J113" s="16">
        <v>2.94</v>
      </c>
      <c r="K113" s="18">
        <v>0</v>
      </c>
      <c r="L113" s="17">
        <v>-0.06</v>
      </c>
      <c r="M113" s="19">
        <v>-110.67</v>
      </c>
      <c r="N113" s="19">
        <v>0</v>
      </c>
      <c r="O113" s="19">
        <v>0</v>
      </c>
      <c r="P113" s="20">
        <v>-13.28</v>
      </c>
      <c r="Q113" s="20">
        <v>2.21</v>
      </c>
    </row>
    <row r="114" spans="1:17" ht="12.75" customHeight="1" x14ac:dyDescent="0.2">
      <c r="A114" s="14" t="s">
        <v>189</v>
      </c>
      <c r="B114" s="14" t="s">
        <v>189</v>
      </c>
      <c r="C114" s="14" t="s">
        <v>69</v>
      </c>
      <c r="D114" s="14" t="s">
        <v>66</v>
      </c>
      <c r="E114" s="15" t="s">
        <v>67</v>
      </c>
      <c r="F114" s="14" t="s">
        <v>67</v>
      </c>
      <c r="G114" s="15" t="s">
        <v>67</v>
      </c>
      <c r="H114" s="16">
        <v>49.85</v>
      </c>
      <c r="I114" s="17">
        <v>0</v>
      </c>
      <c r="J114" s="16">
        <v>0</v>
      </c>
      <c r="K114" s="18">
        <v>5.98</v>
      </c>
      <c r="L114" s="17">
        <v>-1</v>
      </c>
      <c r="M114" s="19">
        <v>-50.97</v>
      </c>
      <c r="N114" s="19">
        <v>0</v>
      </c>
      <c r="O114" s="19">
        <v>0</v>
      </c>
      <c r="P114" s="20">
        <v>-6.12</v>
      </c>
      <c r="Q114" s="20">
        <v>1.02</v>
      </c>
    </row>
    <row r="115" spans="1:17" ht="12.75" customHeight="1" x14ac:dyDescent="0.2">
      <c r="A115" s="14" t="s">
        <v>190</v>
      </c>
      <c r="B115" s="14" t="s">
        <v>190</v>
      </c>
      <c r="C115" s="14" t="s">
        <v>69</v>
      </c>
      <c r="D115" s="14" t="s">
        <v>66</v>
      </c>
      <c r="E115" s="15" t="s">
        <v>67</v>
      </c>
      <c r="F115" s="14" t="s">
        <v>67</v>
      </c>
      <c r="G115" s="15" t="s">
        <v>67</v>
      </c>
      <c r="H115" s="16">
        <v>34.11</v>
      </c>
      <c r="I115" s="17">
        <v>0</v>
      </c>
      <c r="J115" s="16">
        <v>0</v>
      </c>
      <c r="K115" s="18">
        <v>4.09</v>
      </c>
      <c r="L115" s="17">
        <v>-0.68</v>
      </c>
      <c r="M115" s="19">
        <v>-20.83</v>
      </c>
      <c r="N115" s="19">
        <v>0</v>
      </c>
      <c r="O115" s="19">
        <v>0</v>
      </c>
      <c r="P115" s="20">
        <v>-2.5</v>
      </c>
      <c r="Q115" s="20">
        <v>0.42</v>
      </c>
    </row>
    <row r="116" spans="1:17" ht="12.75" customHeight="1" x14ac:dyDescent="0.2">
      <c r="A116" s="14" t="s">
        <v>191</v>
      </c>
      <c r="B116" s="14" t="s">
        <v>191</v>
      </c>
      <c r="C116" s="14" t="s">
        <v>69</v>
      </c>
      <c r="D116" s="14" t="s">
        <v>66</v>
      </c>
      <c r="E116" s="15" t="s">
        <v>67</v>
      </c>
      <c r="F116" s="14" t="s">
        <v>67</v>
      </c>
      <c r="G116" s="15" t="s">
        <v>67</v>
      </c>
      <c r="H116" s="16">
        <v>14.18</v>
      </c>
      <c r="I116" s="17">
        <v>0</v>
      </c>
      <c r="J116" s="16">
        <v>0</v>
      </c>
      <c r="K116" s="18">
        <v>1.7</v>
      </c>
      <c r="L116" s="17">
        <v>-0.28000000000000003</v>
      </c>
      <c r="M116" s="19">
        <v>-11.48</v>
      </c>
      <c r="N116" s="19">
        <v>0</v>
      </c>
      <c r="O116" s="19">
        <v>0</v>
      </c>
      <c r="P116" s="20">
        <v>-1.38</v>
      </c>
      <c r="Q116" s="20">
        <v>0.23</v>
      </c>
    </row>
    <row r="117" spans="1:17" ht="12.75" customHeight="1" x14ac:dyDescent="0.2">
      <c r="A117" s="14" t="s">
        <v>187</v>
      </c>
      <c r="B117" s="14" t="s">
        <v>187</v>
      </c>
      <c r="C117" s="14" t="s">
        <v>65</v>
      </c>
      <c r="D117" s="14" t="s">
        <v>66</v>
      </c>
      <c r="E117" s="15" t="s">
        <v>67</v>
      </c>
      <c r="F117" s="14" t="s">
        <v>67</v>
      </c>
      <c r="G117" s="15" t="s">
        <v>67</v>
      </c>
      <c r="H117" s="16">
        <v>11.62</v>
      </c>
      <c r="I117" s="17">
        <v>0</v>
      </c>
      <c r="J117" s="16">
        <v>0</v>
      </c>
      <c r="K117" s="18">
        <v>1.39</v>
      </c>
      <c r="L117" s="17">
        <v>-0.23</v>
      </c>
      <c r="M117" s="19">
        <v>-2926.73</v>
      </c>
      <c r="N117" s="19">
        <v>0</v>
      </c>
      <c r="O117" s="19">
        <v>0</v>
      </c>
      <c r="P117" s="20">
        <v>-351.21</v>
      </c>
      <c r="Q117" s="20">
        <v>58.53</v>
      </c>
    </row>
    <row r="118" spans="1:17" ht="12.75" customHeight="1" x14ac:dyDescent="0.2">
      <c r="A118" s="14" t="s">
        <v>187</v>
      </c>
      <c r="B118" s="14" t="s">
        <v>188</v>
      </c>
      <c r="C118" s="14" t="s">
        <v>69</v>
      </c>
      <c r="D118" s="14" t="s">
        <v>66</v>
      </c>
      <c r="E118" s="15" t="s">
        <v>67</v>
      </c>
      <c r="F118" s="14" t="s">
        <v>67</v>
      </c>
      <c r="G118" s="15" t="s">
        <v>67</v>
      </c>
      <c r="H118" s="16">
        <v>1.79</v>
      </c>
      <c r="I118" s="17">
        <v>0</v>
      </c>
      <c r="J118" s="16">
        <v>0</v>
      </c>
      <c r="K118" s="18">
        <v>0.21</v>
      </c>
      <c r="L118" s="17">
        <v>-0.04</v>
      </c>
      <c r="M118" s="19">
        <v>0</v>
      </c>
      <c r="N118" s="19">
        <v>0</v>
      </c>
      <c r="O118" s="19">
        <v>0</v>
      </c>
      <c r="P118" s="20">
        <v>0</v>
      </c>
      <c r="Q118" s="20">
        <v>0</v>
      </c>
    </row>
    <row r="119" spans="1:17" ht="12.75" customHeight="1" x14ac:dyDescent="0.2">
      <c r="A119" s="14" t="s">
        <v>170</v>
      </c>
      <c r="B119" s="14" t="s">
        <v>171</v>
      </c>
      <c r="C119" s="14" t="s">
        <v>69</v>
      </c>
      <c r="D119" s="14" t="s">
        <v>66</v>
      </c>
      <c r="E119" s="15" t="s">
        <v>66</v>
      </c>
      <c r="F119" s="14" t="s">
        <v>66</v>
      </c>
      <c r="G119" s="15" t="s">
        <v>66</v>
      </c>
      <c r="H119" s="16">
        <v>0</v>
      </c>
      <c r="I119" s="17">
        <v>0</v>
      </c>
      <c r="J119" s="16">
        <v>0.09</v>
      </c>
      <c r="K119" s="18">
        <v>0</v>
      </c>
      <c r="L119" s="17">
        <v>0</v>
      </c>
      <c r="M119" s="19">
        <v>0</v>
      </c>
      <c r="N119" s="19">
        <v>0</v>
      </c>
      <c r="O119" s="19">
        <v>-0.17</v>
      </c>
      <c r="P119" s="20">
        <v>0</v>
      </c>
      <c r="Q119" s="20">
        <v>0</v>
      </c>
    </row>
    <row r="120" spans="1:17" ht="12.75" customHeight="1" x14ac:dyDescent="0.2">
      <c r="A120" s="14" t="s">
        <v>214</v>
      </c>
      <c r="B120" s="14" t="s">
        <v>214</v>
      </c>
      <c r="C120" s="14" t="s">
        <v>69</v>
      </c>
      <c r="D120" s="14" t="s">
        <v>66</v>
      </c>
      <c r="E120" s="15" t="s">
        <v>67</v>
      </c>
      <c r="F120" s="14" t="s">
        <v>67</v>
      </c>
      <c r="G120" s="15" t="s">
        <v>67</v>
      </c>
      <c r="H120" s="16">
        <v>16.5</v>
      </c>
      <c r="I120" s="17">
        <v>0</v>
      </c>
      <c r="J120" s="16">
        <v>0</v>
      </c>
      <c r="K120" s="18">
        <v>1.98</v>
      </c>
      <c r="L120" s="17">
        <v>-0.33</v>
      </c>
      <c r="M120" s="19">
        <v>-72.37</v>
      </c>
      <c r="N120" s="19">
        <v>0</v>
      </c>
      <c r="O120" s="19">
        <v>0</v>
      </c>
      <c r="P120" s="20">
        <v>-8.68</v>
      </c>
      <c r="Q120" s="20">
        <v>1.45</v>
      </c>
    </row>
    <row r="121" spans="1:17" ht="12.75" customHeight="1" x14ac:dyDescent="0.2">
      <c r="A121" s="14" t="s">
        <v>215</v>
      </c>
      <c r="B121" s="14" t="s">
        <v>215</v>
      </c>
      <c r="C121" s="14" t="s">
        <v>69</v>
      </c>
      <c r="D121" s="14" t="s">
        <v>66</v>
      </c>
      <c r="E121" s="15" t="s">
        <v>67</v>
      </c>
      <c r="F121" s="14" t="s">
        <v>67</v>
      </c>
      <c r="G121" s="15" t="s">
        <v>67</v>
      </c>
      <c r="H121" s="16">
        <v>1.27</v>
      </c>
      <c r="I121" s="17">
        <v>0</v>
      </c>
      <c r="J121" s="16">
        <v>0</v>
      </c>
      <c r="K121" s="18">
        <v>0.15</v>
      </c>
      <c r="L121" s="17">
        <v>-0.03</v>
      </c>
      <c r="M121" s="19">
        <v>-33.04</v>
      </c>
      <c r="N121" s="19">
        <v>0</v>
      </c>
      <c r="O121" s="19">
        <v>0</v>
      </c>
      <c r="P121" s="20">
        <v>-3.96</v>
      </c>
      <c r="Q121" s="20">
        <v>0.66</v>
      </c>
    </row>
    <row r="122" spans="1:17" ht="12.75" customHeight="1" x14ac:dyDescent="0.2">
      <c r="A122" s="14" t="s">
        <v>174</v>
      </c>
      <c r="B122" s="14" t="s">
        <v>174</v>
      </c>
      <c r="C122" s="14" t="s">
        <v>69</v>
      </c>
      <c r="D122" s="14" t="s">
        <v>66</v>
      </c>
      <c r="E122" s="15" t="s">
        <v>67</v>
      </c>
      <c r="F122" s="14" t="s">
        <v>67</v>
      </c>
      <c r="G122" s="15" t="s">
        <v>67</v>
      </c>
      <c r="H122" s="16">
        <v>18.77</v>
      </c>
      <c r="I122" s="17">
        <v>0</v>
      </c>
      <c r="J122" s="16">
        <v>0</v>
      </c>
      <c r="K122" s="18">
        <v>2.25</v>
      </c>
      <c r="L122" s="17">
        <v>-0.38</v>
      </c>
      <c r="M122" s="19">
        <v>-27.38</v>
      </c>
      <c r="N122" s="19">
        <v>0</v>
      </c>
      <c r="O122" s="19">
        <v>0</v>
      </c>
      <c r="P122" s="20">
        <v>-3.29</v>
      </c>
      <c r="Q122" s="20">
        <v>0.55000000000000004</v>
      </c>
    </row>
    <row r="123" spans="1:17" ht="12.75" customHeight="1" x14ac:dyDescent="0.2">
      <c r="A123" s="14" t="s">
        <v>196</v>
      </c>
      <c r="B123" s="14" t="s">
        <v>196</v>
      </c>
      <c r="C123" s="14" t="s">
        <v>69</v>
      </c>
      <c r="D123" s="14" t="s">
        <v>66</v>
      </c>
      <c r="E123" s="15" t="s">
        <v>66</v>
      </c>
      <c r="F123" s="14" t="s">
        <v>67</v>
      </c>
      <c r="G123" s="15" t="s">
        <v>67</v>
      </c>
      <c r="H123" s="16">
        <v>68.680000000000007</v>
      </c>
      <c r="I123" s="17">
        <v>0</v>
      </c>
      <c r="J123" s="16">
        <v>0</v>
      </c>
      <c r="K123" s="18">
        <v>8.24</v>
      </c>
      <c r="L123" s="17">
        <v>-1.37</v>
      </c>
      <c r="M123" s="19">
        <v>-62.12</v>
      </c>
      <c r="N123" s="19">
        <v>0</v>
      </c>
      <c r="O123" s="19">
        <v>0</v>
      </c>
      <c r="P123" s="20">
        <v>-7.45</v>
      </c>
      <c r="Q123" s="20">
        <v>0</v>
      </c>
    </row>
    <row r="124" spans="1:17" ht="12.75" customHeight="1" x14ac:dyDescent="0.2">
      <c r="A124" s="14" t="s">
        <v>681</v>
      </c>
      <c r="B124" s="14" t="s">
        <v>682</v>
      </c>
      <c r="C124" s="14" t="s">
        <v>69</v>
      </c>
      <c r="D124" s="14" t="s">
        <v>66</v>
      </c>
      <c r="E124" s="15" t="s">
        <v>67</v>
      </c>
      <c r="F124" s="14" t="s">
        <v>67</v>
      </c>
      <c r="G124" s="15" t="s">
        <v>67</v>
      </c>
      <c r="H124" s="16">
        <v>3.32</v>
      </c>
      <c r="I124" s="17">
        <v>0</v>
      </c>
      <c r="J124" s="16">
        <v>0</v>
      </c>
      <c r="K124" s="18">
        <v>0.4</v>
      </c>
      <c r="L124" s="17">
        <v>-7.0000000000000007E-2</v>
      </c>
      <c r="M124" s="19">
        <v>-76.47</v>
      </c>
      <c r="N124" s="19">
        <v>0</v>
      </c>
      <c r="O124" s="19">
        <v>0</v>
      </c>
      <c r="P124" s="20">
        <v>-9.18</v>
      </c>
      <c r="Q124" s="20">
        <v>1.53</v>
      </c>
    </row>
    <row r="125" spans="1:17" ht="12.75" customHeight="1" x14ac:dyDescent="0.2">
      <c r="A125" s="14" t="s">
        <v>197</v>
      </c>
      <c r="B125" s="14" t="s">
        <v>197</v>
      </c>
      <c r="C125" s="14" t="s">
        <v>65</v>
      </c>
      <c r="D125" s="14" t="s">
        <v>66</v>
      </c>
      <c r="E125" s="15" t="s">
        <v>67</v>
      </c>
      <c r="F125" s="14" t="s">
        <v>67</v>
      </c>
      <c r="G125" s="15" t="s">
        <v>67</v>
      </c>
      <c r="H125" s="16">
        <v>0.01</v>
      </c>
      <c r="I125" s="17">
        <v>0</v>
      </c>
      <c r="J125" s="16">
        <v>0</v>
      </c>
      <c r="K125" s="18">
        <v>0</v>
      </c>
      <c r="L125" s="17">
        <v>0</v>
      </c>
      <c r="M125" s="19">
        <v>-87.15</v>
      </c>
      <c r="N125" s="19">
        <v>0</v>
      </c>
      <c r="O125" s="19">
        <v>0</v>
      </c>
      <c r="P125" s="20">
        <v>-10.46</v>
      </c>
      <c r="Q125" s="20">
        <v>1.74</v>
      </c>
    </row>
    <row r="126" spans="1:17" ht="12.75" customHeight="1" x14ac:dyDescent="0.2">
      <c r="A126" s="14" t="s">
        <v>197</v>
      </c>
      <c r="B126" s="14" t="s">
        <v>1668</v>
      </c>
      <c r="C126" s="14" t="s">
        <v>69</v>
      </c>
      <c r="D126" s="14" t="s">
        <v>66</v>
      </c>
      <c r="E126" s="15" t="s">
        <v>67</v>
      </c>
      <c r="F126" s="14" t="s">
        <v>67</v>
      </c>
      <c r="G126" s="15" t="s">
        <v>67</v>
      </c>
      <c r="H126" s="16">
        <v>0.41</v>
      </c>
      <c r="I126" s="17">
        <v>0</v>
      </c>
      <c r="J126" s="16">
        <v>0</v>
      </c>
      <c r="K126" s="18">
        <v>0.05</v>
      </c>
      <c r="L126" s="17">
        <v>-0.01</v>
      </c>
      <c r="M126" s="19">
        <v>-0.41</v>
      </c>
      <c r="N126" s="19">
        <v>0</v>
      </c>
      <c r="O126" s="19">
        <v>0</v>
      </c>
      <c r="P126" s="20">
        <v>-0.05</v>
      </c>
      <c r="Q126" s="20">
        <v>0.01</v>
      </c>
    </row>
    <row r="127" spans="1:17" ht="12.75" customHeight="1" x14ac:dyDescent="0.2">
      <c r="A127" s="14" t="s">
        <v>681</v>
      </c>
      <c r="B127" s="14" t="s">
        <v>683</v>
      </c>
      <c r="C127" s="14" t="s">
        <v>69</v>
      </c>
      <c r="D127" s="14" t="s">
        <v>66</v>
      </c>
      <c r="E127" s="15" t="s">
        <v>67</v>
      </c>
      <c r="F127" s="14" t="s">
        <v>67</v>
      </c>
      <c r="G127" s="15" t="s">
        <v>67</v>
      </c>
      <c r="H127" s="16">
        <v>0.03</v>
      </c>
      <c r="I127" s="17">
        <v>0</v>
      </c>
      <c r="J127" s="16">
        <v>0</v>
      </c>
      <c r="K127" s="18">
        <v>0</v>
      </c>
      <c r="L127" s="17">
        <v>0</v>
      </c>
      <c r="M127" s="19">
        <v>-8.82</v>
      </c>
      <c r="N127" s="19">
        <v>0</v>
      </c>
      <c r="O127" s="19">
        <v>0</v>
      </c>
      <c r="P127" s="20">
        <v>-1.06</v>
      </c>
      <c r="Q127" s="20">
        <v>0.18</v>
      </c>
    </row>
    <row r="128" spans="1:17" ht="12.75" customHeight="1" x14ac:dyDescent="0.2">
      <c r="A128" s="14" t="s">
        <v>175</v>
      </c>
      <c r="B128" s="14" t="s">
        <v>175</v>
      </c>
      <c r="C128" s="14" t="s">
        <v>69</v>
      </c>
      <c r="D128" s="14" t="s">
        <v>66</v>
      </c>
      <c r="E128" s="15" t="s">
        <v>67</v>
      </c>
      <c r="F128" s="14" t="s">
        <v>67</v>
      </c>
      <c r="G128" s="15" t="s">
        <v>67</v>
      </c>
      <c r="H128" s="16">
        <v>34.479999999999997</v>
      </c>
      <c r="I128" s="17">
        <v>0</v>
      </c>
      <c r="J128" s="16">
        <v>0</v>
      </c>
      <c r="K128" s="18">
        <v>4.1399999999999997</v>
      </c>
      <c r="L128" s="17">
        <v>-0.69</v>
      </c>
      <c r="M128" s="19">
        <v>-1301.6400000000001</v>
      </c>
      <c r="N128" s="19">
        <v>0</v>
      </c>
      <c r="O128" s="19">
        <v>0</v>
      </c>
      <c r="P128" s="20">
        <v>-156.19999999999999</v>
      </c>
      <c r="Q128" s="20">
        <v>26.03</v>
      </c>
    </row>
    <row r="129" spans="1:17" ht="12.75" customHeight="1" x14ac:dyDescent="0.2">
      <c r="A129" s="14" t="s">
        <v>428</v>
      </c>
      <c r="B129" s="14" t="s">
        <v>429</v>
      </c>
      <c r="C129" s="14" t="s">
        <v>69</v>
      </c>
      <c r="D129" s="14" t="s">
        <v>66</v>
      </c>
      <c r="E129" s="15" t="s">
        <v>67</v>
      </c>
      <c r="F129" s="14" t="s">
        <v>67</v>
      </c>
      <c r="G129" s="15" t="s">
        <v>67</v>
      </c>
      <c r="H129" s="16">
        <v>2.85</v>
      </c>
      <c r="I129" s="17">
        <v>0</v>
      </c>
      <c r="J129" s="16">
        <v>0</v>
      </c>
      <c r="K129" s="18">
        <v>0.34</v>
      </c>
      <c r="L129" s="17">
        <v>-0.06</v>
      </c>
      <c r="M129" s="19">
        <v>-59.36</v>
      </c>
      <c r="N129" s="19">
        <v>0</v>
      </c>
      <c r="O129" s="19">
        <v>0</v>
      </c>
      <c r="P129" s="20">
        <v>-7.12</v>
      </c>
      <c r="Q129" s="20">
        <v>1.19</v>
      </c>
    </row>
    <row r="130" spans="1:17" ht="12.75" customHeight="1" x14ac:dyDescent="0.2">
      <c r="A130" s="14" t="s">
        <v>198</v>
      </c>
      <c r="B130" s="14" t="s">
        <v>198</v>
      </c>
      <c r="C130" s="14" t="s">
        <v>69</v>
      </c>
      <c r="D130" s="14" t="s">
        <v>66</v>
      </c>
      <c r="E130" s="15" t="s">
        <v>67</v>
      </c>
      <c r="F130" s="14" t="s">
        <v>67</v>
      </c>
      <c r="G130" s="15" t="s">
        <v>67</v>
      </c>
      <c r="H130" s="16">
        <v>0</v>
      </c>
      <c r="I130" s="17">
        <v>0</v>
      </c>
      <c r="J130" s="16">
        <v>0</v>
      </c>
      <c r="K130" s="18">
        <v>0</v>
      </c>
      <c r="L130" s="17">
        <v>0</v>
      </c>
      <c r="M130" s="19">
        <v>-4.6500000000000004</v>
      </c>
      <c r="N130" s="19">
        <v>0</v>
      </c>
      <c r="O130" s="19">
        <v>0</v>
      </c>
      <c r="P130" s="20">
        <v>-0.56000000000000005</v>
      </c>
      <c r="Q130" s="20">
        <v>0.09</v>
      </c>
    </row>
    <row r="131" spans="1:17" ht="12.75" customHeight="1" x14ac:dyDescent="0.2">
      <c r="A131" s="14" t="s">
        <v>198</v>
      </c>
      <c r="B131" s="14" t="s">
        <v>199</v>
      </c>
      <c r="C131" s="14" t="s">
        <v>69</v>
      </c>
      <c r="D131" s="14" t="s">
        <v>66</v>
      </c>
      <c r="E131" s="15" t="s">
        <v>67</v>
      </c>
      <c r="F131" s="14" t="s">
        <v>67</v>
      </c>
      <c r="G131" s="15" t="s">
        <v>67</v>
      </c>
      <c r="H131" s="16">
        <v>0.4</v>
      </c>
      <c r="I131" s="17">
        <v>0</v>
      </c>
      <c r="J131" s="16">
        <v>0</v>
      </c>
      <c r="K131" s="18">
        <v>0.05</v>
      </c>
      <c r="L131" s="17">
        <v>-0.01</v>
      </c>
      <c r="M131" s="19">
        <v>-8.17</v>
      </c>
      <c r="N131" s="19">
        <v>0</v>
      </c>
      <c r="O131" s="19">
        <v>0</v>
      </c>
      <c r="P131" s="20">
        <v>-0.98</v>
      </c>
      <c r="Q131" s="20">
        <v>0.16</v>
      </c>
    </row>
    <row r="132" spans="1:17" ht="12.75" customHeight="1" x14ac:dyDescent="0.2">
      <c r="A132" s="14" t="s">
        <v>200</v>
      </c>
      <c r="B132" s="14" t="s">
        <v>200</v>
      </c>
      <c r="C132" s="14" t="s">
        <v>69</v>
      </c>
      <c r="D132" s="14" t="s">
        <v>66</v>
      </c>
      <c r="E132" s="15" t="s">
        <v>67</v>
      </c>
      <c r="F132" s="14" t="s">
        <v>67</v>
      </c>
      <c r="G132" s="15" t="s">
        <v>67</v>
      </c>
      <c r="H132" s="16">
        <v>19.600000000000001</v>
      </c>
      <c r="I132" s="17">
        <v>0</v>
      </c>
      <c r="J132" s="16">
        <v>0</v>
      </c>
      <c r="K132" s="18">
        <v>2.35</v>
      </c>
      <c r="L132" s="17">
        <v>-0.39</v>
      </c>
      <c r="M132" s="19">
        <v>-689.95</v>
      </c>
      <c r="N132" s="19">
        <v>0</v>
      </c>
      <c r="O132" s="19">
        <v>0</v>
      </c>
      <c r="P132" s="20">
        <v>-82.79</v>
      </c>
      <c r="Q132" s="20">
        <v>13.8</v>
      </c>
    </row>
    <row r="133" spans="1:17" ht="12.75" customHeight="1" x14ac:dyDescent="0.2">
      <c r="A133" s="14" t="s">
        <v>200</v>
      </c>
      <c r="B133" s="14" t="s">
        <v>201</v>
      </c>
      <c r="C133" s="14" t="s">
        <v>69</v>
      </c>
      <c r="D133" s="14" t="s">
        <v>66</v>
      </c>
      <c r="E133" s="15" t="s">
        <v>67</v>
      </c>
      <c r="F133" s="14" t="s">
        <v>67</v>
      </c>
      <c r="G133" s="15" t="s">
        <v>67</v>
      </c>
      <c r="H133" s="16">
        <v>5.36</v>
      </c>
      <c r="I133" s="17">
        <v>0</v>
      </c>
      <c r="J133" s="16">
        <v>0</v>
      </c>
      <c r="K133" s="18">
        <v>0.64</v>
      </c>
      <c r="L133" s="17">
        <v>-0.11</v>
      </c>
      <c r="M133" s="19">
        <v>-1.89</v>
      </c>
      <c r="N133" s="19">
        <v>0</v>
      </c>
      <c r="O133" s="19">
        <v>0</v>
      </c>
      <c r="P133" s="20">
        <v>-0.23</v>
      </c>
      <c r="Q133" s="20">
        <v>0.04</v>
      </c>
    </row>
    <row r="134" spans="1:17" ht="12.75" customHeight="1" x14ac:dyDescent="0.2">
      <c r="A134" s="14" t="s">
        <v>216</v>
      </c>
      <c r="B134" s="14" t="s">
        <v>217</v>
      </c>
      <c r="C134" s="14" t="s">
        <v>69</v>
      </c>
      <c r="D134" s="14" t="s">
        <v>66</v>
      </c>
      <c r="E134" s="15" t="s">
        <v>67</v>
      </c>
      <c r="F134" s="14" t="s">
        <v>67</v>
      </c>
      <c r="G134" s="15" t="s">
        <v>67</v>
      </c>
      <c r="H134" s="16">
        <v>0.01</v>
      </c>
      <c r="I134" s="17">
        <v>0</v>
      </c>
      <c r="J134" s="16">
        <v>0</v>
      </c>
      <c r="K134" s="18">
        <v>0</v>
      </c>
      <c r="L134" s="17">
        <v>0</v>
      </c>
      <c r="M134" s="19">
        <v>-0.01</v>
      </c>
      <c r="N134" s="19">
        <v>0</v>
      </c>
      <c r="O134" s="19">
        <v>0</v>
      </c>
      <c r="P134" s="20">
        <v>0</v>
      </c>
      <c r="Q134" s="20">
        <v>0</v>
      </c>
    </row>
    <row r="135" spans="1:17" ht="12.75" customHeight="1" x14ac:dyDescent="0.2">
      <c r="A135" s="14" t="s">
        <v>168</v>
      </c>
      <c r="B135" s="14" t="s">
        <v>168</v>
      </c>
      <c r="C135" s="14" t="s">
        <v>65</v>
      </c>
      <c r="D135" s="14" t="s">
        <v>66</v>
      </c>
      <c r="E135" s="15" t="s">
        <v>67</v>
      </c>
      <c r="F135" s="14" t="s">
        <v>67</v>
      </c>
      <c r="G135" s="15" t="s">
        <v>67</v>
      </c>
      <c r="H135" s="16">
        <v>0</v>
      </c>
      <c r="I135" s="17">
        <v>0</v>
      </c>
      <c r="J135" s="16">
        <v>0</v>
      </c>
      <c r="K135" s="18">
        <v>0</v>
      </c>
      <c r="L135" s="17">
        <v>0</v>
      </c>
      <c r="M135" s="19">
        <v>-31.7</v>
      </c>
      <c r="N135" s="19">
        <v>0</v>
      </c>
      <c r="O135" s="19">
        <v>0</v>
      </c>
      <c r="P135" s="20">
        <v>-3.8</v>
      </c>
      <c r="Q135" s="20">
        <v>0.63</v>
      </c>
    </row>
    <row r="136" spans="1:17" ht="12.75" customHeight="1" x14ac:dyDescent="0.2">
      <c r="A136" s="14" t="s">
        <v>168</v>
      </c>
      <c r="B136" s="14" t="s">
        <v>169</v>
      </c>
      <c r="C136" s="14" t="s">
        <v>69</v>
      </c>
      <c r="D136" s="14" t="s">
        <v>66</v>
      </c>
      <c r="E136" s="15" t="s">
        <v>67</v>
      </c>
      <c r="F136" s="14" t="s">
        <v>67</v>
      </c>
      <c r="G136" s="15" t="s">
        <v>67</v>
      </c>
      <c r="H136" s="16">
        <v>0.1</v>
      </c>
      <c r="I136" s="17">
        <v>0</v>
      </c>
      <c r="J136" s="16">
        <v>0</v>
      </c>
      <c r="K136" s="18">
        <v>0.01</v>
      </c>
      <c r="L136" s="17">
        <v>0</v>
      </c>
      <c r="M136" s="19">
        <v>-0.22</v>
      </c>
      <c r="N136" s="19">
        <v>0</v>
      </c>
      <c r="O136" s="19">
        <v>0</v>
      </c>
      <c r="P136" s="20">
        <v>-0.03</v>
      </c>
      <c r="Q136" s="20">
        <v>0</v>
      </c>
    </row>
    <row r="137" spans="1:17" ht="12.75" customHeight="1" x14ac:dyDescent="0.2">
      <c r="A137" s="14" t="s">
        <v>218</v>
      </c>
      <c r="B137" s="14" t="s">
        <v>218</v>
      </c>
      <c r="C137" s="14" t="s">
        <v>69</v>
      </c>
      <c r="D137" s="14" t="s">
        <v>66</v>
      </c>
      <c r="E137" s="15" t="s">
        <v>67</v>
      </c>
      <c r="F137" s="14" t="s">
        <v>66</v>
      </c>
      <c r="G137" s="15" t="s">
        <v>66</v>
      </c>
      <c r="H137" s="16">
        <v>0</v>
      </c>
      <c r="I137" s="17">
        <v>0</v>
      </c>
      <c r="J137" s="16">
        <v>0.19</v>
      </c>
      <c r="K137" s="18">
        <v>0</v>
      </c>
      <c r="L137" s="17">
        <v>0</v>
      </c>
      <c r="M137" s="19">
        <v>0</v>
      </c>
      <c r="N137" s="19">
        <v>0</v>
      </c>
      <c r="O137" s="19">
        <v>-28.58</v>
      </c>
      <c r="P137" s="20">
        <v>0</v>
      </c>
      <c r="Q137" s="20">
        <v>0.56999999999999995</v>
      </c>
    </row>
    <row r="138" spans="1:17" ht="12.75" customHeight="1" x14ac:dyDescent="0.2">
      <c r="A138" s="14" t="s">
        <v>223</v>
      </c>
      <c r="B138" s="14" t="s">
        <v>223</v>
      </c>
      <c r="C138" s="14" t="s">
        <v>69</v>
      </c>
      <c r="D138" s="14" t="s">
        <v>66</v>
      </c>
      <c r="E138" s="15" t="s">
        <v>67</v>
      </c>
      <c r="F138" s="14" t="s">
        <v>67</v>
      </c>
      <c r="G138" s="15" t="s">
        <v>67</v>
      </c>
      <c r="H138" s="16">
        <v>22.15</v>
      </c>
      <c r="I138" s="17">
        <v>0</v>
      </c>
      <c r="J138" s="16">
        <v>0</v>
      </c>
      <c r="K138" s="18">
        <v>2.66</v>
      </c>
      <c r="L138" s="17">
        <v>-0.44</v>
      </c>
      <c r="M138" s="19">
        <v>-13.84</v>
      </c>
      <c r="N138" s="19">
        <v>0</v>
      </c>
      <c r="O138" s="19">
        <v>0</v>
      </c>
      <c r="P138" s="20">
        <v>-1.66</v>
      </c>
      <c r="Q138" s="20">
        <v>0.28000000000000003</v>
      </c>
    </row>
    <row r="139" spans="1:17" ht="12.75" customHeight="1" x14ac:dyDescent="0.2">
      <c r="A139" s="14" t="s">
        <v>172</v>
      </c>
      <c r="B139" s="14" t="s">
        <v>172</v>
      </c>
      <c r="C139" s="14" t="s">
        <v>65</v>
      </c>
      <c r="D139" s="14" t="s">
        <v>66</v>
      </c>
      <c r="E139" s="15" t="s">
        <v>67</v>
      </c>
      <c r="F139" s="14" t="s">
        <v>67</v>
      </c>
      <c r="G139" s="15" t="s">
        <v>67</v>
      </c>
      <c r="H139" s="16">
        <v>0</v>
      </c>
      <c r="I139" s="17">
        <v>0</v>
      </c>
      <c r="J139" s="16">
        <v>0</v>
      </c>
      <c r="K139" s="18">
        <v>0</v>
      </c>
      <c r="L139" s="17">
        <v>0</v>
      </c>
      <c r="M139" s="19">
        <v>-31.66</v>
      </c>
      <c r="N139" s="19">
        <v>0</v>
      </c>
      <c r="O139" s="19">
        <v>0</v>
      </c>
      <c r="P139" s="20">
        <v>-3.8</v>
      </c>
      <c r="Q139" s="20">
        <v>0.63</v>
      </c>
    </row>
    <row r="140" spans="1:17" ht="12.75" customHeight="1" x14ac:dyDescent="0.2">
      <c r="A140" s="14" t="s">
        <v>219</v>
      </c>
      <c r="B140" s="14" t="s">
        <v>219</v>
      </c>
      <c r="C140" s="14" t="s">
        <v>69</v>
      </c>
      <c r="D140" s="14" t="s">
        <v>66</v>
      </c>
      <c r="E140" s="15" t="s">
        <v>67</v>
      </c>
      <c r="F140" s="14" t="s">
        <v>67</v>
      </c>
      <c r="G140" s="15" t="s">
        <v>67</v>
      </c>
      <c r="H140" s="16">
        <v>0.4</v>
      </c>
      <c r="I140" s="17">
        <v>0</v>
      </c>
      <c r="J140" s="16">
        <v>0</v>
      </c>
      <c r="K140" s="18">
        <v>0.05</v>
      </c>
      <c r="L140" s="17">
        <v>-0.01</v>
      </c>
      <c r="M140" s="19">
        <v>-292.13</v>
      </c>
      <c r="N140" s="19">
        <v>0</v>
      </c>
      <c r="O140" s="19">
        <v>0</v>
      </c>
      <c r="P140" s="20">
        <v>-35.06</v>
      </c>
      <c r="Q140" s="20">
        <v>5.84</v>
      </c>
    </row>
    <row r="141" spans="1:17" ht="12.75" customHeight="1" x14ac:dyDescent="0.2">
      <c r="A141" s="14" t="s">
        <v>219</v>
      </c>
      <c r="B141" s="14" t="s">
        <v>220</v>
      </c>
      <c r="C141" s="14" t="s">
        <v>69</v>
      </c>
      <c r="D141" s="14" t="s">
        <v>66</v>
      </c>
      <c r="E141" s="15" t="s">
        <v>67</v>
      </c>
      <c r="F141" s="14" t="s">
        <v>67</v>
      </c>
      <c r="G141" s="15" t="s">
        <v>66</v>
      </c>
      <c r="H141" s="16">
        <v>0</v>
      </c>
      <c r="I141" s="17">
        <v>0</v>
      </c>
      <c r="J141" s="16">
        <v>0.83</v>
      </c>
      <c r="K141" s="18">
        <v>0</v>
      </c>
      <c r="L141" s="17">
        <v>-0.02</v>
      </c>
      <c r="M141" s="19">
        <v>-0.14000000000000001</v>
      </c>
      <c r="N141" s="19">
        <v>0</v>
      </c>
      <c r="O141" s="19">
        <v>0</v>
      </c>
      <c r="P141" s="20">
        <v>-0.02</v>
      </c>
      <c r="Q141" s="20">
        <v>0</v>
      </c>
    </row>
    <row r="142" spans="1:17" ht="12.75" customHeight="1" x14ac:dyDescent="0.2">
      <c r="A142" s="14" t="s">
        <v>219</v>
      </c>
      <c r="B142" s="14" t="s">
        <v>221</v>
      </c>
      <c r="C142" s="14" t="s">
        <v>69</v>
      </c>
      <c r="D142" s="14" t="s">
        <v>66</v>
      </c>
      <c r="E142" s="15" t="s">
        <v>67</v>
      </c>
      <c r="F142" s="14" t="s">
        <v>67</v>
      </c>
      <c r="G142" s="15" t="s">
        <v>67</v>
      </c>
      <c r="H142" s="16">
        <v>0.64</v>
      </c>
      <c r="I142" s="17">
        <v>0</v>
      </c>
      <c r="J142" s="16">
        <v>0</v>
      </c>
      <c r="K142" s="18">
        <v>0.08</v>
      </c>
      <c r="L142" s="17">
        <v>-0.01</v>
      </c>
      <c r="M142" s="19">
        <v>-656.56</v>
      </c>
      <c r="N142" s="19">
        <v>0</v>
      </c>
      <c r="O142" s="19">
        <v>0</v>
      </c>
      <c r="P142" s="20">
        <v>-78.790000000000006</v>
      </c>
      <c r="Q142" s="20">
        <v>13.13</v>
      </c>
    </row>
    <row r="143" spans="1:17" ht="12.75" customHeight="1" x14ac:dyDescent="0.2">
      <c r="A143" s="14" t="s">
        <v>173</v>
      </c>
      <c r="B143" s="14" t="s">
        <v>173</v>
      </c>
      <c r="C143" s="14" t="s">
        <v>69</v>
      </c>
      <c r="D143" s="14" t="s">
        <v>66</v>
      </c>
      <c r="E143" s="15" t="s">
        <v>67</v>
      </c>
      <c r="F143" s="14" t="s">
        <v>67</v>
      </c>
      <c r="G143" s="15" t="s">
        <v>67</v>
      </c>
      <c r="H143" s="16">
        <v>17.600000000000001</v>
      </c>
      <c r="I143" s="17">
        <v>0</v>
      </c>
      <c r="J143" s="16">
        <v>0</v>
      </c>
      <c r="K143" s="18">
        <v>2.11</v>
      </c>
      <c r="L143" s="17">
        <v>-0.35</v>
      </c>
      <c r="M143" s="19">
        <v>-50.9</v>
      </c>
      <c r="N143" s="19">
        <v>0</v>
      </c>
      <c r="O143" s="19">
        <v>0</v>
      </c>
      <c r="P143" s="20">
        <v>-6.11</v>
      </c>
      <c r="Q143" s="20">
        <v>1.02</v>
      </c>
    </row>
    <row r="144" spans="1:17" ht="12.75" customHeight="1" x14ac:dyDescent="0.2">
      <c r="A144" s="14" t="s">
        <v>224</v>
      </c>
      <c r="B144" s="14" t="s">
        <v>224</v>
      </c>
      <c r="C144" s="14" t="s">
        <v>65</v>
      </c>
      <c r="D144" s="14" t="s">
        <v>66</v>
      </c>
      <c r="E144" s="15" t="s">
        <v>67</v>
      </c>
      <c r="F144" s="14" t="s">
        <v>67</v>
      </c>
      <c r="G144" s="15" t="s">
        <v>67</v>
      </c>
      <c r="H144" s="16">
        <v>0</v>
      </c>
      <c r="I144" s="17">
        <v>0</v>
      </c>
      <c r="J144" s="16">
        <v>0</v>
      </c>
      <c r="K144" s="18">
        <v>0</v>
      </c>
      <c r="L144" s="17">
        <v>0</v>
      </c>
      <c r="M144" s="19">
        <v>-7.49</v>
      </c>
      <c r="N144" s="19">
        <v>0</v>
      </c>
      <c r="O144" s="19">
        <v>0</v>
      </c>
      <c r="P144" s="20">
        <v>-0.9</v>
      </c>
      <c r="Q144" s="20">
        <v>0.15</v>
      </c>
    </row>
    <row r="145" spans="1:17" ht="12.75" customHeight="1" x14ac:dyDescent="0.2">
      <c r="A145" s="14" t="s">
        <v>202</v>
      </c>
      <c r="B145" s="14" t="s">
        <v>202</v>
      </c>
      <c r="C145" s="14" t="s">
        <v>65</v>
      </c>
      <c r="D145" s="14" t="s">
        <v>66</v>
      </c>
      <c r="E145" s="15" t="s">
        <v>67</v>
      </c>
      <c r="F145" s="14" t="s">
        <v>66</v>
      </c>
      <c r="G145" s="15" t="s">
        <v>66</v>
      </c>
      <c r="H145" s="16">
        <v>0</v>
      </c>
      <c r="I145" s="17">
        <v>0</v>
      </c>
      <c r="J145" s="16">
        <v>0.15</v>
      </c>
      <c r="K145" s="18">
        <v>0</v>
      </c>
      <c r="L145" s="17">
        <v>0</v>
      </c>
      <c r="M145" s="19">
        <v>0</v>
      </c>
      <c r="N145" s="19">
        <v>0</v>
      </c>
      <c r="O145" s="19">
        <v>-246.88</v>
      </c>
      <c r="P145" s="20">
        <v>0</v>
      </c>
      <c r="Q145" s="20">
        <v>4.9400000000000004</v>
      </c>
    </row>
    <row r="146" spans="1:17" ht="12.75" customHeight="1" x14ac:dyDescent="0.2">
      <c r="A146" s="14" t="s">
        <v>202</v>
      </c>
      <c r="B146" s="14" t="s">
        <v>203</v>
      </c>
      <c r="C146" s="14" t="s">
        <v>69</v>
      </c>
      <c r="D146" s="14" t="s">
        <v>66</v>
      </c>
      <c r="E146" s="15" t="s">
        <v>67</v>
      </c>
      <c r="F146" s="14" t="s">
        <v>66</v>
      </c>
      <c r="G146" s="15" t="s">
        <v>66</v>
      </c>
      <c r="H146" s="16">
        <v>0</v>
      </c>
      <c r="I146" s="17">
        <v>0</v>
      </c>
      <c r="J146" s="16">
        <v>0.06</v>
      </c>
      <c r="K146" s="18">
        <v>0</v>
      </c>
      <c r="L146" s="17">
        <v>0</v>
      </c>
      <c r="M146" s="19">
        <v>0</v>
      </c>
      <c r="N146" s="19">
        <v>0</v>
      </c>
      <c r="O146" s="19">
        <v>-0.01</v>
      </c>
      <c r="P146" s="20">
        <v>0</v>
      </c>
      <c r="Q146" s="20">
        <v>0</v>
      </c>
    </row>
    <row r="147" spans="1:17" ht="12.75" customHeight="1" x14ac:dyDescent="0.2">
      <c r="A147" s="14" t="s">
        <v>222</v>
      </c>
      <c r="B147" s="14" t="s">
        <v>222</v>
      </c>
      <c r="C147" s="14" t="s">
        <v>69</v>
      </c>
      <c r="D147" s="14" t="s">
        <v>66</v>
      </c>
      <c r="E147" s="15" t="s">
        <v>67</v>
      </c>
      <c r="F147" s="14" t="s">
        <v>67</v>
      </c>
      <c r="G147" s="15" t="s">
        <v>67</v>
      </c>
      <c r="H147" s="16">
        <v>1.93</v>
      </c>
      <c r="I147" s="17">
        <v>0</v>
      </c>
      <c r="J147" s="16">
        <v>0</v>
      </c>
      <c r="K147" s="18">
        <v>0.23</v>
      </c>
      <c r="L147" s="17">
        <v>-0.04</v>
      </c>
      <c r="M147" s="19">
        <v>-70.61</v>
      </c>
      <c r="N147" s="19">
        <v>0</v>
      </c>
      <c r="O147" s="19">
        <v>0</v>
      </c>
      <c r="P147" s="20">
        <v>-8.4700000000000006</v>
      </c>
      <c r="Q147" s="20">
        <v>1.41</v>
      </c>
    </row>
    <row r="148" spans="1:17" ht="12.75" customHeight="1" x14ac:dyDescent="0.2">
      <c r="A148" s="14" t="s">
        <v>465</v>
      </c>
      <c r="B148" s="14" t="s">
        <v>465</v>
      </c>
      <c r="C148" s="14" t="s">
        <v>69</v>
      </c>
      <c r="D148" s="14" t="s">
        <v>66</v>
      </c>
      <c r="E148" s="15" t="s">
        <v>66</v>
      </c>
      <c r="F148" s="14" t="s">
        <v>67</v>
      </c>
      <c r="G148" s="15" t="s">
        <v>67</v>
      </c>
      <c r="H148" s="16">
        <v>44.44</v>
      </c>
      <c r="I148" s="17">
        <v>0</v>
      </c>
      <c r="J148" s="16">
        <v>0</v>
      </c>
      <c r="K148" s="18">
        <v>5.33</v>
      </c>
      <c r="L148" s="17">
        <v>-0.89</v>
      </c>
      <c r="M148" s="19">
        <v>-104.28</v>
      </c>
      <c r="N148" s="19">
        <v>0</v>
      </c>
      <c r="O148" s="19">
        <v>0</v>
      </c>
      <c r="P148" s="20">
        <v>-12.51</v>
      </c>
      <c r="Q148" s="20">
        <v>0</v>
      </c>
    </row>
    <row r="149" spans="1:17" ht="12.75" customHeight="1" x14ac:dyDescent="0.2">
      <c r="A149" s="14" t="s">
        <v>230</v>
      </c>
      <c r="B149" s="14" t="s">
        <v>230</v>
      </c>
      <c r="C149" s="14" t="s">
        <v>69</v>
      </c>
      <c r="D149" s="14" t="s">
        <v>66</v>
      </c>
      <c r="E149" s="15" t="s">
        <v>66</v>
      </c>
      <c r="F149" s="14" t="s">
        <v>67</v>
      </c>
      <c r="G149" s="15" t="s">
        <v>67</v>
      </c>
      <c r="H149" s="16">
        <v>10.64</v>
      </c>
      <c r="I149" s="17">
        <v>0</v>
      </c>
      <c r="J149" s="16">
        <v>0</v>
      </c>
      <c r="K149" s="18">
        <v>1.28</v>
      </c>
      <c r="L149" s="17">
        <v>-0.21</v>
      </c>
      <c r="M149" s="19">
        <v>-110.93</v>
      </c>
      <c r="N149" s="19">
        <v>0</v>
      </c>
      <c r="O149" s="19">
        <v>0</v>
      </c>
      <c r="P149" s="20">
        <v>-13.31</v>
      </c>
      <c r="Q149" s="20">
        <v>0</v>
      </c>
    </row>
    <row r="150" spans="1:17" ht="12.75" customHeight="1" x14ac:dyDescent="0.2">
      <c r="A150" s="14" t="s">
        <v>228</v>
      </c>
      <c r="B150" s="14" t="s">
        <v>228</v>
      </c>
      <c r="C150" s="14" t="s">
        <v>69</v>
      </c>
      <c r="D150" s="14" t="s">
        <v>66</v>
      </c>
      <c r="E150" s="15" t="s">
        <v>67</v>
      </c>
      <c r="F150" s="14" t="s">
        <v>67</v>
      </c>
      <c r="G150" s="15" t="s">
        <v>67</v>
      </c>
      <c r="H150" s="16">
        <v>27.96</v>
      </c>
      <c r="I150" s="17">
        <v>0</v>
      </c>
      <c r="J150" s="16">
        <v>0</v>
      </c>
      <c r="K150" s="18">
        <v>3.36</v>
      </c>
      <c r="L150" s="17">
        <v>-0.56000000000000005</v>
      </c>
      <c r="M150" s="19">
        <v>-59.58</v>
      </c>
      <c r="N150" s="19">
        <v>0</v>
      </c>
      <c r="O150" s="19">
        <v>0</v>
      </c>
      <c r="P150" s="20">
        <v>-7.15</v>
      </c>
      <c r="Q150" s="20">
        <v>1.19</v>
      </c>
    </row>
    <row r="151" spans="1:17" ht="12.75" customHeight="1" x14ac:dyDescent="0.2">
      <c r="A151" s="14" t="s">
        <v>226</v>
      </c>
      <c r="B151" s="14" t="s">
        <v>226</v>
      </c>
      <c r="C151" s="14" t="s">
        <v>65</v>
      </c>
      <c r="D151" s="14" t="s">
        <v>67</v>
      </c>
      <c r="E151" s="15" t="s">
        <v>67</v>
      </c>
      <c r="F151" s="14" t="s">
        <v>66</v>
      </c>
      <c r="G151" s="15" t="s">
        <v>66</v>
      </c>
      <c r="H151" s="16">
        <v>0</v>
      </c>
      <c r="I151" s="17">
        <v>0</v>
      </c>
      <c r="J151" s="16">
        <v>0.23</v>
      </c>
      <c r="K151" s="18">
        <v>0</v>
      </c>
      <c r="L151" s="17">
        <v>0</v>
      </c>
      <c r="M151" s="19">
        <v>0</v>
      </c>
      <c r="N151" s="19">
        <v>0</v>
      </c>
      <c r="O151" s="19">
        <v>-410.98</v>
      </c>
      <c r="P151" s="20">
        <v>0</v>
      </c>
      <c r="Q151" s="20">
        <v>8.2200000000000006</v>
      </c>
    </row>
    <row r="152" spans="1:17" ht="12.75" customHeight="1" x14ac:dyDescent="0.2">
      <c r="A152" s="14" t="s">
        <v>226</v>
      </c>
      <c r="B152" s="14" t="s">
        <v>227</v>
      </c>
      <c r="C152" s="14" t="s">
        <v>69</v>
      </c>
      <c r="D152" s="14" t="s">
        <v>67</v>
      </c>
      <c r="E152" s="15" t="s">
        <v>67</v>
      </c>
      <c r="F152" s="14" t="s">
        <v>66</v>
      </c>
      <c r="G152" s="15" t="s">
        <v>66</v>
      </c>
      <c r="H152" s="16">
        <v>0</v>
      </c>
      <c r="I152" s="17">
        <v>0</v>
      </c>
      <c r="J152" s="16">
        <v>0.04</v>
      </c>
      <c r="K152" s="18">
        <v>0</v>
      </c>
      <c r="L152" s="17">
        <v>0</v>
      </c>
      <c r="M152" s="19">
        <v>0</v>
      </c>
      <c r="N152" s="19">
        <v>0</v>
      </c>
      <c r="O152" s="19">
        <v>0</v>
      </c>
      <c r="P152" s="20">
        <v>0</v>
      </c>
      <c r="Q152" s="20">
        <v>0</v>
      </c>
    </row>
    <row r="153" spans="1:17" ht="12.75" customHeight="1" x14ac:dyDescent="0.2">
      <c r="A153" s="14" t="s">
        <v>231</v>
      </c>
      <c r="B153" s="14" t="s">
        <v>231</v>
      </c>
      <c r="C153" s="14" t="s">
        <v>69</v>
      </c>
      <c r="D153" s="14" t="s">
        <v>66</v>
      </c>
      <c r="E153" s="15" t="s">
        <v>67</v>
      </c>
      <c r="F153" s="14" t="s">
        <v>67</v>
      </c>
      <c r="G153" s="15" t="s">
        <v>67</v>
      </c>
      <c r="H153" s="16">
        <v>0.11</v>
      </c>
      <c r="I153" s="17">
        <v>0</v>
      </c>
      <c r="J153" s="16">
        <v>0</v>
      </c>
      <c r="K153" s="18">
        <v>0.01</v>
      </c>
      <c r="L153" s="17">
        <v>0</v>
      </c>
      <c r="M153" s="19">
        <v>-14.32</v>
      </c>
      <c r="N153" s="19">
        <v>0</v>
      </c>
      <c r="O153" s="19">
        <v>0</v>
      </c>
      <c r="P153" s="20">
        <v>-1.72</v>
      </c>
      <c r="Q153" s="20">
        <v>0.28999999999999998</v>
      </c>
    </row>
    <row r="154" spans="1:17" ht="12.75" customHeight="1" x14ac:dyDescent="0.2">
      <c r="A154" s="14" t="s">
        <v>231</v>
      </c>
      <c r="B154" s="14" t="s">
        <v>232</v>
      </c>
      <c r="C154" s="14" t="s">
        <v>69</v>
      </c>
      <c r="D154" s="14" t="s">
        <v>66</v>
      </c>
      <c r="E154" s="15" t="s">
        <v>67</v>
      </c>
      <c r="F154" s="14" t="s">
        <v>67</v>
      </c>
      <c r="G154" s="15" t="s">
        <v>67</v>
      </c>
      <c r="H154" s="16">
        <v>0.78</v>
      </c>
      <c r="I154" s="17">
        <v>0</v>
      </c>
      <c r="J154" s="16">
        <v>0</v>
      </c>
      <c r="K154" s="18">
        <v>0.09</v>
      </c>
      <c r="L154" s="17">
        <v>-0.02</v>
      </c>
      <c r="M154" s="19">
        <v>-0.93</v>
      </c>
      <c r="N154" s="19">
        <v>0</v>
      </c>
      <c r="O154" s="19">
        <v>0</v>
      </c>
      <c r="P154" s="20">
        <v>-0.11</v>
      </c>
      <c r="Q154" s="20">
        <v>0.02</v>
      </c>
    </row>
    <row r="155" spans="1:17" ht="12.75" customHeight="1" x14ac:dyDescent="0.2">
      <c r="A155" s="14" t="s">
        <v>233</v>
      </c>
      <c r="B155" s="14" t="s">
        <v>233</v>
      </c>
      <c r="C155" s="14" t="s">
        <v>69</v>
      </c>
      <c r="D155" s="14" t="s">
        <v>66</v>
      </c>
      <c r="E155" s="15" t="s">
        <v>67</v>
      </c>
      <c r="F155" s="14" t="s">
        <v>67</v>
      </c>
      <c r="G155" s="15" t="s">
        <v>67</v>
      </c>
      <c r="H155" s="16">
        <v>9.91</v>
      </c>
      <c r="I155" s="17">
        <v>0</v>
      </c>
      <c r="J155" s="16">
        <v>0</v>
      </c>
      <c r="K155" s="18">
        <v>1.19</v>
      </c>
      <c r="L155" s="17">
        <v>-0.2</v>
      </c>
      <c r="M155" s="19">
        <v>-12.94</v>
      </c>
      <c r="N155" s="19">
        <v>0</v>
      </c>
      <c r="O155" s="19">
        <v>0</v>
      </c>
      <c r="P155" s="20">
        <v>-1.55</v>
      </c>
      <c r="Q155" s="20">
        <v>0.26</v>
      </c>
    </row>
    <row r="156" spans="1:17" ht="12.75" customHeight="1" x14ac:dyDescent="0.2">
      <c r="A156" s="14" t="s">
        <v>233</v>
      </c>
      <c r="B156" s="14" t="s">
        <v>234</v>
      </c>
      <c r="C156" s="14" t="s">
        <v>69</v>
      </c>
      <c r="D156" s="14" t="s">
        <v>66</v>
      </c>
      <c r="E156" s="15" t="s">
        <v>67</v>
      </c>
      <c r="F156" s="14" t="s">
        <v>67</v>
      </c>
      <c r="G156" s="15" t="s">
        <v>67</v>
      </c>
      <c r="H156" s="16">
        <v>5.44</v>
      </c>
      <c r="I156" s="17">
        <v>0</v>
      </c>
      <c r="J156" s="16">
        <v>0</v>
      </c>
      <c r="K156" s="18">
        <v>0.65</v>
      </c>
      <c r="L156" s="17">
        <v>-0.11</v>
      </c>
      <c r="M156" s="19">
        <v>-2.93</v>
      </c>
      <c r="N156" s="19">
        <v>0</v>
      </c>
      <c r="O156" s="19">
        <v>0</v>
      </c>
      <c r="P156" s="20">
        <v>-0.35</v>
      </c>
      <c r="Q156" s="20">
        <v>0.06</v>
      </c>
    </row>
    <row r="157" spans="1:17" ht="12.75" customHeight="1" x14ac:dyDescent="0.2">
      <c r="A157" s="14" t="s">
        <v>225</v>
      </c>
      <c r="B157" s="14" t="s">
        <v>225</v>
      </c>
      <c r="C157" s="14" t="s">
        <v>69</v>
      </c>
      <c r="D157" s="14" t="s">
        <v>66</v>
      </c>
      <c r="E157" s="15" t="s">
        <v>67</v>
      </c>
      <c r="F157" s="14" t="s">
        <v>67</v>
      </c>
      <c r="G157" s="15" t="s">
        <v>67</v>
      </c>
      <c r="H157" s="16">
        <v>232.02</v>
      </c>
      <c r="I157" s="17">
        <v>0</v>
      </c>
      <c r="J157" s="16">
        <v>0</v>
      </c>
      <c r="K157" s="18">
        <v>27.84</v>
      </c>
      <c r="L157" s="17">
        <v>-4.6399999999999997</v>
      </c>
      <c r="M157" s="19">
        <v>-158.35</v>
      </c>
      <c r="N157" s="19">
        <v>0</v>
      </c>
      <c r="O157" s="19">
        <v>0</v>
      </c>
      <c r="P157" s="20">
        <v>-19</v>
      </c>
      <c r="Q157" s="20">
        <v>3.17</v>
      </c>
    </row>
    <row r="158" spans="1:17" ht="12.75" customHeight="1" x14ac:dyDescent="0.2">
      <c r="A158" s="14" t="s">
        <v>229</v>
      </c>
      <c r="B158" s="14" t="s">
        <v>229</v>
      </c>
      <c r="C158" s="14" t="s">
        <v>69</v>
      </c>
      <c r="D158" s="14" t="s">
        <v>66</v>
      </c>
      <c r="E158" s="15" t="s">
        <v>66</v>
      </c>
      <c r="F158" s="14" t="s">
        <v>67</v>
      </c>
      <c r="G158" s="15" t="s">
        <v>67</v>
      </c>
      <c r="H158" s="16">
        <v>6.22</v>
      </c>
      <c r="I158" s="17">
        <v>0</v>
      </c>
      <c r="J158" s="16">
        <v>0</v>
      </c>
      <c r="K158" s="18">
        <v>0.75</v>
      </c>
      <c r="L158" s="17">
        <v>-0.12</v>
      </c>
      <c r="M158" s="19">
        <v>-61.96</v>
      </c>
      <c r="N158" s="19">
        <v>0</v>
      </c>
      <c r="O158" s="19">
        <v>0</v>
      </c>
      <c r="P158" s="20">
        <v>-7.44</v>
      </c>
      <c r="Q158" s="20">
        <v>0</v>
      </c>
    </row>
    <row r="159" spans="1:17" ht="12.75" customHeight="1" x14ac:dyDescent="0.2">
      <c r="A159" s="14" t="s">
        <v>235</v>
      </c>
      <c r="B159" s="14" t="s">
        <v>235</v>
      </c>
      <c r="C159" s="14" t="s">
        <v>69</v>
      </c>
      <c r="D159" s="14" t="s">
        <v>66</v>
      </c>
      <c r="E159" s="15" t="s">
        <v>66</v>
      </c>
      <c r="F159" s="14" t="s">
        <v>67</v>
      </c>
      <c r="G159" s="15" t="s">
        <v>67</v>
      </c>
      <c r="H159" s="16">
        <v>12.03</v>
      </c>
      <c r="I159" s="17">
        <v>0</v>
      </c>
      <c r="J159" s="16">
        <v>0</v>
      </c>
      <c r="K159" s="18">
        <v>1.44</v>
      </c>
      <c r="L159" s="17">
        <v>-0.24</v>
      </c>
      <c r="M159" s="19">
        <v>-15.74</v>
      </c>
      <c r="N159" s="19">
        <v>0</v>
      </c>
      <c r="O159" s="19">
        <v>0</v>
      </c>
      <c r="P159" s="20">
        <v>-1.89</v>
      </c>
      <c r="Q159" s="20">
        <v>0</v>
      </c>
    </row>
    <row r="160" spans="1:17" ht="12.75" customHeight="1" x14ac:dyDescent="0.2">
      <c r="A160" s="14" t="s">
        <v>244</v>
      </c>
      <c r="B160" s="14" t="s">
        <v>244</v>
      </c>
      <c r="C160" s="14" t="s">
        <v>65</v>
      </c>
      <c r="D160" s="14" t="s">
        <v>66</v>
      </c>
      <c r="E160" s="15" t="s">
        <v>67</v>
      </c>
      <c r="F160" s="14" t="s">
        <v>67</v>
      </c>
      <c r="G160" s="15" t="s">
        <v>67</v>
      </c>
      <c r="H160" s="16">
        <v>0</v>
      </c>
      <c r="I160" s="17">
        <v>0</v>
      </c>
      <c r="J160" s="16">
        <v>0</v>
      </c>
      <c r="K160" s="18">
        <v>0</v>
      </c>
      <c r="L160" s="17">
        <v>0</v>
      </c>
      <c r="M160" s="19">
        <v>-1246.8900000000001</v>
      </c>
      <c r="N160" s="19">
        <v>0</v>
      </c>
      <c r="O160" s="19">
        <v>0</v>
      </c>
      <c r="P160" s="20">
        <v>-149.63</v>
      </c>
      <c r="Q160" s="20">
        <v>24.94</v>
      </c>
    </row>
    <row r="161" spans="1:17" ht="12.75" customHeight="1" x14ac:dyDescent="0.2">
      <c r="A161" s="14" t="s">
        <v>244</v>
      </c>
      <c r="B161" s="14" t="s">
        <v>245</v>
      </c>
      <c r="C161" s="14" t="s">
        <v>69</v>
      </c>
      <c r="D161" s="14" t="s">
        <v>66</v>
      </c>
      <c r="E161" s="15" t="s">
        <v>67</v>
      </c>
      <c r="F161" s="14" t="s">
        <v>67</v>
      </c>
      <c r="G161" s="15" t="s">
        <v>67</v>
      </c>
      <c r="H161" s="16">
        <v>0.24</v>
      </c>
      <c r="I161" s="17">
        <v>0</v>
      </c>
      <c r="J161" s="16">
        <v>0</v>
      </c>
      <c r="K161" s="18">
        <v>0.03</v>
      </c>
      <c r="L161" s="17">
        <v>0</v>
      </c>
      <c r="M161" s="19">
        <v>-0.64</v>
      </c>
      <c r="N161" s="19">
        <v>0</v>
      </c>
      <c r="O161" s="19">
        <v>0</v>
      </c>
      <c r="P161" s="20">
        <v>-0.08</v>
      </c>
      <c r="Q161" s="20">
        <v>0.01</v>
      </c>
    </row>
    <row r="162" spans="1:17" ht="12.75" customHeight="1" x14ac:dyDescent="0.2">
      <c r="A162" s="14" t="s">
        <v>238</v>
      </c>
      <c r="B162" s="14" t="s">
        <v>238</v>
      </c>
      <c r="C162" s="14" t="s">
        <v>65</v>
      </c>
      <c r="D162" s="14" t="s">
        <v>66</v>
      </c>
      <c r="E162" s="15" t="s">
        <v>67</v>
      </c>
      <c r="F162" s="14" t="s">
        <v>66</v>
      </c>
      <c r="G162" s="15" t="s">
        <v>67</v>
      </c>
      <c r="H162" s="16">
        <v>0.63</v>
      </c>
      <c r="I162" s="17">
        <v>0</v>
      </c>
      <c r="J162" s="16">
        <v>0</v>
      </c>
      <c r="K162" s="18">
        <v>0.08</v>
      </c>
      <c r="L162" s="17">
        <v>-0.01</v>
      </c>
      <c r="M162" s="19">
        <v>0</v>
      </c>
      <c r="N162" s="19">
        <v>0</v>
      </c>
      <c r="O162" s="19">
        <v>-8731.4599999999991</v>
      </c>
      <c r="P162" s="20">
        <v>0</v>
      </c>
      <c r="Q162" s="20">
        <v>174.63</v>
      </c>
    </row>
    <row r="163" spans="1:17" ht="12.75" customHeight="1" x14ac:dyDescent="0.2">
      <c r="A163" s="14" t="s">
        <v>238</v>
      </c>
      <c r="B163" s="14" t="s">
        <v>239</v>
      </c>
      <c r="C163" s="14" t="s">
        <v>69</v>
      </c>
      <c r="D163" s="14" t="s">
        <v>66</v>
      </c>
      <c r="E163" s="15" t="s">
        <v>67</v>
      </c>
      <c r="F163" s="14" t="s">
        <v>66</v>
      </c>
      <c r="G163" s="15" t="s">
        <v>67</v>
      </c>
      <c r="H163" s="16">
        <v>0.01</v>
      </c>
      <c r="I163" s="17">
        <v>0</v>
      </c>
      <c r="J163" s="16">
        <v>0</v>
      </c>
      <c r="K163" s="18">
        <v>0</v>
      </c>
      <c r="L163" s="17">
        <v>0</v>
      </c>
      <c r="M163" s="19">
        <v>0</v>
      </c>
      <c r="N163" s="19">
        <v>0</v>
      </c>
      <c r="O163" s="19">
        <v>-0.15</v>
      </c>
      <c r="P163" s="20">
        <v>0</v>
      </c>
      <c r="Q163" s="20">
        <v>0</v>
      </c>
    </row>
    <row r="164" spans="1:17" ht="12.75" customHeight="1" x14ac:dyDescent="0.2">
      <c r="A164" s="14" t="s">
        <v>236</v>
      </c>
      <c r="B164" s="14" t="s">
        <v>236</v>
      </c>
      <c r="C164" s="14" t="s">
        <v>65</v>
      </c>
      <c r="D164" s="14" t="s">
        <v>66</v>
      </c>
      <c r="E164" s="15" t="s">
        <v>66</v>
      </c>
      <c r="F164" s="14" t="s">
        <v>66</v>
      </c>
      <c r="G164" s="15" t="s">
        <v>66</v>
      </c>
      <c r="H164" s="16">
        <v>0</v>
      </c>
      <c r="I164" s="17">
        <v>0</v>
      </c>
      <c r="J164" s="16">
        <v>0.02</v>
      </c>
      <c r="K164" s="18">
        <v>0</v>
      </c>
      <c r="L164" s="17">
        <v>0</v>
      </c>
      <c r="M164" s="19">
        <v>0</v>
      </c>
      <c r="N164" s="19">
        <v>0</v>
      </c>
      <c r="O164" s="19">
        <v>-53.57</v>
      </c>
      <c r="P164" s="20">
        <v>0</v>
      </c>
      <c r="Q164" s="20">
        <v>0</v>
      </c>
    </row>
    <row r="165" spans="1:17" ht="12.75" customHeight="1" x14ac:dyDescent="0.2">
      <c r="A165" s="14" t="s">
        <v>236</v>
      </c>
      <c r="B165" s="14" t="s">
        <v>237</v>
      </c>
      <c r="C165" s="14" t="s">
        <v>65</v>
      </c>
      <c r="D165" s="14" t="s">
        <v>66</v>
      </c>
      <c r="E165" s="15" t="s">
        <v>66</v>
      </c>
      <c r="F165" s="14" t="s">
        <v>66</v>
      </c>
      <c r="G165" s="15" t="s">
        <v>66</v>
      </c>
      <c r="H165" s="16">
        <v>0</v>
      </c>
      <c r="I165" s="17">
        <v>0</v>
      </c>
      <c r="J165" s="16">
        <v>0.06</v>
      </c>
      <c r="K165" s="18">
        <v>0</v>
      </c>
      <c r="L165" s="17">
        <v>0</v>
      </c>
      <c r="M165" s="19">
        <v>0</v>
      </c>
      <c r="N165" s="19">
        <v>0</v>
      </c>
      <c r="O165" s="19">
        <v>-196.34</v>
      </c>
      <c r="P165" s="20">
        <v>0</v>
      </c>
      <c r="Q165" s="20">
        <v>0</v>
      </c>
    </row>
    <row r="166" spans="1:17" ht="12.75" customHeight="1" x14ac:dyDescent="0.2">
      <c r="A166" s="14" t="s">
        <v>277</v>
      </c>
      <c r="B166" s="14" t="s">
        <v>278</v>
      </c>
      <c r="C166" s="14" t="s">
        <v>69</v>
      </c>
      <c r="D166" s="14" t="s">
        <v>66</v>
      </c>
      <c r="E166" s="15" t="s">
        <v>67</v>
      </c>
      <c r="F166" s="14" t="s">
        <v>67</v>
      </c>
      <c r="G166" s="15" t="s">
        <v>66</v>
      </c>
      <c r="H166" s="16">
        <v>0</v>
      </c>
      <c r="I166" s="17">
        <v>0</v>
      </c>
      <c r="J166" s="16">
        <v>0.03</v>
      </c>
      <c r="K166" s="18">
        <v>0</v>
      </c>
      <c r="L166" s="17">
        <v>0</v>
      </c>
      <c r="M166" s="19">
        <v>-3.17</v>
      </c>
      <c r="N166" s="19">
        <v>0</v>
      </c>
      <c r="O166" s="19">
        <v>0</v>
      </c>
      <c r="P166" s="20">
        <v>-0.38</v>
      </c>
      <c r="Q166" s="20">
        <v>0.06</v>
      </c>
    </row>
    <row r="167" spans="1:17" ht="12.75" customHeight="1" x14ac:dyDescent="0.2">
      <c r="A167" s="14" t="s">
        <v>247</v>
      </c>
      <c r="B167" s="14" t="s">
        <v>247</v>
      </c>
      <c r="C167" s="14" t="s">
        <v>65</v>
      </c>
      <c r="D167" s="14" t="s">
        <v>66</v>
      </c>
      <c r="E167" s="15" t="s">
        <v>67</v>
      </c>
      <c r="F167" s="14" t="s">
        <v>66</v>
      </c>
      <c r="G167" s="15" t="s">
        <v>67</v>
      </c>
      <c r="H167" s="16">
        <v>7.42</v>
      </c>
      <c r="I167" s="17">
        <v>0</v>
      </c>
      <c r="J167" s="16">
        <v>0</v>
      </c>
      <c r="K167" s="18">
        <v>0.89</v>
      </c>
      <c r="L167" s="17">
        <v>-0.15</v>
      </c>
      <c r="M167" s="19">
        <v>0</v>
      </c>
      <c r="N167" s="19">
        <v>0</v>
      </c>
      <c r="O167" s="19">
        <v>-14082.85</v>
      </c>
      <c r="P167" s="20">
        <v>0</v>
      </c>
      <c r="Q167" s="20">
        <v>281.66000000000003</v>
      </c>
    </row>
    <row r="168" spans="1:17" ht="12.75" customHeight="1" x14ac:dyDescent="0.2">
      <c r="A168" s="14" t="s">
        <v>248</v>
      </c>
      <c r="B168" s="14" t="s">
        <v>249</v>
      </c>
      <c r="C168" s="14" t="s">
        <v>65</v>
      </c>
      <c r="D168" s="14" t="s">
        <v>66</v>
      </c>
      <c r="E168" s="15" t="s">
        <v>67</v>
      </c>
      <c r="F168" s="14" t="s">
        <v>66</v>
      </c>
      <c r="G168" s="15" t="s">
        <v>66</v>
      </c>
      <c r="H168" s="16">
        <v>0</v>
      </c>
      <c r="I168" s="17">
        <v>0</v>
      </c>
      <c r="J168" s="16">
        <v>1.22</v>
      </c>
      <c r="K168" s="18">
        <v>0</v>
      </c>
      <c r="L168" s="17">
        <v>-0.02</v>
      </c>
      <c r="M168" s="19">
        <v>0</v>
      </c>
      <c r="N168" s="19">
        <v>0</v>
      </c>
      <c r="O168" s="19">
        <v>-7521.43</v>
      </c>
      <c r="P168" s="20">
        <v>0</v>
      </c>
      <c r="Q168" s="20">
        <v>150.43</v>
      </c>
    </row>
    <row r="169" spans="1:17" ht="12.75" customHeight="1" x14ac:dyDescent="0.2">
      <c r="A169" s="14" t="s">
        <v>248</v>
      </c>
      <c r="B169" s="14" t="s">
        <v>250</v>
      </c>
      <c r="C169" s="14" t="s">
        <v>65</v>
      </c>
      <c r="D169" s="14" t="s">
        <v>66</v>
      </c>
      <c r="E169" s="15" t="s">
        <v>66</v>
      </c>
      <c r="F169" s="14" t="s">
        <v>66</v>
      </c>
      <c r="G169" s="15" t="s">
        <v>67</v>
      </c>
      <c r="H169" s="16">
        <v>0</v>
      </c>
      <c r="I169" s="17">
        <v>0</v>
      </c>
      <c r="J169" s="16">
        <v>0</v>
      </c>
      <c r="K169" s="18">
        <v>0</v>
      </c>
      <c r="L169" s="17">
        <v>0</v>
      </c>
      <c r="M169" s="19">
        <v>0</v>
      </c>
      <c r="N169" s="19">
        <v>0</v>
      </c>
      <c r="O169" s="19">
        <v>-216.53</v>
      </c>
      <c r="P169" s="20">
        <v>0</v>
      </c>
      <c r="Q169" s="20">
        <v>0</v>
      </c>
    </row>
    <row r="170" spans="1:17" ht="12.75" customHeight="1" x14ac:dyDescent="0.2">
      <c r="A170" s="14" t="s">
        <v>248</v>
      </c>
      <c r="B170" s="14" t="s">
        <v>253</v>
      </c>
      <c r="C170" s="14" t="s">
        <v>69</v>
      </c>
      <c r="D170" s="14" t="s">
        <v>66</v>
      </c>
      <c r="E170" s="15" t="s">
        <v>66</v>
      </c>
      <c r="F170" s="14" t="s">
        <v>66</v>
      </c>
      <c r="G170" s="15" t="s">
        <v>67</v>
      </c>
      <c r="H170" s="16">
        <v>0.03</v>
      </c>
      <c r="I170" s="17">
        <v>0</v>
      </c>
      <c r="J170" s="16">
        <v>0</v>
      </c>
      <c r="K170" s="18">
        <v>0</v>
      </c>
      <c r="L170" s="17">
        <v>0</v>
      </c>
      <c r="M170" s="19">
        <v>0</v>
      </c>
      <c r="N170" s="19">
        <v>0</v>
      </c>
      <c r="O170" s="19">
        <v>0</v>
      </c>
      <c r="P170" s="20">
        <v>0</v>
      </c>
      <c r="Q170" s="20">
        <v>0</v>
      </c>
    </row>
    <row r="171" spans="1:17" ht="12.75" customHeight="1" x14ac:dyDescent="0.2">
      <c r="A171" s="14" t="s">
        <v>247</v>
      </c>
      <c r="B171" s="14" t="s">
        <v>251</v>
      </c>
      <c r="C171" s="14" t="s">
        <v>65</v>
      </c>
      <c r="D171" s="14" t="s">
        <v>66</v>
      </c>
      <c r="E171" s="15" t="s">
        <v>67</v>
      </c>
      <c r="F171" s="14" t="s">
        <v>66</v>
      </c>
      <c r="G171" s="15" t="s">
        <v>67</v>
      </c>
      <c r="H171" s="16">
        <v>0.05</v>
      </c>
      <c r="I171" s="17">
        <v>0</v>
      </c>
      <c r="J171" s="16">
        <v>0</v>
      </c>
      <c r="K171" s="18">
        <v>0.01</v>
      </c>
      <c r="L171" s="17">
        <v>0</v>
      </c>
      <c r="M171" s="19">
        <v>0</v>
      </c>
      <c r="N171" s="19">
        <v>0</v>
      </c>
      <c r="O171" s="19">
        <v>-47.32</v>
      </c>
      <c r="P171" s="20">
        <v>0</v>
      </c>
      <c r="Q171" s="20">
        <v>0.95</v>
      </c>
    </row>
    <row r="172" spans="1:17" ht="12.75" customHeight="1" x14ac:dyDescent="0.2">
      <c r="A172" s="14" t="s">
        <v>247</v>
      </c>
      <c r="B172" s="14" t="s">
        <v>252</v>
      </c>
      <c r="C172" s="14" t="s">
        <v>65</v>
      </c>
      <c r="D172" s="14" t="s">
        <v>66</v>
      </c>
      <c r="E172" s="15" t="s">
        <v>67</v>
      </c>
      <c r="F172" s="14" t="s">
        <v>66</v>
      </c>
      <c r="G172" s="15" t="s">
        <v>67</v>
      </c>
      <c r="H172" s="16">
        <v>0.03</v>
      </c>
      <c r="I172" s="17">
        <v>0</v>
      </c>
      <c r="J172" s="16">
        <v>0</v>
      </c>
      <c r="K172" s="18">
        <v>0</v>
      </c>
      <c r="L172" s="17">
        <v>0</v>
      </c>
      <c r="M172" s="19">
        <v>0</v>
      </c>
      <c r="N172" s="19">
        <v>0</v>
      </c>
      <c r="O172" s="19">
        <v>-30.83</v>
      </c>
      <c r="P172" s="20">
        <v>0</v>
      </c>
      <c r="Q172" s="20">
        <v>0.62</v>
      </c>
    </row>
    <row r="173" spans="1:17" ht="12.75" customHeight="1" x14ac:dyDescent="0.2">
      <c r="A173" s="14" t="s">
        <v>247</v>
      </c>
      <c r="B173" s="14" t="s">
        <v>254</v>
      </c>
      <c r="C173" s="14" t="s">
        <v>69</v>
      </c>
      <c r="D173" s="14" t="s">
        <v>66</v>
      </c>
      <c r="E173" s="15" t="s">
        <v>67</v>
      </c>
      <c r="F173" s="14" t="s">
        <v>66</v>
      </c>
      <c r="G173" s="15" t="s">
        <v>67</v>
      </c>
      <c r="H173" s="16">
        <v>89.89</v>
      </c>
      <c r="I173" s="17">
        <v>0</v>
      </c>
      <c r="J173" s="16">
        <v>0</v>
      </c>
      <c r="K173" s="18">
        <v>10.79</v>
      </c>
      <c r="L173" s="17">
        <v>-1.8</v>
      </c>
      <c r="M173" s="19">
        <v>0</v>
      </c>
      <c r="N173" s="19">
        <v>0</v>
      </c>
      <c r="O173" s="19">
        <v>-36.409999999999997</v>
      </c>
      <c r="P173" s="20">
        <v>0</v>
      </c>
      <c r="Q173" s="20">
        <v>0.73</v>
      </c>
    </row>
    <row r="174" spans="1:17" ht="12.75" customHeight="1" x14ac:dyDescent="0.2">
      <c r="A174" s="14" t="s">
        <v>240</v>
      </c>
      <c r="B174" s="14" t="s">
        <v>240</v>
      </c>
      <c r="C174" s="14" t="s">
        <v>69</v>
      </c>
      <c r="D174" s="14" t="s">
        <v>66</v>
      </c>
      <c r="E174" s="15" t="s">
        <v>67</v>
      </c>
      <c r="F174" s="14" t="s">
        <v>67</v>
      </c>
      <c r="G174" s="15" t="s">
        <v>67</v>
      </c>
      <c r="H174" s="16">
        <v>0.19</v>
      </c>
      <c r="I174" s="17">
        <v>0</v>
      </c>
      <c r="J174" s="16">
        <v>0</v>
      </c>
      <c r="K174" s="18">
        <v>0.02</v>
      </c>
      <c r="L174" s="17">
        <v>0</v>
      </c>
      <c r="M174" s="19">
        <v>-1204.6300000000001</v>
      </c>
      <c r="N174" s="19">
        <v>0</v>
      </c>
      <c r="O174" s="19">
        <v>0</v>
      </c>
      <c r="P174" s="20">
        <v>-144.56</v>
      </c>
      <c r="Q174" s="20">
        <v>24.09</v>
      </c>
    </row>
    <row r="175" spans="1:17" ht="12.75" customHeight="1" x14ac:dyDescent="0.2">
      <c r="A175" s="14" t="s">
        <v>257</v>
      </c>
      <c r="B175" s="14" t="s">
        <v>257</v>
      </c>
      <c r="C175" s="14" t="s">
        <v>65</v>
      </c>
      <c r="D175" s="14" t="s">
        <v>66</v>
      </c>
      <c r="E175" s="15" t="s">
        <v>66</v>
      </c>
      <c r="F175" s="14" t="s">
        <v>67</v>
      </c>
      <c r="G175" s="15" t="s">
        <v>67</v>
      </c>
      <c r="H175" s="16">
        <v>13.06</v>
      </c>
      <c r="I175" s="17">
        <v>0</v>
      </c>
      <c r="J175" s="16">
        <v>0</v>
      </c>
      <c r="K175" s="18">
        <v>1.57</v>
      </c>
      <c r="L175" s="17">
        <v>-0.26</v>
      </c>
      <c r="M175" s="19">
        <v>-23995.02</v>
      </c>
      <c r="N175" s="19">
        <v>0</v>
      </c>
      <c r="O175" s="19">
        <v>0</v>
      </c>
      <c r="P175" s="20">
        <v>-2879.4</v>
      </c>
      <c r="Q175" s="20">
        <v>0</v>
      </c>
    </row>
    <row r="176" spans="1:17" ht="12.75" customHeight="1" x14ac:dyDescent="0.2">
      <c r="A176" s="14" t="s">
        <v>257</v>
      </c>
      <c r="B176" s="14" t="s">
        <v>258</v>
      </c>
      <c r="C176" s="14" t="s">
        <v>69</v>
      </c>
      <c r="D176" s="14" t="s">
        <v>66</v>
      </c>
      <c r="E176" s="15" t="s">
        <v>66</v>
      </c>
      <c r="F176" s="14" t="s">
        <v>67</v>
      </c>
      <c r="G176" s="15" t="s">
        <v>67</v>
      </c>
      <c r="H176" s="16">
        <v>4.83</v>
      </c>
      <c r="I176" s="17">
        <v>0</v>
      </c>
      <c r="J176" s="16">
        <v>0</v>
      </c>
      <c r="K176" s="18">
        <v>0.57999999999999996</v>
      </c>
      <c r="L176" s="17">
        <v>-0.1</v>
      </c>
      <c r="M176" s="19">
        <v>0</v>
      </c>
      <c r="N176" s="19">
        <v>0</v>
      </c>
      <c r="O176" s="19">
        <v>0</v>
      </c>
      <c r="P176" s="20">
        <v>0</v>
      </c>
      <c r="Q176" s="20">
        <v>0</v>
      </c>
    </row>
    <row r="177" spans="1:17" ht="12.75" customHeight="1" x14ac:dyDescent="0.2">
      <c r="A177" s="14" t="s">
        <v>255</v>
      </c>
      <c r="B177" s="14" t="s">
        <v>255</v>
      </c>
      <c r="C177" s="14" t="s">
        <v>65</v>
      </c>
      <c r="D177" s="14" t="s">
        <v>66</v>
      </c>
      <c r="E177" s="15" t="s">
        <v>66</v>
      </c>
      <c r="F177" s="14" t="s">
        <v>66</v>
      </c>
      <c r="G177" s="15" t="s">
        <v>66</v>
      </c>
      <c r="H177" s="16">
        <v>0</v>
      </c>
      <c r="I177" s="17">
        <v>0</v>
      </c>
      <c r="J177" s="16">
        <v>0.09</v>
      </c>
      <c r="K177" s="18">
        <v>0</v>
      </c>
      <c r="L177" s="17">
        <v>0</v>
      </c>
      <c r="M177" s="19">
        <v>0</v>
      </c>
      <c r="N177" s="19">
        <v>0</v>
      </c>
      <c r="O177" s="19">
        <v>-74.73</v>
      </c>
      <c r="P177" s="20">
        <v>0</v>
      </c>
      <c r="Q177" s="20">
        <v>0</v>
      </c>
    </row>
    <row r="178" spans="1:17" ht="12.75" customHeight="1" x14ac:dyDescent="0.2">
      <c r="A178" s="14" t="s">
        <v>255</v>
      </c>
      <c r="B178" s="14" t="s">
        <v>256</v>
      </c>
      <c r="C178" s="14" t="s">
        <v>69</v>
      </c>
      <c r="D178" s="14" t="s">
        <v>66</v>
      </c>
      <c r="E178" s="15" t="s">
        <v>66</v>
      </c>
      <c r="F178" s="14" t="s">
        <v>66</v>
      </c>
      <c r="G178" s="15" t="s">
        <v>66</v>
      </c>
      <c r="H178" s="16">
        <v>0</v>
      </c>
      <c r="I178" s="17">
        <v>0</v>
      </c>
      <c r="J178" s="16">
        <v>0.24</v>
      </c>
      <c r="K178" s="18">
        <v>0</v>
      </c>
      <c r="L178" s="17">
        <v>0</v>
      </c>
      <c r="M178" s="19">
        <v>0</v>
      </c>
      <c r="N178" s="19">
        <v>0</v>
      </c>
      <c r="O178" s="19">
        <v>0</v>
      </c>
      <c r="P178" s="20">
        <v>0</v>
      </c>
      <c r="Q178" s="20">
        <v>0</v>
      </c>
    </row>
    <row r="179" spans="1:17" ht="12.75" customHeight="1" x14ac:dyDescent="0.2">
      <c r="A179" s="14" t="s">
        <v>246</v>
      </c>
      <c r="B179" s="14" t="s">
        <v>246</v>
      </c>
      <c r="C179" s="14" t="s">
        <v>69</v>
      </c>
      <c r="D179" s="14" t="s">
        <v>66</v>
      </c>
      <c r="E179" s="15" t="s">
        <v>66</v>
      </c>
      <c r="F179" s="14" t="s">
        <v>67</v>
      </c>
      <c r="G179" s="15" t="s">
        <v>67</v>
      </c>
      <c r="H179" s="16">
        <v>20.149999999999999</v>
      </c>
      <c r="I179" s="17">
        <v>0</v>
      </c>
      <c r="J179" s="16">
        <v>0</v>
      </c>
      <c r="K179" s="18">
        <v>2.42</v>
      </c>
      <c r="L179" s="17">
        <v>-0.4</v>
      </c>
      <c r="M179" s="19">
        <v>-7.5</v>
      </c>
      <c r="N179" s="19">
        <v>0</v>
      </c>
      <c r="O179" s="19">
        <v>0</v>
      </c>
      <c r="P179" s="20">
        <v>-0.9</v>
      </c>
      <c r="Q179" s="20">
        <v>0</v>
      </c>
    </row>
    <row r="180" spans="1:17" ht="12.75" customHeight="1" x14ac:dyDescent="0.2">
      <c r="A180" s="14" t="s">
        <v>241</v>
      </c>
      <c r="B180" s="14" t="s">
        <v>241</v>
      </c>
      <c r="C180" s="14" t="s">
        <v>65</v>
      </c>
      <c r="D180" s="14" t="s">
        <v>66</v>
      </c>
      <c r="E180" s="15" t="s">
        <v>67</v>
      </c>
      <c r="F180" s="14" t="s">
        <v>66</v>
      </c>
      <c r="G180" s="15" t="s">
        <v>66</v>
      </c>
      <c r="H180" s="16">
        <v>0</v>
      </c>
      <c r="I180" s="17">
        <v>0</v>
      </c>
      <c r="J180" s="16">
        <v>0</v>
      </c>
      <c r="K180" s="18">
        <v>0</v>
      </c>
      <c r="L180" s="17">
        <v>0</v>
      </c>
      <c r="M180" s="19">
        <v>0</v>
      </c>
      <c r="N180" s="19">
        <v>0</v>
      </c>
      <c r="O180" s="19">
        <v>-18.87</v>
      </c>
      <c r="P180" s="20">
        <v>0</v>
      </c>
      <c r="Q180" s="20">
        <v>0.38</v>
      </c>
    </row>
    <row r="181" spans="1:17" ht="12.75" customHeight="1" x14ac:dyDescent="0.2">
      <c r="A181" s="14" t="s">
        <v>242</v>
      </c>
      <c r="B181" s="14" t="s">
        <v>2315</v>
      </c>
      <c r="C181" s="14" t="s">
        <v>65</v>
      </c>
      <c r="D181" s="14" t="s">
        <v>66</v>
      </c>
      <c r="E181" s="15" t="s">
        <v>66</v>
      </c>
      <c r="F181" s="14" t="s">
        <v>66</v>
      </c>
      <c r="G181" s="15" t="s">
        <v>66</v>
      </c>
      <c r="H181" s="16">
        <v>0</v>
      </c>
      <c r="I181" s="17">
        <v>0</v>
      </c>
      <c r="J181" s="16">
        <v>0</v>
      </c>
      <c r="K181" s="18">
        <v>0</v>
      </c>
      <c r="L181" s="17">
        <v>0</v>
      </c>
      <c r="M181" s="19">
        <v>0</v>
      </c>
      <c r="N181" s="19">
        <v>0</v>
      </c>
      <c r="O181" s="19">
        <v>-0.01</v>
      </c>
      <c r="P181" s="20">
        <v>0</v>
      </c>
      <c r="Q181" s="20">
        <v>0</v>
      </c>
    </row>
    <row r="182" spans="1:17" ht="12.75" customHeight="1" x14ac:dyDescent="0.2">
      <c r="A182" s="14" t="s">
        <v>242</v>
      </c>
      <c r="B182" s="14" t="s">
        <v>243</v>
      </c>
      <c r="C182" s="14" t="s">
        <v>69</v>
      </c>
      <c r="D182" s="14" t="s">
        <v>66</v>
      </c>
      <c r="E182" s="15" t="s">
        <v>66</v>
      </c>
      <c r="F182" s="14" t="s">
        <v>66</v>
      </c>
      <c r="G182" s="15" t="s">
        <v>66</v>
      </c>
      <c r="H182" s="16">
        <v>0</v>
      </c>
      <c r="I182" s="17">
        <v>0</v>
      </c>
      <c r="J182" s="16">
        <v>0.02</v>
      </c>
      <c r="K182" s="18">
        <v>0</v>
      </c>
      <c r="L182" s="17">
        <v>0</v>
      </c>
      <c r="M182" s="19">
        <v>0</v>
      </c>
      <c r="N182" s="19">
        <v>0</v>
      </c>
      <c r="O182" s="19">
        <v>-0.03</v>
      </c>
      <c r="P182" s="20">
        <v>0</v>
      </c>
      <c r="Q182" s="20">
        <v>0</v>
      </c>
    </row>
    <row r="183" spans="1:17" ht="12.75" customHeight="1" x14ac:dyDescent="0.2">
      <c r="A183" s="14" t="s">
        <v>79</v>
      </c>
      <c r="B183" s="14" t="s">
        <v>84</v>
      </c>
      <c r="C183" s="14" t="s">
        <v>69</v>
      </c>
      <c r="D183" s="14" t="s">
        <v>66</v>
      </c>
      <c r="E183" s="15" t="s">
        <v>67</v>
      </c>
      <c r="F183" s="14" t="s">
        <v>67</v>
      </c>
      <c r="G183" s="15" t="s">
        <v>67</v>
      </c>
      <c r="H183" s="16">
        <v>0.32</v>
      </c>
      <c r="I183" s="17">
        <v>0</v>
      </c>
      <c r="J183" s="16">
        <v>0</v>
      </c>
      <c r="K183" s="18">
        <v>0.04</v>
      </c>
      <c r="L183" s="17">
        <v>-0.01</v>
      </c>
      <c r="M183" s="19">
        <v>-1.48</v>
      </c>
      <c r="N183" s="19">
        <v>0</v>
      </c>
      <c r="O183" s="19">
        <v>0</v>
      </c>
      <c r="P183" s="20">
        <v>-0.18</v>
      </c>
      <c r="Q183" s="20">
        <v>0.03</v>
      </c>
    </row>
    <row r="184" spans="1:17" ht="12.75" customHeight="1" x14ac:dyDescent="0.2">
      <c r="A184" s="14" t="s">
        <v>259</v>
      </c>
      <c r="B184" s="14" t="s">
        <v>259</v>
      </c>
      <c r="C184" s="14" t="s">
        <v>69</v>
      </c>
      <c r="D184" s="14" t="s">
        <v>66</v>
      </c>
      <c r="E184" s="15" t="s">
        <v>67</v>
      </c>
      <c r="F184" s="14" t="s">
        <v>67</v>
      </c>
      <c r="G184" s="15" t="s">
        <v>67</v>
      </c>
      <c r="H184" s="16">
        <v>0.78</v>
      </c>
      <c r="I184" s="17">
        <v>0</v>
      </c>
      <c r="J184" s="16">
        <v>0</v>
      </c>
      <c r="K184" s="18">
        <v>0.09</v>
      </c>
      <c r="L184" s="17">
        <v>-0.02</v>
      </c>
      <c r="M184" s="19">
        <v>-40.01</v>
      </c>
      <c r="N184" s="19">
        <v>0</v>
      </c>
      <c r="O184" s="19">
        <v>0</v>
      </c>
      <c r="P184" s="20">
        <v>-4.8</v>
      </c>
      <c r="Q184" s="20">
        <v>0.8</v>
      </c>
    </row>
    <row r="185" spans="1:17" ht="12.75" customHeight="1" x14ac:dyDescent="0.2">
      <c r="A185" s="14" t="s">
        <v>268</v>
      </c>
      <c r="B185" s="14" t="s">
        <v>268</v>
      </c>
      <c r="C185" s="14" t="s">
        <v>65</v>
      </c>
      <c r="D185" s="14" t="s">
        <v>66</v>
      </c>
      <c r="E185" s="15" t="s">
        <v>67</v>
      </c>
      <c r="F185" s="14" t="s">
        <v>66</v>
      </c>
      <c r="G185" s="15" t="s">
        <v>66</v>
      </c>
      <c r="H185" s="16">
        <v>0</v>
      </c>
      <c r="I185" s="17">
        <v>0</v>
      </c>
      <c r="J185" s="16">
        <v>0.13</v>
      </c>
      <c r="K185" s="18">
        <v>0</v>
      </c>
      <c r="L185" s="17">
        <v>0</v>
      </c>
      <c r="M185" s="19">
        <v>0</v>
      </c>
      <c r="N185" s="19">
        <v>0</v>
      </c>
      <c r="O185" s="19">
        <v>-136.54</v>
      </c>
      <c r="P185" s="20">
        <v>0</v>
      </c>
      <c r="Q185" s="20">
        <v>2.73</v>
      </c>
    </row>
    <row r="186" spans="1:17" ht="12.75" customHeight="1" x14ac:dyDescent="0.2">
      <c r="A186" s="14" t="s">
        <v>260</v>
      </c>
      <c r="B186" s="14" t="s">
        <v>260</v>
      </c>
      <c r="C186" s="14" t="s">
        <v>65</v>
      </c>
      <c r="D186" s="14" t="s">
        <v>66</v>
      </c>
      <c r="E186" s="15" t="s">
        <v>67</v>
      </c>
      <c r="F186" s="14" t="s">
        <v>67</v>
      </c>
      <c r="G186" s="15" t="s">
        <v>67</v>
      </c>
      <c r="H186" s="16">
        <v>284.89999999999998</v>
      </c>
      <c r="I186" s="17">
        <v>0</v>
      </c>
      <c r="J186" s="16">
        <v>0</v>
      </c>
      <c r="K186" s="18">
        <v>34.19</v>
      </c>
      <c r="L186" s="17">
        <v>-5.7</v>
      </c>
      <c r="M186" s="19">
        <v>-18175.09</v>
      </c>
      <c r="N186" s="19">
        <v>0</v>
      </c>
      <c r="O186" s="19">
        <v>0</v>
      </c>
      <c r="P186" s="20">
        <v>-2181.0100000000002</v>
      </c>
      <c r="Q186" s="20">
        <v>363.5</v>
      </c>
    </row>
    <row r="187" spans="1:17" ht="12.75" customHeight="1" x14ac:dyDescent="0.2">
      <c r="A187" s="14" t="s">
        <v>261</v>
      </c>
      <c r="B187" s="14" t="s">
        <v>261</v>
      </c>
      <c r="C187" s="14" t="s">
        <v>69</v>
      </c>
      <c r="D187" s="14" t="s">
        <v>66</v>
      </c>
      <c r="E187" s="15" t="s">
        <v>67</v>
      </c>
      <c r="F187" s="14" t="s">
        <v>67</v>
      </c>
      <c r="G187" s="15" t="s">
        <v>67</v>
      </c>
      <c r="H187" s="16">
        <v>5.35</v>
      </c>
      <c r="I187" s="17">
        <v>0</v>
      </c>
      <c r="J187" s="16">
        <v>0</v>
      </c>
      <c r="K187" s="18">
        <v>0.64</v>
      </c>
      <c r="L187" s="17">
        <v>-0.11</v>
      </c>
      <c r="M187" s="19">
        <v>-210.34</v>
      </c>
      <c r="N187" s="19">
        <v>0</v>
      </c>
      <c r="O187" s="19">
        <v>0</v>
      </c>
      <c r="P187" s="20">
        <v>-25.24</v>
      </c>
      <c r="Q187" s="20">
        <v>4.21</v>
      </c>
    </row>
    <row r="188" spans="1:17" ht="12.75" customHeight="1" x14ac:dyDescent="0.2">
      <c r="A188" s="14" t="s">
        <v>261</v>
      </c>
      <c r="B188" s="14" t="s">
        <v>262</v>
      </c>
      <c r="C188" s="14" t="s">
        <v>69</v>
      </c>
      <c r="D188" s="14" t="s">
        <v>66</v>
      </c>
      <c r="E188" s="15" t="s">
        <v>67</v>
      </c>
      <c r="F188" s="14" t="s">
        <v>67</v>
      </c>
      <c r="G188" s="15" t="s">
        <v>67</v>
      </c>
      <c r="H188" s="16">
        <v>4.2</v>
      </c>
      <c r="I188" s="17">
        <v>0</v>
      </c>
      <c r="J188" s="16">
        <v>0</v>
      </c>
      <c r="K188" s="18">
        <v>0.5</v>
      </c>
      <c r="L188" s="17">
        <v>-0.08</v>
      </c>
      <c r="M188" s="19">
        <v>-3.55</v>
      </c>
      <c r="N188" s="19">
        <v>0</v>
      </c>
      <c r="O188" s="19">
        <v>0</v>
      </c>
      <c r="P188" s="20">
        <v>-0.43</v>
      </c>
      <c r="Q188" s="20">
        <v>7.0000000000000007E-2</v>
      </c>
    </row>
    <row r="189" spans="1:17" ht="12.75" customHeight="1" x14ac:dyDescent="0.2">
      <c r="A189" s="14" t="s">
        <v>269</v>
      </c>
      <c r="B189" s="14" t="s">
        <v>269</v>
      </c>
      <c r="C189" s="14" t="s">
        <v>65</v>
      </c>
      <c r="D189" s="14" t="s">
        <v>66</v>
      </c>
      <c r="E189" s="15" t="s">
        <v>67</v>
      </c>
      <c r="F189" s="14" t="s">
        <v>66</v>
      </c>
      <c r="G189" s="15" t="s">
        <v>66</v>
      </c>
      <c r="H189" s="16">
        <v>0</v>
      </c>
      <c r="I189" s="17">
        <v>0</v>
      </c>
      <c r="J189" s="16">
        <v>0.18</v>
      </c>
      <c r="K189" s="18">
        <v>0</v>
      </c>
      <c r="L189" s="17">
        <v>0</v>
      </c>
      <c r="M189" s="19">
        <v>0</v>
      </c>
      <c r="N189" s="19">
        <v>0</v>
      </c>
      <c r="O189" s="19">
        <v>-941.66</v>
      </c>
      <c r="P189" s="20">
        <v>0</v>
      </c>
      <c r="Q189" s="20">
        <v>18.829999999999998</v>
      </c>
    </row>
    <row r="190" spans="1:17" ht="12.75" customHeight="1" x14ac:dyDescent="0.2">
      <c r="A190" s="14" t="s">
        <v>269</v>
      </c>
      <c r="B190" s="14" t="s">
        <v>270</v>
      </c>
      <c r="C190" s="14" t="s">
        <v>69</v>
      </c>
      <c r="D190" s="14" t="s">
        <v>66</v>
      </c>
      <c r="E190" s="15" t="s">
        <v>67</v>
      </c>
      <c r="F190" s="14" t="s">
        <v>66</v>
      </c>
      <c r="G190" s="15" t="s">
        <v>66</v>
      </c>
      <c r="H190" s="16">
        <v>0</v>
      </c>
      <c r="I190" s="17">
        <v>0</v>
      </c>
      <c r="J190" s="16">
        <v>0.11</v>
      </c>
      <c r="K190" s="18">
        <v>0</v>
      </c>
      <c r="L190" s="17">
        <v>0</v>
      </c>
      <c r="M190" s="19">
        <v>0</v>
      </c>
      <c r="N190" s="19">
        <v>0</v>
      </c>
      <c r="O190" s="19">
        <v>0</v>
      </c>
      <c r="P190" s="20">
        <v>0</v>
      </c>
      <c r="Q190" s="20">
        <v>0</v>
      </c>
    </row>
    <row r="191" spans="1:17" ht="12.75" customHeight="1" x14ac:dyDescent="0.2">
      <c r="A191" s="14" t="s">
        <v>263</v>
      </c>
      <c r="B191" s="14" t="s">
        <v>263</v>
      </c>
      <c r="C191" s="14" t="s">
        <v>65</v>
      </c>
      <c r="D191" s="14" t="s">
        <v>66</v>
      </c>
      <c r="E191" s="15" t="s">
        <v>67</v>
      </c>
      <c r="F191" s="14" t="s">
        <v>66</v>
      </c>
      <c r="G191" s="15" t="s">
        <v>66</v>
      </c>
      <c r="H191" s="16">
        <v>0</v>
      </c>
      <c r="I191" s="17">
        <v>0</v>
      </c>
      <c r="J191" s="16">
        <v>0.02</v>
      </c>
      <c r="K191" s="18">
        <v>0</v>
      </c>
      <c r="L191" s="17">
        <v>0</v>
      </c>
      <c r="M191" s="19">
        <v>0</v>
      </c>
      <c r="N191" s="19">
        <v>0</v>
      </c>
      <c r="O191" s="19">
        <v>-1.1299999999999999</v>
      </c>
      <c r="P191" s="20">
        <v>0</v>
      </c>
      <c r="Q191" s="20">
        <v>0.02</v>
      </c>
    </row>
    <row r="192" spans="1:17" ht="12.75" customHeight="1" x14ac:dyDescent="0.2">
      <c r="A192" s="14" t="s">
        <v>275</v>
      </c>
      <c r="B192" s="14" t="s">
        <v>276</v>
      </c>
      <c r="C192" s="14" t="s">
        <v>69</v>
      </c>
      <c r="D192" s="14" t="s">
        <v>66</v>
      </c>
      <c r="E192" s="15" t="s">
        <v>67</v>
      </c>
      <c r="F192" s="14" t="s">
        <v>67</v>
      </c>
      <c r="G192" s="15" t="s">
        <v>67</v>
      </c>
      <c r="H192" s="16">
        <v>0.12</v>
      </c>
      <c r="I192" s="17">
        <v>0</v>
      </c>
      <c r="J192" s="16">
        <v>0</v>
      </c>
      <c r="K192" s="18">
        <v>0.01</v>
      </c>
      <c r="L192" s="17">
        <v>0</v>
      </c>
      <c r="M192" s="19">
        <v>-1.34</v>
      </c>
      <c r="N192" s="19">
        <v>0</v>
      </c>
      <c r="O192" s="19">
        <v>0</v>
      </c>
      <c r="P192" s="20">
        <v>-0.16</v>
      </c>
      <c r="Q192" s="20">
        <v>0.03</v>
      </c>
    </row>
    <row r="193" spans="1:17" ht="12.75" customHeight="1" x14ac:dyDescent="0.2">
      <c r="A193" s="14" t="s">
        <v>273</v>
      </c>
      <c r="B193" s="14" t="s">
        <v>273</v>
      </c>
      <c r="C193" s="14" t="s">
        <v>69</v>
      </c>
      <c r="D193" s="14" t="s">
        <v>66</v>
      </c>
      <c r="E193" s="15" t="s">
        <v>67</v>
      </c>
      <c r="F193" s="14" t="s">
        <v>67</v>
      </c>
      <c r="G193" s="15" t="s">
        <v>67</v>
      </c>
      <c r="H193" s="16">
        <v>0.03</v>
      </c>
      <c r="I193" s="17">
        <v>0</v>
      </c>
      <c r="J193" s="16">
        <v>0</v>
      </c>
      <c r="K193" s="18">
        <v>0</v>
      </c>
      <c r="L193" s="17">
        <v>0</v>
      </c>
      <c r="M193" s="19">
        <v>-6.37</v>
      </c>
      <c r="N193" s="19">
        <v>0</v>
      </c>
      <c r="O193" s="19">
        <v>0</v>
      </c>
      <c r="P193" s="20">
        <v>-0.76</v>
      </c>
      <c r="Q193" s="20">
        <v>0.13</v>
      </c>
    </row>
    <row r="194" spans="1:17" ht="12.75" customHeight="1" x14ac:dyDescent="0.2">
      <c r="A194" s="14" t="s">
        <v>273</v>
      </c>
      <c r="B194" s="14" t="s">
        <v>274</v>
      </c>
      <c r="C194" s="14" t="s">
        <v>69</v>
      </c>
      <c r="D194" s="14" t="s">
        <v>66</v>
      </c>
      <c r="E194" s="15" t="s">
        <v>67</v>
      </c>
      <c r="F194" s="14" t="s">
        <v>67</v>
      </c>
      <c r="G194" s="15" t="s">
        <v>67</v>
      </c>
      <c r="H194" s="16">
        <v>0.85</v>
      </c>
      <c r="I194" s="17">
        <v>0</v>
      </c>
      <c r="J194" s="16">
        <v>0</v>
      </c>
      <c r="K194" s="18">
        <v>0.1</v>
      </c>
      <c r="L194" s="17">
        <v>-0.02</v>
      </c>
      <c r="M194" s="19">
        <v>-94.53</v>
      </c>
      <c r="N194" s="19">
        <v>0</v>
      </c>
      <c r="O194" s="19">
        <v>0</v>
      </c>
      <c r="P194" s="20">
        <v>-11.34</v>
      </c>
      <c r="Q194" s="20">
        <v>1.89</v>
      </c>
    </row>
    <row r="195" spans="1:17" ht="12.75" customHeight="1" x14ac:dyDescent="0.2">
      <c r="A195" s="14" t="s">
        <v>277</v>
      </c>
      <c r="B195" s="14" t="s">
        <v>277</v>
      </c>
      <c r="C195" s="14" t="s">
        <v>65</v>
      </c>
      <c r="D195" s="14" t="s">
        <v>66</v>
      </c>
      <c r="E195" s="15" t="s">
        <v>67</v>
      </c>
      <c r="F195" s="14" t="s">
        <v>66</v>
      </c>
      <c r="G195" s="15" t="s">
        <v>66</v>
      </c>
      <c r="H195" s="16">
        <v>0</v>
      </c>
      <c r="I195" s="17">
        <v>0</v>
      </c>
      <c r="J195" s="16">
        <v>0.12</v>
      </c>
      <c r="K195" s="18">
        <v>0</v>
      </c>
      <c r="L195" s="17">
        <v>0</v>
      </c>
      <c r="M195" s="19">
        <v>0</v>
      </c>
      <c r="N195" s="19">
        <v>0</v>
      </c>
      <c r="O195" s="19">
        <v>-7757.6</v>
      </c>
      <c r="P195" s="20">
        <v>0</v>
      </c>
      <c r="Q195" s="20">
        <v>155.15</v>
      </c>
    </row>
    <row r="196" spans="1:17" ht="12.75" customHeight="1" x14ac:dyDescent="0.2">
      <c r="A196" s="14" t="s">
        <v>277</v>
      </c>
      <c r="B196" s="14" t="s">
        <v>279</v>
      </c>
      <c r="C196" s="14" t="s">
        <v>69</v>
      </c>
      <c r="D196" s="14" t="s">
        <v>66</v>
      </c>
      <c r="E196" s="15" t="s">
        <v>67</v>
      </c>
      <c r="F196" s="14" t="s">
        <v>67</v>
      </c>
      <c r="G196" s="15" t="s">
        <v>66</v>
      </c>
      <c r="H196" s="16">
        <v>0</v>
      </c>
      <c r="I196" s="17">
        <v>0</v>
      </c>
      <c r="J196" s="16">
        <v>0.12</v>
      </c>
      <c r="K196" s="18">
        <v>0</v>
      </c>
      <c r="L196" s="17">
        <v>0</v>
      </c>
      <c r="M196" s="19">
        <v>-2.27</v>
      </c>
      <c r="N196" s="19">
        <v>0</v>
      </c>
      <c r="O196" s="19">
        <v>0</v>
      </c>
      <c r="P196" s="20">
        <v>-0.27</v>
      </c>
      <c r="Q196" s="20">
        <v>0.05</v>
      </c>
    </row>
    <row r="197" spans="1:17" ht="12.75" customHeight="1" x14ac:dyDescent="0.2">
      <c r="A197" s="14" t="s">
        <v>277</v>
      </c>
      <c r="B197" s="14" t="s">
        <v>280</v>
      </c>
      <c r="C197" s="14" t="s">
        <v>69</v>
      </c>
      <c r="D197" s="14" t="s">
        <v>66</v>
      </c>
      <c r="E197" s="15" t="s">
        <v>67</v>
      </c>
      <c r="F197" s="14" t="s">
        <v>66</v>
      </c>
      <c r="G197" s="15" t="s">
        <v>66</v>
      </c>
      <c r="H197" s="16">
        <v>0</v>
      </c>
      <c r="I197" s="17">
        <v>0</v>
      </c>
      <c r="J197" s="16">
        <v>0.05</v>
      </c>
      <c r="K197" s="18">
        <v>0</v>
      </c>
      <c r="L197" s="17">
        <v>0</v>
      </c>
      <c r="M197" s="19">
        <v>0</v>
      </c>
      <c r="N197" s="19">
        <v>0</v>
      </c>
      <c r="O197" s="19">
        <v>-0.74</v>
      </c>
      <c r="P197" s="20">
        <v>0</v>
      </c>
      <c r="Q197" s="20">
        <v>0.01</v>
      </c>
    </row>
    <row r="198" spans="1:17" ht="12.75" customHeight="1" x14ac:dyDescent="0.2">
      <c r="A198" s="14" t="s">
        <v>282</v>
      </c>
      <c r="B198" s="14" t="s">
        <v>282</v>
      </c>
      <c r="C198" s="14" t="s">
        <v>69</v>
      </c>
      <c r="D198" s="14" t="s">
        <v>66</v>
      </c>
      <c r="E198" s="15" t="s">
        <v>67</v>
      </c>
      <c r="F198" s="14" t="s">
        <v>67</v>
      </c>
      <c r="G198" s="15" t="s">
        <v>66</v>
      </c>
      <c r="H198" s="16">
        <v>0</v>
      </c>
      <c r="I198" s="17">
        <v>0</v>
      </c>
      <c r="J198" s="16">
        <v>0</v>
      </c>
      <c r="K198" s="18">
        <v>0</v>
      </c>
      <c r="L198" s="17">
        <v>0</v>
      </c>
      <c r="M198" s="19">
        <v>-0.15</v>
      </c>
      <c r="N198" s="19">
        <v>0</v>
      </c>
      <c r="O198" s="19">
        <v>0</v>
      </c>
      <c r="P198" s="20">
        <v>-0.02</v>
      </c>
      <c r="Q198" s="20">
        <v>0</v>
      </c>
    </row>
    <row r="199" spans="1:17" ht="12.75" customHeight="1" x14ac:dyDescent="0.2">
      <c r="A199" s="14" t="s">
        <v>271</v>
      </c>
      <c r="B199" s="14" t="s">
        <v>271</v>
      </c>
      <c r="C199" s="14" t="s">
        <v>65</v>
      </c>
      <c r="D199" s="14" t="s">
        <v>66</v>
      </c>
      <c r="E199" s="15" t="s">
        <v>67</v>
      </c>
      <c r="F199" s="14" t="s">
        <v>67</v>
      </c>
      <c r="G199" s="15" t="s">
        <v>67</v>
      </c>
      <c r="H199" s="16">
        <v>0</v>
      </c>
      <c r="I199" s="17">
        <v>0</v>
      </c>
      <c r="J199" s="16">
        <v>0</v>
      </c>
      <c r="K199" s="18">
        <v>0</v>
      </c>
      <c r="L199" s="17">
        <v>0</v>
      </c>
      <c r="M199" s="19">
        <v>-4.7</v>
      </c>
      <c r="N199" s="19">
        <v>0</v>
      </c>
      <c r="O199" s="19">
        <v>0</v>
      </c>
      <c r="P199" s="20">
        <v>-0.56000000000000005</v>
      </c>
      <c r="Q199" s="20">
        <v>0.09</v>
      </c>
    </row>
    <row r="200" spans="1:17" ht="12.75" customHeight="1" x14ac:dyDescent="0.2">
      <c r="A200" s="14" t="s">
        <v>271</v>
      </c>
      <c r="B200" s="14" t="s">
        <v>272</v>
      </c>
      <c r="C200" s="14" t="s">
        <v>69</v>
      </c>
      <c r="D200" s="14" t="s">
        <v>66</v>
      </c>
      <c r="E200" s="15" t="s">
        <v>67</v>
      </c>
      <c r="F200" s="14" t="s">
        <v>67</v>
      </c>
      <c r="G200" s="15" t="s">
        <v>67</v>
      </c>
      <c r="H200" s="16">
        <v>0.26</v>
      </c>
      <c r="I200" s="17">
        <v>0</v>
      </c>
      <c r="J200" s="16">
        <v>0</v>
      </c>
      <c r="K200" s="18">
        <v>0.03</v>
      </c>
      <c r="L200" s="17">
        <v>-0.01</v>
      </c>
      <c r="M200" s="19">
        <v>0</v>
      </c>
      <c r="N200" s="19">
        <v>0</v>
      </c>
      <c r="O200" s="19">
        <v>0</v>
      </c>
      <c r="P200" s="20">
        <v>0</v>
      </c>
      <c r="Q200" s="20">
        <v>0</v>
      </c>
    </row>
    <row r="201" spans="1:17" ht="12.75" customHeight="1" x14ac:dyDescent="0.2">
      <c r="A201" s="14" t="s">
        <v>265</v>
      </c>
      <c r="B201" s="14" t="s">
        <v>265</v>
      </c>
      <c r="C201" s="14" t="s">
        <v>65</v>
      </c>
      <c r="D201" s="14" t="s">
        <v>66</v>
      </c>
      <c r="E201" s="15" t="s">
        <v>67</v>
      </c>
      <c r="F201" s="14" t="s">
        <v>67</v>
      </c>
      <c r="G201" s="15" t="s">
        <v>67</v>
      </c>
      <c r="H201" s="16">
        <v>0.03</v>
      </c>
      <c r="I201" s="17">
        <v>0</v>
      </c>
      <c r="J201" s="16">
        <v>0</v>
      </c>
      <c r="K201" s="18">
        <v>0</v>
      </c>
      <c r="L201" s="17">
        <v>0</v>
      </c>
      <c r="M201" s="19">
        <v>-0.83</v>
      </c>
      <c r="N201" s="19">
        <v>0</v>
      </c>
      <c r="O201" s="19">
        <v>0</v>
      </c>
      <c r="P201" s="20">
        <v>-0.1</v>
      </c>
      <c r="Q201" s="20">
        <v>0.02</v>
      </c>
    </row>
    <row r="202" spans="1:17" ht="12.75" customHeight="1" x14ac:dyDescent="0.2">
      <c r="A202" s="14" t="s">
        <v>265</v>
      </c>
      <c r="B202" s="14" t="s">
        <v>266</v>
      </c>
      <c r="C202" s="14" t="s">
        <v>69</v>
      </c>
      <c r="D202" s="14" t="s">
        <v>66</v>
      </c>
      <c r="E202" s="15" t="s">
        <v>67</v>
      </c>
      <c r="F202" s="14" t="s">
        <v>67</v>
      </c>
      <c r="G202" s="15" t="s">
        <v>67</v>
      </c>
      <c r="H202" s="16">
        <v>0.35</v>
      </c>
      <c r="I202" s="17">
        <v>0</v>
      </c>
      <c r="J202" s="16">
        <v>0</v>
      </c>
      <c r="K202" s="18">
        <v>0.04</v>
      </c>
      <c r="L202" s="17">
        <v>-0.01</v>
      </c>
      <c r="M202" s="19">
        <v>0</v>
      </c>
      <c r="N202" s="19">
        <v>0</v>
      </c>
      <c r="O202" s="19">
        <v>0</v>
      </c>
      <c r="P202" s="20">
        <v>0</v>
      </c>
      <c r="Q202" s="20">
        <v>0</v>
      </c>
    </row>
    <row r="203" spans="1:17" ht="12.75" customHeight="1" x14ac:dyDescent="0.2">
      <c r="A203" s="14" t="s">
        <v>267</v>
      </c>
      <c r="B203" s="14" t="s">
        <v>267</v>
      </c>
      <c r="C203" s="14" t="s">
        <v>69</v>
      </c>
      <c r="D203" s="14" t="s">
        <v>66</v>
      </c>
      <c r="E203" s="15" t="s">
        <v>67</v>
      </c>
      <c r="F203" s="14" t="s">
        <v>67</v>
      </c>
      <c r="G203" s="15" t="s">
        <v>67</v>
      </c>
      <c r="H203" s="16">
        <v>24.62</v>
      </c>
      <c r="I203" s="17">
        <v>0</v>
      </c>
      <c r="J203" s="16">
        <v>0</v>
      </c>
      <c r="K203" s="18">
        <v>2.95</v>
      </c>
      <c r="L203" s="17">
        <v>-0.49</v>
      </c>
      <c r="M203" s="19">
        <v>-22.66</v>
      </c>
      <c r="N203" s="19">
        <v>0</v>
      </c>
      <c r="O203" s="19">
        <v>0</v>
      </c>
      <c r="P203" s="20">
        <v>-2.72</v>
      </c>
      <c r="Q203" s="20">
        <v>0.45</v>
      </c>
    </row>
    <row r="204" spans="1:17" ht="12.75" customHeight="1" x14ac:dyDescent="0.2">
      <c r="A204" s="14" t="s">
        <v>277</v>
      </c>
      <c r="B204" s="14" t="s">
        <v>281</v>
      </c>
      <c r="C204" s="14" t="s">
        <v>69</v>
      </c>
      <c r="D204" s="14" t="s">
        <v>66</v>
      </c>
      <c r="E204" s="15" t="s">
        <v>67</v>
      </c>
      <c r="F204" s="14" t="s">
        <v>67</v>
      </c>
      <c r="G204" s="15" t="s">
        <v>66</v>
      </c>
      <c r="H204" s="16">
        <v>0</v>
      </c>
      <c r="I204" s="17">
        <v>0</v>
      </c>
      <c r="J204" s="16">
        <v>2.5099999999999998</v>
      </c>
      <c r="K204" s="18">
        <v>0</v>
      </c>
      <c r="L204" s="17">
        <v>-0.05</v>
      </c>
      <c r="M204" s="19">
        <v>-0.52</v>
      </c>
      <c r="N204" s="19">
        <v>0</v>
      </c>
      <c r="O204" s="19">
        <v>0</v>
      </c>
      <c r="P204" s="20">
        <v>-0.06</v>
      </c>
      <c r="Q204" s="20">
        <v>0.01</v>
      </c>
    </row>
    <row r="205" spans="1:17" ht="12.75" customHeight="1" x14ac:dyDescent="0.2">
      <c r="A205" s="14" t="s">
        <v>283</v>
      </c>
      <c r="B205" s="14" t="s">
        <v>283</v>
      </c>
      <c r="C205" s="14" t="s">
        <v>69</v>
      </c>
      <c r="D205" s="14" t="s">
        <v>66</v>
      </c>
      <c r="E205" s="15" t="s">
        <v>67</v>
      </c>
      <c r="F205" s="14" t="s">
        <v>67</v>
      </c>
      <c r="G205" s="15" t="s">
        <v>67</v>
      </c>
      <c r="H205" s="16">
        <v>4.91</v>
      </c>
      <c r="I205" s="17">
        <v>0</v>
      </c>
      <c r="J205" s="16">
        <v>0</v>
      </c>
      <c r="K205" s="18">
        <v>0.59</v>
      </c>
      <c r="L205" s="17">
        <v>-0.1</v>
      </c>
      <c r="M205" s="19">
        <v>-12.16</v>
      </c>
      <c r="N205" s="19">
        <v>0</v>
      </c>
      <c r="O205" s="19">
        <v>0</v>
      </c>
      <c r="P205" s="20">
        <v>-1.46</v>
      </c>
      <c r="Q205" s="20">
        <v>0.24</v>
      </c>
    </row>
    <row r="206" spans="1:17" ht="12.75" customHeight="1" x14ac:dyDescent="0.2">
      <c r="A206" s="14" t="s">
        <v>284</v>
      </c>
      <c r="B206" s="14" t="s">
        <v>284</v>
      </c>
      <c r="C206" s="14" t="s">
        <v>65</v>
      </c>
      <c r="D206" s="14" t="s">
        <v>66</v>
      </c>
      <c r="E206" s="15" t="s">
        <v>67</v>
      </c>
      <c r="F206" s="14" t="s">
        <v>67</v>
      </c>
      <c r="G206" s="15" t="s">
        <v>67</v>
      </c>
      <c r="H206" s="16">
        <v>0</v>
      </c>
      <c r="I206" s="17">
        <v>0</v>
      </c>
      <c r="J206" s="16">
        <v>0</v>
      </c>
      <c r="K206" s="18">
        <v>0</v>
      </c>
      <c r="L206" s="17">
        <v>0</v>
      </c>
      <c r="M206" s="19">
        <v>-2049.64</v>
      </c>
      <c r="N206" s="19">
        <v>0</v>
      </c>
      <c r="O206" s="19">
        <v>0</v>
      </c>
      <c r="P206" s="20">
        <v>-245.96</v>
      </c>
      <c r="Q206" s="20">
        <v>40.99</v>
      </c>
    </row>
    <row r="207" spans="1:17" ht="12.75" customHeight="1" x14ac:dyDescent="0.2">
      <c r="A207" s="14" t="s">
        <v>284</v>
      </c>
      <c r="B207" s="14" t="s">
        <v>285</v>
      </c>
      <c r="C207" s="14" t="s">
        <v>69</v>
      </c>
      <c r="D207" s="14" t="s">
        <v>66</v>
      </c>
      <c r="E207" s="15" t="s">
        <v>67</v>
      </c>
      <c r="F207" s="14" t="s">
        <v>67</v>
      </c>
      <c r="G207" s="15" t="s">
        <v>67</v>
      </c>
      <c r="H207" s="16">
        <v>3.49</v>
      </c>
      <c r="I207" s="17">
        <v>0</v>
      </c>
      <c r="J207" s="16">
        <v>0</v>
      </c>
      <c r="K207" s="18">
        <v>0.42</v>
      </c>
      <c r="L207" s="17">
        <v>-7.0000000000000007E-2</v>
      </c>
      <c r="M207" s="19">
        <v>-8.73</v>
      </c>
      <c r="N207" s="19">
        <v>0</v>
      </c>
      <c r="O207" s="19">
        <v>0</v>
      </c>
      <c r="P207" s="20">
        <v>-1.05</v>
      </c>
      <c r="Q207" s="20">
        <v>0.17</v>
      </c>
    </row>
    <row r="208" spans="1:17" ht="12.75" customHeight="1" x14ac:dyDescent="0.2">
      <c r="A208" s="14" t="s">
        <v>288</v>
      </c>
      <c r="B208" s="14" t="s">
        <v>289</v>
      </c>
      <c r="C208" s="14" t="s">
        <v>69</v>
      </c>
      <c r="D208" s="14" t="s">
        <v>66</v>
      </c>
      <c r="E208" s="15" t="s">
        <v>67</v>
      </c>
      <c r="F208" s="14" t="s">
        <v>67</v>
      </c>
      <c r="G208" s="15" t="s">
        <v>67</v>
      </c>
      <c r="H208" s="16">
        <v>0.06</v>
      </c>
      <c r="I208" s="17">
        <v>0</v>
      </c>
      <c r="J208" s="16">
        <v>0</v>
      </c>
      <c r="K208" s="18">
        <v>0.01</v>
      </c>
      <c r="L208" s="17">
        <v>0</v>
      </c>
      <c r="M208" s="19">
        <v>-0.1</v>
      </c>
      <c r="N208" s="19">
        <v>0</v>
      </c>
      <c r="O208" s="19">
        <v>0</v>
      </c>
      <c r="P208" s="20">
        <v>-0.01</v>
      </c>
      <c r="Q208" s="20">
        <v>0</v>
      </c>
    </row>
    <row r="209" spans="1:17" ht="12.75" customHeight="1" x14ac:dyDescent="0.2">
      <c r="A209" s="14" t="s">
        <v>290</v>
      </c>
      <c r="B209" s="14" t="s">
        <v>290</v>
      </c>
      <c r="C209" s="14" t="s">
        <v>65</v>
      </c>
      <c r="D209" s="14" t="s">
        <v>67</v>
      </c>
      <c r="E209" s="15" t="s">
        <v>67</v>
      </c>
      <c r="F209" s="14" t="s">
        <v>66</v>
      </c>
      <c r="G209" s="15" t="s">
        <v>66</v>
      </c>
      <c r="H209" s="16">
        <v>0</v>
      </c>
      <c r="I209" s="17">
        <v>0</v>
      </c>
      <c r="J209" s="16">
        <v>0.11</v>
      </c>
      <c r="K209" s="18">
        <v>0</v>
      </c>
      <c r="L209" s="17">
        <v>0</v>
      </c>
      <c r="M209" s="19">
        <v>0</v>
      </c>
      <c r="N209" s="19">
        <v>0</v>
      </c>
      <c r="O209" s="19">
        <v>-7762.84</v>
      </c>
      <c r="P209" s="20">
        <v>0</v>
      </c>
      <c r="Q209" s="20">
        <v>155.26</v>
      </c>
    </row>
    <row r="210" spans="1:17" ht="12.75" customHeight="1" x14ac:dyDescent="0.2">
      <c r="A210" s="14" t="s">
        <v>290</v>
      </c>
      <c r="B210" s="14" t="s">
        <v>291</v>
      </c>
      <c r="C210" s="14" t="s">
        <v>69</v>
      </c>
      <c r="D210" s="14" t="s">
        <v>67</v>
      </c>
      <c r="E210" s="15" t="s">
        <v>67</v>
      </c>
      <c r="F210" s="14" t="s">
        <v>66</v>
      </c>
      <c r="G210" s="15" t="s">
        <v>66</v>
      </c>
      <c r="H210" s="16">
        <v>0</v>
      </c>
      <c r="I210" s="17">
        <v>0</v>
      </c>
      <c r="J210" s="16">
        <v>0.11</v>
      </c>
      <c r="K210" s="18">
        <v>0</v>
      </c>
      <c r="L210" s="17">
        <v>0</v>
      </c>
      <c r="M210" s="19">
        <v>0</v>
      </c>
      <c r="N210" s="19">
        <v>0</v>
      </c>
      <c r="O210" s="19">
        <v>-1.26</v>
      </c>
      <c r="P210" s="20">
        <v>0</v>
      </c>
      <c r="Q210" s="20">
        <v>0.03</v>
      </c>
    </row>
    <row r="211" spans="1:17" ht="12.75" customHeight="1" x14ac:dyDescent="0.2">
      <c r="A211" s="14" t="s">
        <v>286</v>
      </c>
      <c r="B211" s="14" t="s">
        <v>286</v>
      </c>
      <c r="C211" s="14" t="s">
        <v>65</v>
      </c>
      <c r="D211" s="14" t="s">
        <v>66</v>
      </c>
      <c r="E211" s="15" t="s">
        <v>67</v>
      </c>
      <c r="F211" s="14" t="s">
        <v>66</v>
      </c>
      <c r="G211" s="15" t="s">
        <v>66</v>
      </c>
      <c r="H211" s="16">
        <v>0</v>
      </c>
      <c r="I211" s="17">
        <v>0</v>
      </c>
      <c r="J211" s="16">
        <v>0.19</v>
      </c>
      <c r="K211" s="18">
        <v>0</v>
      </c>
      <c r="L211" s="17">
        <v>0</v>
      </c>
      <c r="M211" s="19">
        <v>0</v>
      </c>
      <c r="N211" s="19">
        <v>0</v>
      </c>
      <c r="O211" s="19">
        <v>-387.72</v>
      </c>
      <c r="P211" s="20">
        <v>0</v>
      </c>
      <c r="Q211" s="20">
        <v>7.75</v>
      </c>
    </row>
    <row r="212" spans="1:17" ht="12.75" customHeight="1" x14ac:dyDescent="0.2">
      <c r="A212" s="14" t="s">
        <v>286</v>
      </c>
      <c r="B212" s="14" t="s">
        <v>287</v>
      </c>
      <c r="C212" s="14" t="s">
        <v>69</v>
      </c>
      <c r="D212" s="14" t="s">
        <v>66</v>
      </c>
      <c r="E212" s="15" t="s">
        <v>67</v>
      </c>
      <c r="F212" s="14" t="s">
        <v>66</v>
      </c>
      <c r="G212" s="15" t="s">
        <v>66</v>
      </c>
      <c r="H212" s="16">
        <v>0</v>
      </c>
      <c r="I212" s="17">
        <v>0</v>
      </c>
      <c r="J212" s="16">
        <v>0.09</v>
      </c>
      <c r="K212" s="18">
        <v>0</v>
      </c>
      <c r="L212" s="17">
        <v>0</v>
      </c>
      <c r="M212" s="19">
        <v>0</v>
      </c>
      <c r="N212" s="19">
        <v>0</v>
      </c>
      <c r="O212" s="19">
        <v>0</v>
      </c>
      <c r="P212" s="20">
        <v>0</v>
      </c>
      <c r="Q212" s="20">
        <v>0</v>
      </c>
    </row>
    <row r="213" spans="1:17" ht="12.75" customHeight="1" x14ac:dyDescent="0.2">
      <c r="A213" s="14" t="s">
        <v>207</v>
      </c>
      <c r="B213" s="14" t="s">
        <v>207</v>
      </c>
      <c r="C213" s="14" t="s">
        <v>65</v>
      </c>
      <c r="D213" s="14" t="s">
        <v>66</v>
      </c>
      <c r="E213" s="15" t="s">
        <v>67</v>
      </c>
      <c r="F213" s="14" t="s">
        <v>66</v>
      </c>
      <c r="G213" s="15" t="s">
        <v>66</v>
      </c>
      <c r="H213" s="16">
        <v>0</v>
      </c>
      <c r="I213" s="17">
        <v>0</v>
      </c>
      <c r="J213" s="16">
        <v>15.06</v>
      </c>
      <c r="K213" s="18">
        <v>0</v>
      </c>
      <c r="L213" s="17">
        <v>-0.3</v>
      </c>
      <c r="M213" s="19">
        <v>0</v>
      </c>
      <c r="N213" s="19">
        <v>0</v>
      </c>
      <c r="O213" s="19">
        <v>-109.75</v>
      </c>
      <c r="P213" s="20">
        <v>0</v>
      </c>
      <c r="Q213" s="20">
        <v>2.2000000000000002</v>
      </c>
    </row>
    <row r="214" spans="1:17" ht="12.75" customHeight="1" x14ac:dyDescent="0.2">
      <c r="A214" s="14" t="s">
        <v>207</v>
      </c>
      <c r="B214" s="14" t="s">
        <v>208</v>
      </c>
      <c r="C214" s="14" t="s">
        <v>69</v>
      </c>
      <c r="D214" s="14" t="s">
        <v>66</v>
      </c>
      <c r="E214" s="15" t="s">
        <v>67</v>
      </c>
      <c r="F214" s="14" t="s">
        <v>66</v>
      </c>
      <c r="G214" s="15" t="s">
        <v>66</v>
      </c>
      <c r="H214" s="16">
        <v>0</v>
      </c>
      <c r="I214" s="17">
        <v>0</v>
      </c>
      <c r="J214" s="16">
        <v>0.16</v>
      </c>
      <c r="K214" s="18">
        <v>0</v>
      </c>
      <c r="L214" s="17">
        <v>0</v>
      </c>
      <c r="M214" s="19">
        <v>0</v>
      </c>
      <c r="N214" s="19">
        <v>0</v>
      </c>
      <c r="O214" s="19">
        <v>0</v>
      </c>
      <c r="P214" s="20">
        <v>0</v>
      </c>
      <c r="Q214" s="20">
        <v>0</v>
      </c>
    </row>
    <row r="215" spans="1:17" ht="12.75" customHeight="1" x14ac:dyDescent="0.2">
      <c r="A215" s="14" t="s">
        <v>303</v>
      </c>
      <c r="B215" s="14" t="s">
        <v>303</v>
      </c>
      <c r="C215" s="14" t="s">
        <v>65</v>
      </c>
      <c r="D215" s="14" t="s">
        <v>66</v>
      </c>
      <c r="E215" s="15" t="s">
        <v>66</v>
      </c>
      <c r="F215" s="14" t="s">
        <v>66</v>
      </c>
      <c r="G215" s="15" t="s">
        <v>66</v>
      </c>
      <c r="H215" s="16">
        <v>0</v>
      </c>
      <c r="I215" s="17">
        <v>0</v>
      </c>
      <c r="J215" s="16">
        <v>0.18</v>
      </c>
      <c r="K215" s="18">
        <v>0</v>
      </c>
      <c r="L215" s="17">
        <v>0</v>
      </c>
      <c r="M215" s="19">
        <v>0</v>
      </c>
      <c r="N215" s="19">
        <v>0</v>
      </c>
      <c r="O215" s="19">
        <v>-784.15</v>
      </c>
      <c r="P215" s="20">
        <v>0</v>
      </c>
      <c r="Q215" s="20">
        <v>0</v>
      </c>
    </row>
    <row r="216" spans="1:17" ht="12.75" customHeight="1" x14ac:dyDescent="0.2">
      <c r="A216" s="14" t="s">
        <v>308</v>
      </c>
      <c r="B216" s="14" t="s">
        <v>308</v>
      </c>
      <c r="C216" s="14" t="s">
        <v>69</v>
      </c>
      <c r="D216" s="14" t="s">
        <v>66</v>
      </c>
      <c r="E216" s="15" t="s">
        <v>67</v>
      </c>
      <c r="F216" s="14" t="s">
        <v>67</v>
      </c>
      <c r="G216" s="15" t="s">
        <v>67</v>
      </c>
      <c r="H216" s="16">
        <v>15.02</v>
      </c>
      <c r="I216" s="17">
        <v>0</v>
      </c>
      <c r="J216" s="16">
        <v>0</v>
      </c>
      <c r="K216" s="18">
        <v>1.8</v>
      </c>
      <c r="L216" s="17">
        <v>-0.3</v>
      </c>
      <c r="M216" s="19">
        <v>-4.32</v>
      </c>
      <c r="N216" s="19">
        <v>0</v>
      </c>
      <c r="O216" s="19">
        <v>0</v>
      </c>
      <c r="P216" s="20">
        <v>-0.52</v>
      </c>
      <c r="Q216" s="20">
        <v>0.09</v>
      </c>
    </row>
    <row r="217" spans="1:17" ht="12.75" customHeight="1" x14ac:dyDescent="0.2">
      <c r="A217" s="14" t="s">
        <v>312</v>
      </c>
      <c r="B217" s="14" t="s">
        <v>312</v>
      </c>
      <c r="C217" s="14" t="s">
        <v>65</v>
      </c>
      <c r="D217" s="14" t="s">
        <v>66</v>
      </c>
      <c r="E217" s="15" t="s">
        <v>67</v>
      </c>
      <c r="F217" s="14" t="s">
        <v>66</v>
      </c>
      <c r="G217" s="15" t="s">
        <v>67</v>
      </c>
      <c r="H217" s="16">
        <v>5.04</v>
      </c>
      <c r="I217" s="17">
        <v>0</v>
      </c>
      <c r="J217" s="16">
        <v>0</v>
      </c>
      <c r="K217" s="18">
        <v>0.6</v>
      </c>
      <c r="L217" s="17">
        <v>-0.1</v>
      </c>
      <c r="M217" s="19">
        <v>0</v>
      </c>
      <c r="N217" s="19">
        <v>0</v>
      </c>
      <c r="O217" s="19">
        <v>-8883.98</v>
      </c>
      <c r="P217" s="20">
        <v>0</v>
      </c>
      <c r="Q217" s="20">
        <v>177.68</v>
      </c>
    </row>
    <row r="218" spans="1:17" ht="12.75" customHeight="1" x14ac:dyDescent="0.2">
      <c r="A218" s="14" t="s">
        <v>309</v>
      </c>
      <c r="B218" s="14" t="s">
        <v>309</v>
      </c>
      <c r="C218" s="14" t="s">
        <v>69</v>
      </c>
      <c r="D218" s="14" t="s">
        <v>66</v>
      </c>
      <c r="E218" s="15" t="s">
        <v>67</v>
      </c>
      <c r="F218" s="14" t="s">
        <v>67</v>
      </c>
      <c r="G218" s="15" t="s">
        <v>67</v>
      </c>
      <c r="H218" s="16">
        <v>0.23</v>
      </c>
      <c r="I218" s="17">
        <v>0</v>
      </c>
      <c r="J218" s="16">
        <v>0</v>
      </c>
      <c r="K218" s="18">
        <v>0.03</v>
      </c>
      <c r="L218" s="17">
        <v>0</v>
      </c>
      <c r="M218" s="19">
        <v>-104.31</v>
      </c>
      <c r="N218" s="19">
        <v>0</v>
      </c>
      <c r="O218" s="19">
        <v>0</v>
      </c>
      <c r="P218" s="20">
        <v>-12.52</v>
      </c>
      <c r="Q218" s="20">
        <v>2.09</v>
      </c>
    </row>
    <row r="219" spans="1:17" ht="12.75" customHeight="1" x14ac:dyDescent="0.2">
      <c r="A219" s="14" t="s">
        <v>309</v>
      </c>
      <c r="B219" s="14" t="s">
        <v>310</v>
      </c>
      <c r="C219" s="14" t="s">
        <v>69</v>
      </c>
      <c r="D219" s="14" t="s">
        <v>66</v>
      </c>
      <c r="E219" s="15" t="s">
        <v>67</v>
      </c>
      <c r="F219" s="14" t="s">
        <v>67</v>
      </c>
      <c r="G219" s="15" t="s">
        <v>66</v>
      </c>
      <c r="H219" s="16">
        <v>0</v>
      </c>
      <c r="I219" s="17">
        <v>0</v>
      </c>
      <c r="J219" s="16">
        <v>0.01</v>
      </c>
      <c r="K219" s="18">
        <v>0</v>
      </c>
      <c r="L219" s="17">
        <v>0</v>
      </c>
      <c r="M219" s="19">
        <v>-7.13</v>
      </c>
      <c r="N219" s="19">
        <v>0</v>
      </c>
      <c r="O219" s="19">
        <v>0</v>
      </c>
      <c r="P219" s="20">
        <v>-0.86</v>
      </c>
      <c r="Q219" s="20">
        <v>0.14000000000000001</v>
      </c>
    </row>
    <row r="220" spans="1:17" ht="12.75" customHeight="1" x14ac:dyDescent="0.2">
      <c r="A220" s="14" t="s">
        <v>309</v>
      </c>
      <c r="B220" s="14" t="s">
        <v>311</v>
      </c>
      <c r="C220" s="14" t="s">
        <v>69</v>
      </c>
      <c r="D220" s="14" t="s">
        <v>66</v>
      </c>
      <c r="E220" s="15" t="s">
        <v>67</v>
      </c>
      <c r="F220" s="14" t="s">
        <v>67</v>
      </c>
      <c r="G220" s="15" t="s">
        <v>67</v>
      </c>
      <c r="H220" s="16">
        <v>0.4</v>
      </c>
      <c r="I220" s="17">
        <v>0</v>
      </c>
      <c r="J220" s="16">
        <v>0</v>
      </c>
      <c r="K220" s="18">
        <v>0.05</v>
      </c>
      <c r="L220" s="17">
        <v>-0.01</v>
      </c>
      <c r="M220" s="19">
        <v>-1.91</v>
      </c>
      <c r="N220" s="19">
        <v>0</v>
      </c>
      <c r="O220" s="19">
        <v>0</v>
      </c>
      <c r="P220" s="20">
        <v>-0.23</v>
      </c>
      <c r="Q220" s="20">
        <v>0.04</v>
      </c>
    </row>
    <row r="221" spans="1:17" ht="12.75" customHeight="1" x14ac:dyDescent="0.2">
      <c r="A221" s="14" t="s">
        <v>313</v>
      </c>
      <c r="B221" s="14" t="s">
        <v>313</v>
      </c>
      <c r="C221" s="14" t="s">
        <v>69</v>
      </c>
      <c r="D221" s="14" t="s">
        <v>66</v>
      </c>
      <c r="E221" s="15" t="s">
        <v>67</v>
      </c>
      <c r="F221" s="14" t="s">
        <v>67</v>
      </c>
      <c r="G221" s="15" t="s">
        <v>67</v>
      </c>
      <c r="H221" s="16">
        <v>3.22</v>
      </c>
      <c r="I221" s="17">
        <v>0</v>
      </c>
      <c r="J221" s="16">
        <v>0</v>
      </c>
      <c r="K221" s="18">
        <v>0.39</v>
      </c>
      <c r="L221" s="17">
        <v>-0.06</v>
      </c>
      <c r="M221" s="19">
        <v>-375.54</v>
      </c>
      <c r="N221" s="19">
        <v>0</v>
      </c>
      <c r="O221" s="19">
        <v>0</v>
      </c>
      <c r="P221" s="20">
        <v>-45.06</v>
      </c>
      <c r="Q221" s="20">
        <v>7.51</v>
      </c>
    </row>
    <row r="222" spans="1:17" ht="12.75" customHeight="1" x14ac:dyDescent="0.2">
      <c r="A222" s="14" t="s">
        <v>313</v>
      </c>
      <c r="B222" s="14" t="s">
        <v>314</v>
      </c>
      <c r="C222" s="14" t="s">
        <v>69</v>
      </c>
      <c r="D222" s="14" t="s">
        <v>66</v>
      </c>
      <c r="E222" s="15" t="s">
        <v>67</v>
      </c>
      <c r="F222" s="14" t="s">
        <v>67</v>
      </c>
      <c r="G222" s="15" t="s">
        <v>67</v>
      </c>
      <c r="H222" s="16">
        <v>0.25</v>
      </c>
      <c r="I222" s="17">
        <v>0</v>
      </c>
      <c r="J222" s="16">
        <v>0</v>
      </c>
      <c r="K222" s="18">
        <v>0.03</v>
      </c>
      <c r="L222" s="17">
        <v>0</v>
      </c>
      <c r="M222" s="19">
        <v>-0.95</v>
      </c>
      <c r="N222" s="19">
        <v>0</v>
      </c>
      <c r="O222" s="19">
        <v>0</v>
      </c>
      <c r="P222" s="20">
        <v>-0.11</v>
      </c>
      <c r="Q222" s="20">
        <v>0.02</v>
      </c>
    </row>
    <row r="223" spans="1:17" ht="12.75" customHeight="1" x14ac:dyDescent="0.2">
      <c r="A223" s="14" t="s">
        <v>313</v>
      </c>
      <c r="B223" s="14" t="s">
        <v>315</v>
      </c>
      <c r="C223" s="14" t="s">
        <v>69</v>
      </c>
      <c r="D223" s="14" t="s">
        <v>66</v>
      </c>
      <c r="E223" s="15" t="s">
        <v>67</v>
      </c>
      <c r="F223" s="14" t="s">
        <v>67</v>
      </c>
      <c r="G223" s="15" t="s">
        <v>66</v>
      </c>
      <c r="H223" s="16">
        <v>0</v>
      </c>
      <c r="I223" s="17">
        <v>0</v>
      </c>
      <c r="J223" s="16">
        <v>2.56</v>
      </c>
      <c r="K223" s="18">
        <v>0</v>
      </c>
      <c r="L223" s="17">
        <v>-0.05</v>
      </c>
      <c r="M223" s="19">
        <v>-441.92</v>
      </c>
      <c r="N223" s="19">
        <v>0</v>
      </c>
      <c r="O223" s="19">
        <v>0</v>
      </c>
      <c r="P223" s="20">
        <v>-53.03</v>
      </c>
      <c r="Q223" s="20">
        <v>8.84</v>
      </c>
    </row>
    <row r="224" spans="1:17" ht="12.75" customHeight="1" x14ac:dyDescent="0.2">
      <c r="A224" s="14" t="s">
        <v>313</v>
      </c>
      <c r="B224" s="14" t="s">
        <v>316</v>
      </c>
      <c r="C224" s="14" t="s">
        <v>69</v>
      </c>
      <c r="D224" s="14" t="s">
        <v>66</v>
      </c>
      <c r="E224" s="15" t="s">
        <v>67</v>
      </c>
      <c r="F224" s="14" t="s">
        <v>67</v>
      </c>
      <c r="G224" s="15" t="s">
        <v>67</v>
      </c>
      <c r="H224" s="16">
        <v>1.79</v>
      </c>
      <c r="I224" s="17">
        <v>0</v>
      </c>
      <c r="J224" s="16">
        <v>0</v>
      </c>
      <c r="K224" s="18">
        <v>0.21</v>
      </c>
      <c r="L224" s="17">
        <v>-0.04</v>
      </c>
      <c r="M224" s="19">
        <v>-21.25</v>
      </c>
      <c r="N224" s="19">
        <v>0</v>
      </c>
      <c r="O224" s="19">
        <v>0</v>
      </c>
      <c r="P224" s="20">
        <v>-2.5499999999999998</v>
      </c>
      <c r="Q224" s="20">
        <v>0.42</v>
      </c>
    </row>
    <row r="225" spans="1:17" ht="12.75" customHeight="1" x14ac:dyDescent="0.2">
      <c r="A225" s="14" t="s">
        <v>313</v>
      </c>
      <c r="B225" s="14" t="s">
        <v>317</v>
      </c>
      <c r="C225" s="14" t="s">
        <v>69</v>
      </c>
      <c r="D225" s="14" t="s">
        <v>66</v>
      </c>
      <c r="E225" s="15" t="s">
        <v>67</v>
      </c>
      <c r="F225" s="14" t="s">
        <v>67</v>
      </c>
      <c r="G225" s="15" t="s">
        <v>66</v>
      </c>
      <c r="H225" s="16">
        <v>0</v>
      </c>
      <c r="I225" s="17">
        <v>0</v>
      </c>
      <c r="J225" s="16">
        <v>0.3</v>
      </c>
      <c r="K225" s="18">
        <v>0</v>
      </c>
      <c r="L225" s="17">
        <v>-0.01</v>
      </c>
      <c r="M225" s="19">
        <v>-13.85</v>
      </c>
      <c r="N225" s="19">
        <v>0</v>
      </c>
      <c r="O225" s="19">
        <v>0</v>
      </c>
      <c r="P225" s="20">
        <v>-1.66</v>
      </c>
      <c r="Q225" s="20">
        <v>0.28000000000000003</v>
      </c>
    </row>
    <row r="226" spans="1:17" ht="12.75" customHeight="1" x14ac:dyDescent="0.2">
      <c r="A226" s="14" t="s">
        <v>312</v>
      </c>
      <c r="B226" s="14" t="s">
        <v>318</v>
      </c>
      <c r="C226" s="14" t="s">
        <v>69</v>
      </c>
      <c r="D226" s="14" t="s">
        <v>66</v>
      </c>
      <c r="E226" s="15" t="s">
        <v>67</v>
      </c>
      <c r="F226" s="14" t="s">
        <v>66</v>
      </c>
      <c r="G226" s="15" t="s">
        <v>67</v>
      </c>
      <c r="H226" s="16">
        <v>0.01</v>
      </c>
      <c r="I226" s="17">
        <v>0</v>
      </c>
      <c r="J226" s="16">
        <v>0</v>
      </c>
      <c r="K226" s="18">
        <v>0</v>
      </c>
      <c r="L226" s="17">
        <v>0</v>
      </c>
      <c r="M226" s="19">
        <v>0</v>
      </c>
      <c r="N226" s="19">
        <v>0</v>
      </c>
      <c r="O226" s="19">
        <v>0</v>
      </c>
      <c r="P226" s="20">
        <v>0</v>
      </c>
      <c r="Q226" s="20">
        <v>0</v>
      </c>
    </row>
    <row r="227" spans="1:17" ht="12.75" customHeight="1" x14ac:dyDescent="0.2">
      <c r="A227" s="14" t="s">
        <v>306</v>
      </c>
      <c r="B227" s="14" t="s">
        <v>307</v>
      </c>
      <c r="C227" s="14" t="s">
        <v>69</v>
      </c>
      <c r="D227" s="14" t="s">
        <v>66</v>
      </c>
      <c r="E227" s="15" t="s">
        <v>67</v>
      </c>
      <c r="F227" s="14" t="s">
        <v>67</v>
      </c>
      <c r="G227" s="15" t="s">
        <v>67</v>
      </c>
      <c r="H227" s="16">
        <v>0.7</v>
      </c>
      <c r="I227" s="17">
        <v>0</v>
      </c>
      <c r="J227" s="16">
        <v>0</v>
      </c>
      <c r="K227" s="18">
        <v>0.08</v>
      </c>
      <c r="L227" s="17">
        <v>-0.01</v>
      </c>
      <c r="M227" s="19">
        <v>-5041.12</v>
      </c>
      <c r="N227" s="19">
        <v>0</v>
      </c>
      <c r="O227" s="19">
        <v>0</v>
      </c>
      <c r="P227" s="20">
        <v>-604.92999999999995</v>
      </c>
      <c r="Q227" s="20">
        <v>100.82</v>
      </c>
    </row>
    <row r="228" spans="1:17" ht="12.75" customHeight="1" x14ac:dyDescent="0.2">
      <c r="A228" s="14" t="s">
        <v>319</v>
      </c>
      <c r="B228" s="14" t="s">
        <v>319</v>
      </c>
      <c r="C228" s="14" t="s">
        <v>65</v>
      </c>
      <c r="D228" s="14" t="s">
        <v>66</v>
      </c>
      <c r="E228" s="15" t="s">
        <v>67</v>
      </c>
      <c r="F228" s="14" t="s">
        <v>66</v>
      </c>
      <c r="G228" s="15" t="s">
        <v>66</v>
      </c>
      <c r="H228" s="16">
        <v>0</v>
      </c>
      <c r="I228" s="17">
        <v>0</v>
      </c>
      <c r="J228" s="16">
        <v>0</v>
      </c>
      <c r="K228" s="18">
        <v>0</v>
      </c>
      <c r="L228" s="17">
        <v>0</v>
      </c>
      <c r="M228" s="19">
        <v>0</v>
      </c>
      <c r="N228" s="19">
        <v>0</v>
      </c>
      <c r="O228" s="19">
        <v>-0.63</v>
      </c>
      <c r="P228" s="20">
        <v>0</v>
      </c>
      <c r="Q228" s="20">
        <v>0.01</v>
      </c>
    </row>
    <row r="229" spans="1:17" ht="12.75" customHeight="1" x14ac:dyDescent="0.2">
      <c r="A229" s="14" t="s">
        <v>319</v>
      </c>
      <c r="B229" s="14" t="s">
        <v>320</v>
      </c>
      <c r="C229" s="14" t="s">
        <v>69</v>
      </c>
      <c r="D229" s="14" t="s">
        <v>66</v>
      </c>
      <c r="E229" s="15" t="s">
        <v>67</v>
      </c>
      <c r="F229" s="14" t="s">
        <v>66</v>
      </c>
      <c r="G229" s="15" t="s">
        <v>66</v>
      </c>
      <c r="H229" s="16">
        <v>0</v>
      </c>
      <c r="I229" s="17">
        <v>0</v>
      </c>
      <c r="J229" s="16">
        <v>0.48</v>
      </c>
      <c r="K229" s="18">
        <v>0</v>
      </c>
      <c r="L229" s="17">
        <v>-0.01</v>
      </c>
      <c r="M229" s="19">
        <v>0</v>
      </c>
      <c r="N229" s="19">
        <v>0</v>
      </c>
      <c r="O229" s="19">
        <v>-0.83</v>
      </c>
      <c r="P229" s="20">
        <v>0</v>
      </c>
      <c r="Q229" s="20">
        <v>0.02</v>
      </c>
    </row>
    <row r="230" spans="1:17" ht="12.75" customHeight="1" x14ac:dyDescent="0.2">
      <c r="A230" s="14" t="s">
        <v>681</v>
      </c>
      <c r="B230" s="14" t="s">
        <v>684</v>
      </c>
      <c r="C230" s="14" t="s">
        <v>69</v>
      </c>
      <c r="D230" s="14" t="s">
        <v>66</v>
      </c>
      <c r="E230" s="15" t="s">
        <v>67</v>
      </c>
      <c r="F230" s="14" t="s">
        <v>67</v>
      </c>
      <c r="G230" s="15" t="s">
        <v>67</v>
      </c>
      <c r="H230" s="16">
        <v>0</v>
      </c>
      <c r="I230" s="17">
        <v>0</v>
      </c>
      <c r="J230" s="16">
        <v>0</v>
      </c>
      <c r="K230" s="18">
        <v>0</v>
      </c>
      <c r="L230" s="17">
        <v>0</v>
      </c>
      <c r="M230" s="19">
        <v>-1.19</v>
      </c>
      <c r="N230" s="19">
        <v>0</v>
      </c>
      <c r="O230" s="19">
        <v>0</v>
      </c>
      <c r="P230" s="20">
        <v>-0.14000000000000001</v>
      </c>
      <c r="Q230" s="20">
        <v>0.02</v>
      </c>
    </row>
    <row r="231" spans="1:17" ht="12.75" customHeight="1" x14ac:dyDescent="0.2">
      <c r="A231" s="14" t="s">
        <v>321</v>
      </c>
      <c r="B231" s="14" t="s">
        <v>321</v>
      </c>
      <c r="C231" s="14" t="s">
        <v>65</v>
      </c>
      <c r="D231" s="14" t="s">
        <v>66</v>
      </c>
      <c r="E231" s="15" t="s">
        <v>67</v>
      </c>
      <c r="F231" s="14" t="s">
        <v>66</v>
      </c>
      <c r="G231" s="15" t="s">
        <v>66</v>
      </c>
      <c r="H231" s="16">
        <v>0</v>
      </c>
      <c r="I231" s="17">
        <v>0</v>
      </c>
      <c r="J231" s="16">
        <v>0.53</v>
      </c>
      <c r="K231" s="18">
        <v>0</v>
      </c>
      <c r="L231" s="17">
        <v>-0.01</v>
      </c>
      <c r="M231" s="19">
        <v>0</v>
      </c>
      <c r="N231" s="19">
        <v>0</v>
      </c>
      <c r="O231" s="19">
        <v>-1210.8</v>
      </c>
      <c r="P231" s="20">
        <v>0</v>
      </c>
      <c r="Q231" s="20">
        <v>24.22</v>
      </c>
    </row>
    <row r="232" spans="1:17" ht="12.75" customHeight="1" x14ac:dyDescent="0.2">
      <c r="A232" s="14" t="s">
        <v>321</v>
      </c>
      <c r="B232" s="14" t="s">
        <v>322</v>
      </c>
      <c r="C232" s="14" t="s">
        <v>65</v>
      </c>
      <c r="D232" s="14" t="s">
        <v>66</v>
      </c>
      <c r="E232" s="15" t="s">
        <v>66</v>
      </c>
      <c r="F232" s="14" t="s">
        <v>66</v>
      </c>
      <c r="G232" s="15" t="s">
        <v>66</v>
      </c>
      <c r="H232" s="16">
        <v>0</v>
      </c>
      <c r="I232" s="17">
        <v>0</v>
      </c>
      <c r="J232" s="16">
        <v>0.23</v>
      </c>
      <c r="K232" s="18">
        <v>0</v>
      </c>
      <c r="L232" s="17">
        <v>0</v>
      </c>
      <c r="M232" s="19">
        <v>0</v>
      </c>
      <c r="N232" s="19">
        <v>0</v>
      </c>
      <c r="O232" s="19">
        <v>-531.41999999999996</v>
      </c>
      <c r="P232" s="20">
        <v>0</v>
      </c>
      <c r="Q232" s="20">
        <v>0</v>
      </c>
    </row>
    <row r="233" spans="1:17" ht="12.75" customHeight="1" x14ac:dyDescent="0.2">
      <c r="A233" s="14" t="s">
        <v>321</v>
      </c>
      <c r="B233" s="14" t="s">
        <v>324</v>
      </c>
      <c r="C233" s="14" t="s">
        <v>69</v>
      </c>
      <c r="D233" s="14" t="s">
        <v>66</v>
      </c>
      <c r="E233" s="15" t="s">
        <v>67</v>
      </c>
      <c r="F233" s="14" t="s">
        <v>66</v>
      </c>
      <c r="G233" s="15" t="s">
        <v>66</v>
      </c>
      <c r="H233" s="16">
        <v>0</v>
      </c>
      <c r="I233" s="17">
        <v>0</v>
      </c>
      <c r="J233" s="16">
        <v>0.04</v>
      </c>
      <c r="K233" s="18">
        <v>0</v>
      </c>
      <c r="L233" s="17">
        <v>0</v>
      </c>
      <c r="M233" s="19">
        <v>0</v>
      </c>
      <c r="N233" s="19">
        <v>0</v>
      </c>
      <c r="O233" s="19">
        <v>0</v>
      </c>
      <c r="P233" s="20">
        <v>0</v>
      </c>
      <c r="Q233" s="20">
        <v>0</v>
      </c>
    </row>
    <row r="234" spans="1:17" ht="12.75" customHeight="1" x14ac:dyDescent="0.2">
      <c r="A234" s="14" t="s">
        <v>292</v>
      </c>
      <c r="B234" s="14" t="s">
        <v>292</v>
      </c>
      <c r="C234" s="14" t="s">
        <v>65</v>
      </c>
      <c r="D234" s="14" t="s">
        <v>66</v>
      </c>
      <c r="E234" s="15" t="s">
        <v>66</v>
      </c>
      <c r="F234" s="14" t="s">
        <v>67</v>
      </c>
      <c r="G234" s="15" t="s">
        <v>67</v>
      </c>
      <c r="H234" s="16">
        <v>0.08</v>
      </c>
      <c r="I234" s="17">
        <v>0</v>
      </c>
      <c r="J234" s="16">
        <v>0</v>
      </c>
      <c r="K234" s="18">
        <v>0.01</v>
      </c>
      <c r="L234" s="17">
        <v>0</v>
      </c>
      <c r="M234" s="19">
        <v>-237.77</v>
      </c>
      <c r="N234" s="19">
        <v>0</v>
      </c>
      <c r="O234" s="19">
        <v>0</v>
      </c>
      <c r="P234" s="20">
        <v>-28.53</v>
      </c>
      <c r="Q234" s="20">
        <v>0</v>
      </c>
    </row>
    <row r="235" spans="1:17" ht="12.75" customHeight="1" x14ac:dyDescent="0.2">
      <c r="A235" s="14" t="s">
        <v>292</v>
      </c>
      <c r="B235" s="14" t="s">
        <v>293</v>
      </c>
      <c r="C235" s="14" t="s">
        <v>69</v>
      </c>
      <c r="D235" s="14" t="s">
        <v>66</v>
      </c>
      <c r="E235" s="15" t="s">
        <v>66</v>
      </c>
      <c r="F235" s="14" t="s">
        <v>67</v>
      </c>
      <c r="G235" s="15" t="s">
        <v>67</v>
      </c>
      <c r="H235" s="16">
        <v>4.8499999999999996</v>
      </c>
      <c r="I235" s="17">
        <v>0</v>
      </c>
      <c r="J235" s="16">
        <v>0</v>
      </c>
      <c r="K235" s="18">
        <v>0.57999999999999996</v>
      </c>
      <c r="L235" s="17">
        <v>-0.1</v>
      </c>
      <c r="M235" s="19">
        <v>-11.91</v>
      </c>
      <c r="N235" s="19">
        <v>0</v>
      </c>
      <c r="O235" s="19">
        <v>0</v>
      </c>
      <c r="P235" s="20">
        <v>-1.43</v>
      </c>
      <c r="Q235" s="20">
        <v>0</v>
      </c>
    </row>
    <row r="236" spans="1:17" ht="12.75" customHeight="1" x14ac:dyDescent="0.2">
      <c r="A236" s="14" t="s">
        <v>294</v>
      </c>
      <c r="B236" s="14" t="s">
        <v>294</v>
      </c>
      <c r="C236" s="14" t="s">
        <v>65</v>
      </c>
      <c r="D236" s="14" t="s">
        <v>66</v>
      </c>
      <c r="E236" s="15" t="s">
        <v>66</v>
      </c>
      <c r="F236" s="14" t="s">
        <v>66</v>
      </c>
      <c r="G236" s="15" t="s">
        <v>66</v>
      </c>
      <c r="H236" s="16">
        <v>0</v>
      </c>
      <c r="I236" s="17">
        <v>0</v>
      </c>
      <c r="J236" s="16">
        <v>0.45</v>
      </c>
      <c r="K236" s="18">
        <v>0</v>
      </c>
      <c r="L236" s="17">
        <v>-0.01</v>
      </c>
      <c r="M236" s="19">
        <v>0</v>
      </c>
      <c r="N236" s="19">
        <v>0</v>
      </c>
      <c r="O236" s="19">
        <v>-469.45</v>
      </c>
      <c r="P236" s="20">
        <v>0</v>
      </c>
      <c r="Q236" s="20">
        <v>0</v>
      </c>
    </row>
    <row r="237" spans="1:17" ht="12.75" customHeight="1" x14ac:dyDescent="0.2">
      <c r="A237" s="14" t="s">
        <v>294</v>
      </c>
      <c r="B237" s="14" t="s">
        <v>295</v>
      </c>
      <c r="C237" s="14" t="s">
        <v>69</v>
      </c>
      <c r="D237" s="14" t="s">
        <v>66</v>
      </c>
      <c r="E237" s="15" t="s">
        <v>66</v>
      </c>
      <c r="F237" s="14" t="s">
        <v>66</v>
      </c>
      <c r="G237" s="15" t="s">
        <v>66</v>
      </c>
      <c r="H237" s="16">
        <v>0</v>
      </c>
      <c r="I237" s="17">
        <v>0</v>
      </c>
      <c r="J237" s="16">
        <v>0.1</v>
      </c>
      <c r="K237" s="18">
        <v>0</v>
      </c>
      <c r="L237" s="17">
        <v>0</v>
      </c>
      <c r="M237" s="19">
        <v>0</v>
      </c>
      <c r="N237" s="19">
        <v>0</v>
      </c>
      <c r="O237" s="19">
        <v>0</v>
      </c>
      <c r="P237" s="20">
        <v>0</v>
      </c>
      <c r="Q237" s="20">
        <v>0</v>
      </c>
    </row>
    <row r="238" spans="1:17" ht="12.75" customHeight="1" x14ac:dyDescent="0.2">
      <c r="A238" s="14" t="s">
        <v>301</v>
      </c>
      <c r="B238" s="14" t="s">
        <v>301</v>
      </c>
      <c r="C238" s="14" t="s">
        <v>65</v>
      </c>
      <c r="D238" s="14" t="s">
        <v>66</v>
      </c>
      <c r="E238" s="15" t="s">
        <v>67</v>
      </c>
      <c r="F238" s="14" t="s">
        <v>67</v>
      </c>
      <c r="G238" s="15" t="s">
        <v>67</v>
      </c>
      <c r="H238" s="16">
        <v>1.55</v>
      </c>
      <c r="I238" s="17">
        <v>0</v>
      </c>
      <c r="J238" s="16">
        <v>0</v>
      </c>
      <c r="K238" s="18">
        <v>0.19</v>
      </c>
      <c r="L238" s="17">
        <v>-0.03</v>
      </c>
      <c r="M238" s="19">
        <v>-10148.9</v>
      </c>
      <c r="N238" s="19">
        <v>0</v>
      </c>
      <c r="O238" s="19">
        <v>0</v>
      </c>
      <c r="P238" s="20">
        <v>-1217.8699999999999</v>
      </c>
      <c r="Q238" s="20">
        <v>202.98</v>
      </c>
    </row>
    <row r="239" spans="1:17" ht="12.75" customHeight="1" x14ac:dyDescent="0.2">
      <c r="A239" s="14" t="s">
        <v>301</v>
      </c>
      <c r="B239" s="14" t="s">
        <v>302</v>
      </c>
      <c r="C239" s="14" t="s">
        <v>69</v>
      </c>
      <c r="D239" s="14" t="s">
        <v>66</v>
      </c>
      <c r="E239" s="15" t="s">
        <v>67</v>
      </c>
      <c r="F239" s="14" t="s">
        <v>67</v>
      </c>
      <c r="G239" s="15" t="s">
        <v>67</v>
      </c>
      <c r="H239" s="16">
        <v>7.0000000000000007E-2</v>
      </c>
      <c r="I239" s="17">
        <v>0</v>
      </c>
      <c r="J239" s="16">
        <v>0</v>
      </c>
      <c r="K239" s="18">
        <v>0.01</v>
      </c>
      <c r="L239" s="17">
        <v>0</v>
      </c>
      <c r="M239" s="19">
        <v>-0.23</v>
      </c>
      <c r="N239" s="19">
        <v>0</v>
      </c>
      <c r="O239" s="19">
        <v>0</v>
      </c>
      <c r="P239" s="20">
        <v>-0.03</v>
      </c>
      <c r="Q239" s="20">
        <v>0</v>
      </c>
    </row>
    <row r="240" spans="1:17" ht="12.75" customHeight="1" x14ac:dyDescent="0.2">
      <c r="A240" s="14" t="s">
        <v>296</v>
      </c>
      <c r="B240" s="14" t="s">
        <v>296</v>
      </c>
      <c r="C240" s="14" t="s">
        <v>65</v>
      </c>
      <c r="D240" s="14" t="s">
        <v>66</v>
      </c>
      <c r="E240" s="15" t="s">
        <v>66</v>
      </c>
      <c r="F240" s="14" t="s">
        <v>67</v>
      </c>
      <c r="G240" s="15" t="s">
        <v>67</v>
      </c>
      <c r="H240" s="16">
        <v>6</v>
      </c>
      <c r="I240" s="17">
        <v>0</v>
      </c>
      <c r="J240" s="16">
        <v>0</v>
      </c>
      <c r="K240" s="18">
        <v>0.72</v>
      </c>
      <c r="L240" s="17">
        <v>-0.12</v>
      </c>
      <c r="M240" s="19">
        <v>-62169.3</v>
      </c>
      <c r="N240" s="19">
        <v>0</v>
      </c>
      <c r="O240" s="19">
        <v>0</v>
      </c>
      <c r="P240" s="20">
        <v>-7460.32</v>
      </c>
      <c r="Q240" s="20">
        <v>0</v>
      </c>
    </row>
    <row r="241" spans="1:17" ht="12.75" customHeight="1" x14ac:dyDescent="0.2">
      <c r="A241" s="14" t="s">
        <v>297</v>
      </c>
      <c r="B241" s="14" t="s">
        <v>297</v>
      </c>
      <c r="C241" s="14" t="s">
        <v>65</v>
      </c>
      <c r="D241" s="14" t="s">
        <v>66</v>
      </c>
      <c r="E241" s="15" t="s">
        <v>66</v>
      </c>
      <c r="F241" s="14" t="s">
        <v>67</v>
      </c>
      <c r="G241" s="15" t="s">
        <v>67</v>
      </c>
      <c r="H241" s="16">
        <v>0.24</v>
      </c>
      <c r="I241" s="17">
        <v>0</v>
      </c>
      <c r="J241" s="16">
        <v>0</v>
      </c>
      <c r="K241" s="18">
        <v>0.03</v>
      </c>
      <c r="L241" s="17">
        <v>0</v>
      </c>
      <c r="M241" s="19">
        <v>-20026.990000000002</v>
      </c>
      <c r="N241" s="19">
        <v>0</v>
      </c>
      <c r="O241" s="19">
        <v>0</v>
      </c>
      <c r="P241" s="20">
        <v>-2403.2399999999998</v>
      </c>
      <c r="Q241" s="20">
        <v>0</v>
      </c>
    </row>
    <row r="242" spans="1:17" ht="12.75" customHeight="1" x14ac:dyDescent="0.2">
      <c r="A242" s="14" t="s">
        <v>297</v>
      </c>
      <c r="B242" s="14" t="s">
        <v>298</v>
      </c>
      <c r="C242" s="14" t="s">
        <v>69</v>
      </c>
      <c r="D242" s="14" t="s">
        <v>66</v>
      </c>
      <c r="E242" s="15" t="s">
        <v>66</v>
      </c>
      <c r="F242" s="14" t="s">
        <v>67</v>
      </c>
      <c r="G242" s="15" t="s">
        <v>67</v>
      </c>
      <c r="H242" s="16">
        <v>1.59</v>
      </c>
      <c r="I242" s="17">
        <v>0</v>
      </c>
      <c r="J242" s="16">
        <v>0</v>
      </c>
      <c r="K242" s="18">
        <v>0.19</v>
      </c>
      <c r="L242" s="17">
        <v>-0.03</v>
      </c>
      <c r="M242" s="19">
        <v>-1.0900000000000001</v>
      </c>
      <c r="N242" s="19">
        <v>0</v>
      </c>
      <c r="O242" s="19">
        <v>0</v>
      </c>
      <c r="P242" s="20">
        <v>-0.13</v>
      </c>
      <c r="Q242" s="20">
        <v>0</v>
      </c>
    </row>
    <row r="243" spans="1:17" ht="12.75" customHeight="1" x14ac:dyDescent="0.2">
      <c r="A243" s="14" t="s">
        <v>299</v>
      </c>
      <c r="B243" s="14" t="s">
        <v>299</v>
      </c>
      <c r="C243" s="14" t="s">
        <v>69</v>
      </c>
      <c r="D243" s="14" t="s">
        <v>66</v>
      </c>
      <c r="E243" s="15" t="s">
        <v>67</v>
      </c>
      <c r="F243" s="14" t="s">
        <v>67</v>
      </c>
      <c r="G243" s="15" t="s">
        <v>67</v>
      </c>
      <c r="H243" s="16">
        <v>5.96</v>
      </c>
      <c r="I243" s="17">
        <v>0</v>
      </c>
      <c r="J243" s="16">
        <v>0</v>
      </c>
      <c r="K243" s="18">
        <v>0.72</v>
      </c>
      <c r="L243" s="17">
        <v>-0.12</v>
      </c>
      <c r="M243" s="19">
        <v>-282.27999999999997</v>
      </c>
      <c r="N243" s="19">
        <v>0</v>
      </c>
      <c r="O243" s="19">
        <v>0</v>
      </c>
      <c r="P243" s="20">
        <v>-33.869999999999997</v>
      </c>
      <c r="Q243" s="20">
        <v>5.65</v>
      </c>
    </row>
    <row r="244" spans="1:17" ht="12.75" customHeight="1" x14ac:dyDescent="0.2">
      <c r="A244" s="14" t="s">
        <v>299</v>
      </c>
      <c r="B244" s="14" t="s">
        <v>300</v>
      </c>
      <c r="C244" s="14" t="s">
        <v>69</v>
      </c>
      <c r="D244" s="14" t="s">
        <v>66</v>
      </c>
      <c r="E244" s="15" t="s">
        <v>67</v>
      </c>
      <c r="F244" s="14" t="s">
        <v>66</v>
      </c>
      <c r="G244" s="15" t="s">
        <v>66</v>
      </c>
      <c r="H244" s="16">
        <v>0</v>
      </c>
      <c r="I244" s="17">
        <v>0</v>
      </c>
      <c r="J244" s="16">
        <v>0.42</v>
      </c>
      <c r="K244" s="18">
        <v>0</v>
      </c>
      <c r="L244" s="17">
        <v>-0.01</v>
      </c>
      <c r="M244" s="19">
        <v>0</v>
      </c>
      <c r="N244" s="19">
        <v>0</v>
      </c>
      <c r="O244" s="19">
        <v>-13.46</v>
      </c>
      <c r="P244" s="20">
        <v>0</v>
      </c>
      <c r="Q244" s="20">
        <v>0.27</v>
      </c>
    </row>
    <row r="245" spans="1:17" ht="12.75" customHeight="1" x14ac:dyDescent="0.2">
      <c r="A245" s="14" t="s">
        <v>325</v>
      </c>
      <c r="B245" s="14" t="s">
        <v>325</v>
      </c>
      <c r="C245" s="14" t="s">
        <v>65</v>
      </c>
      <c r="D245" s="14" t="s">
        <v>66</v>
      </c>
      <c r="E245" s="15" t="s">
        <v>66</v>
      </c>
      <c r="F245" s="14" t="s">
        <v>66</v>
      </c>
      <c r="G245" s="15" t="s">
        <v>66</v>
      </c>
      <c r="H245" s="16">
        <v>0</v>
      </c>
      <c r="I245" s="17">
        <v>0</v>
      </c>
      <c r="J245" s="16">
        <v>0.8</v>
      </c>
      <c r="K245" s="18">
        <v>0</v>
      </c>
      <c r="L245" s="17">
        <v>-0.02</v>
      </c>
      <c r="M245" s="19">
        <v>0</v>
      </c>
      <c r="N245" s="19">
        <v>0</v>
      </c>
      <c r="O245" s="19">
        <v>-1519.27</v>
      </c>
      <c r="P245" s="20">
        <v>0</v>
      </c>
      <c r="Q245" s="20">
        <v>0</v>
      </c>
    </row>
    <row r="246" spans="1:17" ht="12.75" customHeight="1" x14ac:dyDescent="0.2">
      <c r="A246" s="14" t="s">
        <v>325</v>
      </c>
      <c r="B246" s="14" t="s">
        <v>326</v>
      </c>
      <c r="C246" s="14" t="s">
        <v>69</v>
      </c>
      <c r="D246" s="14" t="s">
        <v>66</v>
      </c>
      <c r="E246" s="15" t="s">
        <v>66</v>
      </c>
      <c r="F246" s="14" t="s">
        <v>66</v>
      </c>
      <c r="G246" s="15" t="s">
        <v>66</v>
      </c>
      <c r="H246" s="16">
        <v>0</v>
      </c>
      <c r="I246" s="17">
        <v>0</v>
      </c>
      <c r="J246" s="16">
        <v>0.16</v>
      </c>
      <c r="K246" s="18">
        <v>0</v>
      </c>
      <c r="L246" s="17">
        <v>0</v>
      </c>
      <c r="M246" s="19">
        <v>0</v>
      </c>
      <c r="N246" s="19">
        <v>0</v>
      </c>
      <c r="O246" s="19">
        <v>-0.01</v>
      </c>
      <c r="P246" s="20">
        <v>0</v>
      </c>
      <c r="Q246" s="20">
        <v>0</v>
      </c>
    </row>
    <row r="247" spans="1:17" ht="12.75" customHeight="1" x14ac:dyDescent="0.2">
      <c r="A247" s="14" t="s">
        <v>327</v>
      </c>
      <c r="B247" s="14" t="s">
        <v>327</v>
      </c>
      <c r="C247" s="14" t="s">
        <v>65</v>
      </c>
      <c r="D247" s="14" t="s">
        <v>67</v>
      </c>
      <c r="E247" s="15" t="s">
        <v>67</v>
      </c>
      <c r="F247" s="14" t="s">
        <v>66</v>
      </c>
      <c r="G247" s="15" t="s">
        <v>66</v>
      </c>
      <c r="H247" s="16">
        <v>0</v>
      </c>
      <c r="I247" s="17">
        <v>0</v>
      </c>
      <c r="J247" s="16">
        <v>1.44</v>
      </c>
      <c r="K247" s="18">
        <v>0</v>
      </c>
      <c r="L247" s="17">
        <v>0</v>
      </c>
      <c r="M247" s="19">
        <v>0</v>
      </c>
      <c r="N247" s="19">
        <v>0</v>
      </c>
      <c r="O247" s="19">
        <v>-63.13</v>
      </c>
      <c r="P247" s="20">
        <v>0</v>
      </c>
      <c r="Q247" s="20">
        <v>1.26</v>
      </c>
    </row>
    <row r="248" spans="1:17" ht="12.75" customHeight="1" x14ac:dyDescent="0.2">
      <c r="A248" s="14" t="s">
        <v>327</v>
      </c>
      <c r="B248" s="14" t="s">
        <v>328</v>
      </c>
      <c r="C248" s="14" t="s">
        <v>69</v>
      </c>
      <c r="D248" s="14" t="s">
        <v>67</v>
      </c>
      <c r="E248" s="15" t="s">
        <v>67</v>
      </c>
      <c r="F248" s="14" t="s">
        <v>66</v>
      </c>
      <c r="G248" s="15" t="s">
        <v>66</v>
      </c>
      <c r="H248" s="16">
        <v>0</v>
      </c>
      <c r="I248" s="17">
        <v>0</v>
      </c>
      <c r="J248" s="16">
        <v>0.05</v>
      </c>
      <c r="K248" s="18">
        <v>0</v>
      </c>
      <c r="L248" s="17">
        <v>0</v>
      </c>
      <c r="M248" s="19">
        <v>0</v>
      </c>
      <c r="N248" s="19">
        <v>0</v>
      </c>
      <c r="O248" s="19">
        <v>0</v>
      </c>
      <c r="P248" s="20">
        <v>0</v>
      </c>
      <c r="Q248" s="20">
        <v>0</v>
      </c>
    </row>
    <row r="249" spans="1:17" ht="12.75" customHeight="1" x14ac:dyDescent="0.2">
      <c r="A249" s="14" t="s">
        <v>304</v>
      </c>
      <c r="B249" s="14" t="s">
        <v>304</v>
      </c>
      <c r="C249" s="14" t="s">
        <v>65</v>
      </c>
      <c r="D249" s="14" t="s">
        <v>66</v>
      </c>
      <c r="E249" s="15" t="s">
        <v>67</v>
      </c>
      <c r="F249" s="14" t="s">
        <v>67</v>
      </c>
      <c r="G249" s="15" t="s">
        <v>67</v>
      </c>
      <c r="H249" s="16">
        <v>0</v>
      </c>
      <c r="I249" s="17">
        <v>0</v>
      </c>
      <c r="J249" s="16">
        <v>0</v>
      </c>
      <c r="K249" s="18">
        <v>0</v>
      </c>
      <c r="L249" s="17">
        <v>0</v>
      </c>
      <c r="M249" s="19">
        <v>-118.07</v>
      </c>
      <c r="N249" s="19">
        <v>0</v>
      </c>
      <c r="O249" s="19">
        <v>0</v>
      </c>
      <c r="P249" s="20">
        <v>-14.17</v>
      </c>
      <c r="Q249" s="20">
        <v>2.36</v>
      </c>
    </row>
    <row r="250" spans="1:17" ht="12.75" customHeight="1" x14ac:dyDescent="0.2">
      <c r="A250" s="14" t="s">
        <v>304</v>
      </c>
      <c r="B250" s="14" t="s">
        <v>305</v>
      </c>
      <c r="C250" s="14" t="s">
        <v>69</v>
      </c>
      <c r="D250" s="14" t="s">
        <v>66</v>
      </c>
      <c r="E250" s="15" t="s">
        <v>67</v>
      </c>
      <c r="F250" s="14" t="s">
        <v>67</v>
      </c>
      <c r="G250" s="15" t="s">
        <v>67</v>
      </c>
      <c r="H250" s="16">
        <v>0.06</v>
      </c>
      <c r="I250" s="17">
        <v>0</v>
      </c>
      <c r="J250" s="16">
        <v>0</v>
      </c>
      <c r="K250" s="18">
        <v>0.01</v>
      </c>
      <c r="L250" s="17">
        <v>0</v>
      </c>
      <c r="M250" s="19">
        <v>-0.06</v>
      </c>
      <c r="N250" s="19">
        <v>0</v>
      </c>
      <c r="O250" s="19">
        <v>0</v>
      </c>
      <c r="P250" s="20">
        <v>-0.01</v>
      </c>
      <c r="Q250" s="20">
        <v>0</v>
      </c>
    </row>
    <row r="251" spans="1:17" ht="12.75" customHeight="1" x14ac:dyDescent="0.2">
      <c r="A251" s="14" t="s">
        <v>329</v>
      </c>
      <c r="B251" s="14" t="s">
        <v>329</v>
      </c>
      <c r="C251" s="14" t="s">
        <v>69</v>
      </c>
      <c r="D251" s="14" t="s">
        <v>66</v>
      </c>
      <c r="E251" s="15" t="s">
        <v>66</v>
      </c>
      <c r="F251" s="14" t="s">
        <v>67</v>
      </c>
      <c r="G251" s="15" t="s">
        <v>67</v>
      </c>
      <c r="H251" s="16">
        <v>3.52</v>
      </c>
      <c r="I251" s="17">
        <v>0</v>
      </c>
      <c r="J251" s="16">
        <v>0</v>
      </c>
      <c r="K251" s="18">
        <v>0.42</v>
      </c>
      <c r="L251" s="17">
        <v>-7.0000000000000007E-2</v>
      </c>
      <c r="M251" s="19">
        <v>-9.06</v>
      </c>
      <c r="N251" s="19">
        <v>0</v>
      </c>
      <c r="O251" s="19">
        <v>0</v>
      </c>
      <c r="P251" s="20">
        <v>-1.0900000000000001</v>
      </c>
      <c r="Q251" s="20">
        <v>0</v>
      </c>
    </row>
    <row r="252" spans="1:17" ht="12.75" customHeight="1" x14ac:dyDescent="0.2">
      <c r="A252" s="14" t="s">
        <v>352</v>
      </c>
      <c r="B252" s="14" t="s">
        <v>352</v>
      </c>
      <c r="C252" s="14" t="s">
        <v>65</v>
      </c>
      <c r="D252" s="14" t="s">
        <v>66</v>
      </c>
      <c r="E252" s="15" t="s">
        <v>66</v>
      </c>
      <c r="F252" s="14" t="s">
        <v>66</v>
      </c>
      <c r="G252" s="15" t="s">
        <v>66</v>
      </c>
      <c r="H252" s="16">
        <v>0</v>
      </c>
      <c r="I252" s="17">
        <v>0</v>
      </c>
      <c r="J252" s="16">
        <v>0.2</v>
      </c>
      <c r="K252" s="18">
        <v>0</v>
      </c>
      <c r="L252" s="17">
        <v>0</v>
      </c>
      <c r="M252" s="19">
        <v>0</v>
      </c>
      <c r="N252" s="19">
        <v>0</v>
      </c>
      <c r="O252" s="19">
        <v>-468.58</v>
      </c>
      <c r="P252" s="20">
        <v>0</v>
      </c>
      <c r="Q252" s="20">
        <v>0</v>
      </c>
    </row>
    <row r="253" spans="1:17" ht="12.75" customHeight="1" x14ac:dyDescent="0.2">
      <c r="A253" s="14" t="s">
        <v>352</v>
      </c>
      <c r="B253" s="14" t="s">
        <v>353</v>
      </c>
      <c r="C253" s="14" t="s">
        <v>69</v>
      </c>
      <c r="D253" s="14" t="s">
        <v>66</v>
      </c>
      <c r="E253" s="15" t="s">
        <v>66</v>
      </c>
      <c r="F253" s="14" t="s">
        <v>66</v>
      </c>
      <c r="G253" s="15" t="s">
        <v>66</v>
      </c>
      <c r="H253" s="16">
        <v>0</v>
      </c>
      <c r="I253" s="17">
        <v>0</v>
      </c>
      <c r="J253" s="16">
        <v>0</v>
      </c>
      <c r="K253" s="18">
        <v>0</v>
      </c>
      <c r="L253" s="17">
        <v>0</v>
      </c>
      <c r="M253" s="19">
        <v>0</v>
      </c>
      <c r="N253" s="19">
        <v>0</v>
      </c>
      <c r="O253" s="19">
        <v>-0.01</v>
      </c>
      <c r="P253" s="20">
        <v>0</v>
      </c>
      <c r="Q253" s="20">
        <v>0</v>
      </c>
    </row>
    <row r="254" spans="1:17" ht="12.75" customHeight="1" x14ac:dyDescent="0.2">
      <c r="A254" s="14" t="s">
        <v>332</v>
      </c>
      <c r="B254" s="14" t="s">
        <v>332</v>
      </c>
      <c r="C254" s="14" t="s">
        <v>65</v>
      </c>
      <c r="D254" s="14" t="s">
        <v>66</v>
      </c>
      <c r="E254" s="15" t="s">
        <v>66</v>
      </c>
      <c r="F254" s="14" t="s">
        <v>66</v>
      </c>
      <c r="G254" s="15" t="s">
        <v>66</v>
      </c>
      <c r="H254" s="16">
        <v>0</v>
      </c>
      <c r="I254" s="17">
        <v>0</v>
      </c>
      <c r="J254" s="16">
        <v>0.59</v>
      </c>
      <c r="K254" s="18">
        <v>0</v>
      </c>
      <c r="L254" s="17">
        <v>-0.01</v>
      </c>
      <c r="M254" s="19">
        <v>0</v>
      </c>
      <c r="N254" s="19">
        <v>0</v>
      </c>
      <c r="O254" s="19">
        <v>-5559.64</v>
      </c>
      <c r="P254" s="20">
        <v>0</v>
      </c>
      <c r="Q254" s="20">
        <v>0</v>
      </c>
    </row>
    <row r="255" spans="1:17" ht="12.75" customHeight="1" x14ac:dyDescent="0.2">
      <c r="A255" s="14" t="s">
        <v>337</v>
      </c>
      <c r="B255" s="14" t="s">
        <v>337</v>
      </c>
      <c r="C255" s="14" t="s">
        <v>65</v>
      </c>
      <c r="D255" s="14" t="s">
        <v>66</v>
      </c>
      <c r="E255" s="15" t="s">
        <v>67</v>
      </c>
      <c r="F255" s="14" t="s">
        <v>66</v>
      </c>
      <c r="G255" s="15" t="s">
        <v>66</v>
      </c>
      <c r="H255" s="16">
        <v>0</v>
      </c>
      <c r="I255" s="17">
        <v>0</v>
      </c>
      <c r="J255" s="16">
        <v>0.03</v>
      </c>
      <c r="K255" s="18">
        <v>0</v>
      </c>
      <c r="L255" s="17">
        <v>0</v>
      </c>
      <c r="M255" s="19">
        <v>0</v>
      </c>
      <c r="N255" s="19">
        <v>0</v>
      </c>
      <c r="O255" s="19">
        <v>-165.3</v>
      </c>
      <c r="P255" s="20">
        <v>0</v>
      </c>
      <c r="Q255" s="20">
        <v>3.31</v>
      </c>
    </row>
    <row r="256" spans="1:17" ht="12.75" customHeight="1" x14ac:dyDescent="0.2">
      <c r="A256" s="14" t="s">
        <v>337</v>
      </c>
      <c r="B256" s="14" t="s">
        <v>338</v>
      </c>
      <c r="C256" s="14" t="s">
        <v>65</v>
      </c>
      <c r="D256" s="14" t="s">
        <v>66</v>
      </c>
      <c r="E256" s="15" t="s">
        <v>67</v>
      </c>
      <c r="F256" s="14" t="s">
        <v>66</v>
      </c>
      <c r="G256" s="15" t="s">
        <v>66</v>
      </c>
      <c r="H256" s="16">
        <v>0</v>
      </c>
      <c r="I256" s="17">
        <v>0</v>
      </c>
      <c r="J256" s="16">
        <v>0.36</v>
      </c>
      <c r="K256" s="18">
        <v>0</v>
      </c>
      <c r="L256" s="17">
        <v>-0.01</v>
      </c>
      <c r="M256" s="19">
        <v>0</v>
      </c>
      <c r="N256" s="19">
        <v>0</v>
      </c>
      <c r="O256" s="19">
        <v>-1287.3599999999999</v>
      </c>
      <c r="P256" s="20">
        <v>0</v>
      </c>
      <c r="Q256" s="20">
        <v>25.75</v>
      </c>
    </row>
    <row r="257" spans="1:17" ht="12.75" customHeight="1" x14ac:dyDescent="0.2">
      <c r="A257" s="14" t="s">
        <v>337</v>
      </c>
      <c r="B257" s="14" t="s">
        <v>339</v>
      </c>
      <c r="C257" s="14" t="s">
        <v>65</v>
      </c>
      <c r="D257" s="14" t="s">
        <v>66</v>
      </c>
      <c r="E257" s="15" t="s">
        <v>67</v>
      </c>
      <c r="F257" s="14" t="s">
        <v>66</v>
      </c>
      <c r="G257" s="15" t="s">
        <v>66</v>
      </c>
      <c r="H257" s="16">
        <v>0</v>
      </c>
      <c r="I257" s="17">
        <v>0</v>
      </c>
      <c r="J257" s="16">
        <v>0.02</v>
      </c>
      <c r="K257" s="18">
        <v>0</v>
      </c>
      <c r="L257" s="17">
        <v>0</v>
      </c>
      <c r="M257" s="19">
        <v>0</v>
      </c>
      <c r="N257" s="19">
        <v>0</v>
      </c>
      <c r="O257" s="19">
        <v>-126.65</v>
      </c>
      <c r="P257" s="20">
        <v>0</v>
      </c>
      <c r="Q257" s="20">
        <v>2.5299999999999998</v>
      </c>
    </row>
    <row r="258" spans="1:17" ht="12.75" customHeight="1" x14ac:dyDescent="0.2">
      <c r="A258" s="14" t="s">
        <v>337</v>
      </c>
      <c r="B258" s="14" t="s">
        <v>340</v>
      </c>
      <c r="C258" s="14" t="s">
        <v>65</v>
      </c>
      <c r="D258" s="14" t="s">
        <v>66</v>
      </c>
      <c r="E258" s="15" t="s">
        <v>66</v>
      </c>
      <c r="F258" s="14" t="s">
        <v>66</v>
      </c>
      <c r="G258" s="15" t="s">
        <v>66</v>
      </c>
      <c r="H258" s="16">
        <v>0</v>
      </c>
      <c r="I258" s="17">
        <v>0</v>
      </c>
      <c r="J258" s="16">
        <v>7.0000000000000007E-2</v>
      </c>
      <c r="K258" s="18">
        <v>0</v>
      </c>
      <c r="L258" s="17">
        <v>0</v>
      </c>
      <c r="M258" s="19">
        <v>0</v>
      </c>
      <c r="N258" s="19">
        <v>0</v>
      </c>
      <c r="O258" s="19">
        <v>-381.63</v>
      </c>
      <c r="P258" s="20">
        <v>0</v>
      </c>
      <c r="Q258" s="20">
        <v>0</v>
      </c>
    </row>
    <row r="259" spans="1:17" ht="12.75" customHeight="1" x14ac:dyDescent="0.2">
      <c r="A259" s="14" t="s">
        <v>341</v>
      </c>
      <c r="B259" s="14" t="s">
        <v>341</v>
      </c>
      <c r="C259" s="14" t="s">
        <v>65</v>
      </c>
      <c r="D259" s="14" t="s">
        <v>66</v>
      </c>
      <c r="E259" s="15" t="s">
        <v>67</v>
      </c>
      <c r="F259" s="14" t="s">
        <v>66</v>
      </c>
      <c r="G259" s="15" t="s">
        <v>66</v>
      </c>
      <c r="H259" s="16">
        <v>0</v>
      </c>
      <c r="I259" s="17">
        <v>0</v>
      </c>
      <c r="J259" s="16">
        <v>0</v>
      </c>
      <c r="K259" s="18">
        <v>0</v>
      </c>
      <c r="L259" s="17">
        <v>0</v>
      </c>
      <c r="M259" s="19">
        <v>0</v>
      </c>
      <c r="N259" s="19">
        <v>0</v>
      </c>
      <c r="O259" s="19">
        <v>-0.03</v>
      </c>
      <c r="P259" s="20">
        <v>0</v>
      </c>
      <c r="Q259" s="20">
        <v>0</v>
      </c>
    </row>
    <row r="260" spans="1:17" ht="12.75" customHeight="1" x14ac:dyDescent="0.2">
      <c r="A260" s="14" t="s">
        <v>350</v>
      </c>
      <c r="B260" s="14" t="s">
        <v>350</v>
      </c>
      <c r="C260" s="14" t="s">
        <v>65</v>
      </c>
      <c r="D260" s="14" t="s">
        <v>66</v>
      </c>
      <c r="E260" s="15" t="s">
        <v>67</v>
      </c>
      <c r="F260" s="14" t="s">
        <v>66</v>
      </c>
      <c r="G260" s="15" t="s">
        <v>66</v>
      </c>
      <c r="H260" s="16">
        <v>0</v>
      </c>
      <c r="I260" s="17">
        <v>0</v>
      </c>
      <c r="J260" s="16">
        <v>0.69</v>
      </c>
      <c r="K260" s="18">
        <v>0</v>
      </c>
      <c r="L260" s="17">
        <v>-0.01</v>
      </c>
      <c r="M260" s="19">
        <v>0</v>
      </c>
      <c r="N260" s="19">
        <v>0</v>
      </c>
      <c r="O260" s="19">
        <v>-2173.8200000000002</v>
      </c>
      <c r="P260" s="20">
        <v>0</v>
      </c>
      <c r="Q260" s="20">
        <v>43.48</v>
      </c>
    </row>
    <row r="261" spans="1:17" ht="12.75" customHeight="1" x14ac:dyDescent="0.2">
      <c r="A261" s="14" t="s">
        <v>350</v>
      </c>
      <c r="B261" s="14" t="s">
        <v>351</v>
      </c>
      <c r="C261" s="14" t="s">
        <v>69</v>
      </c>
      <c r="D261" s="14" t="s">
        <v>66</v>
      </c>
      <c r="E261" s="15" t="s">
        <v>67</v>
      </c>
      <c r="F261" s="14" t="s">
        <v>66</v>
      </c>
      <c r="G261" s="15" t="s">
        <v>66</v>
      </c>
      <c r="H261" s="16">
        <v>0</v>
      </c>
      <c r="I261" s="17">
        <v>0</v>
      </c>
      <c r="J261" s="16">
        <v>0.36</v>
      </c>
      <c r="K261" s="18">
        <v>0</v>
      </c>
      <c r="L261" s="17">
        <v>-0.01</v>
      </c>
      <c r="M261" s="19">
        <v>0</v>
      </c>
      <c r="N261" s="19">
        <v>0</v>
      </c>
      <c r="O261" s="19">
        <v>0</v>
      </c>
      <c r="P261" s="20">
        <v>0</v>
      </c>
      <c r="Q261" s="20">
        <v>0</v>
      </c>
    </row>
    <row r="262" spans="1:17" ht="12.75" customHeight="1" x14ac:dyDescent="0.2">
      <c r="A262" s="14" t="s">
        <v>79</v>
      </c>
      <c r="B262" s="14" t="s">
        <v>85</v>
      </c>
      <c r="C262" s="14" t="s">
        <v>69</v>
      </c>
      <c r="D262" s="14" t="s">
        <v>66</v>
      </c>
      <c r="E262" s="15" t="s">
        <v>67</v>
      </c>
      <c r="F262" s="14" t="s">
        <v>67</v>
      </c>
      <c r="G262" s="15" t="s">
        <v>67</v>
      </c>
      <c r="H262" s="16">
        <v>0.85</v>
      </c>
      <c r="I262" s="17">
        <v>0</v>
      </c>
      <c r="J262" s="16">
        <v>0</v>
      </c>
      <c r="K262" s="18">
        <v>0.1</v>
      </c>
      <c r="L262" s="17">
        <v>-0.02</v>
      </c>
      <c r="M262" s="19">
        <v>-90.58</v>
      </c>
      <c r="N262" s="19">
        <v>0</v>
      </c>
      <c r="O262" s="19">
        <v>0</v>
      </c>
      <c r="P262" s="20">
        <v>-10.87</v>
      </c>
      <c r="Q262" s="20">
        <v>1.81</v>
      </c>
    </row>
    <row r="263" spans="1:17" ht="12.75" customHeight="1" x14ac:dyDescent="0.2">
      <c r="A263" s="14" t="s">
        <v>346</v>
      </c>
      <c r="B263" s="14" t="s">
        <v>346</v>
      </c>
      <c r="C263" s="14" t="s">
        <v>65</v>
      </c>
      <c r="D263" s="14" t="s">
        <v>66</v>
      </c>
      <c r="E263" s="15" t="s">
        <v>67</v>
      </c>
      <c r="F263" s="14" t="s">
        <v>66</v>
      </c>
      <c r="G263" s="15" t="s">
        <v>67</v>
      </c>
      <c r="H263" s="16">
        <v>0</v>
      </c>
      <c r="I263" s="17">
        <v>0</v>
      </c>
      <c r="J263" s="16">
        <v>0</v>
      </c>
      <c r="K263" s="18">
        <v>0</v>
      </c>
      <c r="L263" s="17">
        <v>0</v>
      </c>
      <c r="M263" s="19">
        <v>0</v>
      </c>
      <c r="N263" s="19">
        <v>0</v>
      </c>
      <c r="O263" s="19">
        <v>-851.82</v>
      </c>
      <c r="P263" s="20">
        <v>0</v>
      </c>
      <c r="Q263" s="20">
        <v>17.04</v>
      </c>
    </row>
    <row r="264" spans="1:17" ht="12.75" customHeight="1" x14ac:dyDescent="0.2">
      <c r="A264" s="14" t="s">
        <v>346</v>
      </c>
      <c r="B264" s="14" t="s">
        <v>347</v>
      </c>
      <c r="C264" s="14" t="s">
        <v>69</v>
      </c>
      <c r="D264" s="14" t="s">
        <v>66</v>
      </c>
      <c r="E264" s="15" t="s">
        <v>67</v>
      </c>
      <c r="F264" s="14" t="s">
        <v>66</v>
      </c>
      <c r="G264" s="15" t="s">
        <v>67</v>
      </c>
      <c r="H264" s="16">
        <v>0.28999999999999998</v>
      </c>
      <c r="I264" s="17">
        <v>0</v>
      </c>
      <c r="J264" s="16">
        <v>0</v>
      </c>
      <c r="K264" s="18">
        <v>0.03</v>
      </c>
      <c r="L264" s="17">
        <v>-0.01</v>
      </c>
      <c r="M264" s="19">
        <v>0</v>
      </c>
      <c r="N264" s="19">
        <v>0</v>
      </c>
      <c r="O264" s="19">
        <v>-1.3</v>
      </c>
      <c r="P264" s="20">
        <v>0</v>
      </c>
      <c r="Q264" s="20">
        <v>0.03</v>
      </c>
    </row>
    <row r="265" spans="1:17" ht="12.75" customHeight="1" x14ac:dyDescent="0.2">
      <c r="A265" s="14" t="s">
        <v>667</v>
      </c>
      <c r="B265" s="14" t="s">
        <v>668</v>
      </c>
      <c r="C265" s="14" t="s">
        <v>69</v>
      </c>
      <c r="D265" s="14" t="s">
        <v>66</v>
      </c>
      <c r="E265" s="15" t="s">
        <v>67</v>
      </c>
      <c r="F265" s="14" t="s">
        <v>67</v>
      </c>
      <c r="G265" s="15" t="s">
        <v>67</v>
      </c>
      <c r="H265" s="16">
        <v>11.32</v>
      </c>
      <c r="I265" s="17">
        <v>0</v>
      </c>
      <c r="J265" s="16">
        <v>0</v>
      </c>
      <c r="K265" s="18">
        <v>1.36</v>
      </c>
      <c r="L265" s="17">
        <v>-0.23</v>
      </c>
      <c r="M265" s="19">
        <v>-25789.5</v>
      </c>
      <c r="N265" s="19">
        <v>0</v>
      </c>
      <c r="O265" s="19">
        <v>0</v>
      </c>
      <c r="P265" s="20">
        <v>-3094.74</v>
      </c>
      <c r="Q265" s="20">
        <v>515.79</v>
      </c>
    </row>
    <row r="266" spans="1:17" ht="12.75" customHeight="1" x14ac:dyDescent="0.2">
      <c r="A266" s="14" t="s">
        <v>348</v>
      </c>
      <c r="B266" s="14" t="s">
        <v>348</v>
      </c>
      <c r="C266" s="14" t="s">
        <v>65</v>
      </c>
      <c r="D266" s="14" t="s">
        <v>66</v>
      </c>
      <c r="E266" s="15" t="s">
        <v>67</v>
      </c>
      <c r="F266" s="14" t="s">
        <v>66</v>
      </c>
      <c r="G266" s="15" t="s">
        <v>66</v>
      </c>
      <c r="H266" s="16">
        <v>0</v>
      </c>
      <c r="I266" s="17">
        <v>0</v>
      </c>
      <c r="J266" s="16">
        <v>0.32</v>
      </c>
      <c r="K266" s="18">
        <v>0</v>
      </c>
      <c r="L266" s="17">
        <v>-0.01</v>
      </c>
      <c r="M266" s="19">
        <v>0</v>
      </c>
      <c r="N266" s="19">
        <v>0</v>
      </c>
      <c r="O266" s="19">
        <v>-1052.74</v>
      </c>
      <c r="P266" s="20">
        <v>0</v>
      </c>
      <c r="Q266" s="20">
        <v>21.05</v>
      </c>
    </row>
    <row r="267" spans="1:17" ht="12.75" customHeight="1" x14ac:dyDescent="0.2">
      <c r="A267" s="14" t="s">
        <v>335</v>
      </c>
      <c r="B267" s="14" t="s">
        <v>335</v>
      </c>
      <c r="C267" s="14" t="s">
        <v>65</v>
      </c>
      <c r="D267" s="14" t="s">
        <v>66</v>
      </c>
      <c r="E267" s="15" t="s">
        <v>67</v>
      </c>
      <c r="F267" s="14" t="s">
        <v>66</v>
      </c>
      <c r="G267" s="15" t="s">
        <v>66</v>
      </c>
      <c r="H267" s="16">
        <v>0</v>
      </c>
      <c r="I267" s="17">
        <v>0</v>
      </c>
      <c r="J267" s="16">
        <v>7.0000000000000007E-2</v>
      </c>
      <c r="K267" s="18">
        <v>0</v>
      </c>
      <c r="L267" s="17">
        <v>0</v>
      </c>
      <c r="M267" s="19">
        <v>0</v>
      </c>
      <c r="N267" s="19">
        <v>0</v>
      </c>
      <c r="O267" s="19">
        <v>-359.11</v>
      </c>
      <c r="P267" s="20">
        <v>0</v>
      </c>
      <c r="Q267" s="20">
        <v>7.18</v>
      </c>
    </row>
    <row r="268" spans="1:17" ht="12.75" customHeight="1" x14ac:dyDescent="0.2">
      <c r="A268" s="14" t="s">
        <v>364</v>
      </c>
      <c r="B268" s="14" t="s">
        <v>364</v>
      </c>
      <c r="C268" s="14" t="s">
        <v>65</v>
      </c>
      <c r="D268" s="14" t="s">
        <v>66</v>
      </c>
      <c r="E268" s="15" t="s">
        <v>67</v>
      </c>
      <c r="F268" s="14" t="s">
        <v>67</v>
      </c>
      <c r="G268" s="15" t="s">
        <v>67</v>
      </c>
      <c r="H268" s="16">
        <v>0.04</v>
      </c>
      <c r="I268" s="17">
        <v>0</v>
      </c>
      <c r="J268" s="16">
        <v>0</v>
      </c>
      <c r="K268" s="18">
        <v>0</v>
      </c>
      <c r="L268" s="17">
        <v>0</v>
      </c>
      <c r="M268" s="19">
        <v>-1912.38</v>
      </c>
      <c r="N268" s="19">
        <v>0</v>
      </c>
      <c r="O268" s="19">
        <v>0</v>
      </c>
      <c r="P268" s="20">
        <v>-229.49</v>
      </c>
      <c r="Q268" s="20">
        <v>38.25</v>
      </c>
    </row>
    <row r="269" spans="1:17" ht="12.75" customHeight="1" x14ac:dyDescent="0.2">
      <c r="A269" s="14" t="s">
        <v>364</v>
      </c>
      <c r="B269" s="14" t="s">
        <v>365</v>
      </c>
      <c r="C269" s="14" t="s">
        <v>69</v>
      </c>
      <c r="D269" s="14" t="s">
        <v>66</v>
      </c>
      <c r="E269" s="15" t="s">
        <v>67</v>
      </c>
      <c r="F269" s="14" t="s">
        <v>67</v>
      </c>
      <c r="G269" s="15" t="s">
        <v>67</v>
      </c>
      <c r="H269" s="16">
        <v>0.11</v>
      </c>
      <c r="I269" s="17">
        <v>0</v>
      </c>
      <c r="J269" s="16">
        <v>0</v>
      </c>
      <c r="K269" s="18">
        <v>0.01</v>
      </c>
      <c r="L269" s="17">
        <v>0</v>
      </c>
      <c r="M269" s="19">
        <v>-0.22</v>
      </c>
      <c r="N269" s="19">
        <v>0</v>
      </c>
      <c r="O269" s="19">
        <v>0</v>
      </c>
      <c r="P269" s="20">
        <v>-0.03</v>
      </c>
      <c r="Q269" s="20">
        <v>0</v>
      </c>
    </row>
    <row r="270" spans="1:17" ht="12.75" customHeight="1" x14ac:dyDescent="0.2">
      <c r="A270" s="14" t="s">
        <v>366</v>
      </c>
      <c r="B270" s="14" t="s">
        <v>366</v>
      </c>
      <c r="C270" s="14" t="s">
        <v>65</v>
      </c>
      <c r="D270" s="14" t="s">
        <v>66</v>
      </c>
      <c r="E270" s="15" t="s">
        <v>67</v>
      </c>
      <c r="F270" s="14" t="s">
        <v>66</v>
      </c>
      <c r="G270" s="15" t="s">
        <v>66</v>
      </c>
      <c r="H270" s="16">
        <v>0</v>
      </c>
      <c r="I270" s="17">
        <v>0</v>
      </c>
      <c r="J270" s="16">
        <v>0.5</v>
      </c>
      <c r="K270" s="18">
        <v>0</v>
      </c>
      <c r="L270" s="17">
        <v>-0.01</v>
      </c>
      <c r="M270" s="19">
        <v>0</v>
      </c>
      <c r="N270" s="19">
        <v>0</v>
      </c>
      <c r="O270" s="19">
        <v>-1944.57</v>
      </c>
      <c r="P270" s="20">
        <v>0</v>
      </c>
      <c r="Q270" s="20">
        <v>38.89</v>
      </c>
    </row>
    <row r="271" spans="1:17" ht="12.75" customHeight="1" x14ac:dyDescent="0.2">
      <c r="A271" s="14" t="s">
        <v>716</v>
      </c>
      <c r="B271" s="14" t="s">
        <v>721</v>
      </c>
      <c r="C271" s="14" t="s">
        <v>69</v>
      </c>
      <c r="D271" s="14" t="s">
        <v>66</v>
      </c>
      <c r="E271" s="15" t="s">
        <v>67</v>
      </c>
      <c r="F271" s="14" t="s">
        <v>67</v>
      </c>
      <c r="G271" s="15" t="s">
        <v>67</v>
      </c>
      <c r="H271" s="16">
        <v>0.2</v>
      </c>
      <c r="I271" s="17">
        <v>0</v>
      </c>
      <c r="J271" s="16">
        <v>0</v>
      </c>
      <c r="K271" s="18">
        <v>0.02</v>
      </c>
      <c r="L271" s="17">
        <v>0</v>
      </c>
      <c r="M271" s="19">
        <v>-1.73</v>
      </c>
      <c r="N271" s="19">
        <v>0</v>
      </c>
      <c r="O271" s="19">
        <v>0</v>
      </c>
      <c r="P271" s="20">
        <v>-0.21</v>
      </c>
      <c r="Q271" s="20">
        <v>0.03</v>
      </c>
    </row>
    <row r="272" spans="1:17" ht="12.75" customHeight="1" x14ac:dyDescent="0.2">
      <c r="A272" s="14" t="s">
        <v>595</v>
      </c>
      <c r="B272" s="14" t="s">
        <v>596</v>
      </c>
      <c r="C272" s="14" t="s">
        <v>69</v>
      </c>
      <c r="D272" s="14" t="s">
        <v>66</v>
      </c>
      <c r="E272" s="15" t="s">
        <v>67</v>
      </c>
      <c r="F272" s="14" t="s">
        <v>66</v>
      </c>
      <c r="G272" s="15" t="s">
        <v>66</v>
      </c>
      <c r="H272" s="16">
        <v>0</v>
      </c>
      <c r="I272" s="17">
        <v>0</v>
      </c>
      <c r="J272" s="16">
        <v>0.18</v>
      </c>
      <c r="K272" s="18">
        <v>0</v>
      </c>
      <c r="L272" s="17">
        <v>0</v>
      </c>
      <c r="M272" s="19">
        <v>0</v>
      </c>
      <c r="N272" s="19">
        <v>0</v>
      </c>
      <c r="O272" s="19">
        <v>-7.07</v>
      </c>
      <c r="P272" s="20">
        <v>0</v>
      </c>
      <c r="Q272" s="20">
        <v>0.14000000000000001</v>
      </c>
    </row>
    <row r="273" spans="1:17" ht="12.75" customHeight="1" x14ac:dyDescent="0.2">
      <c r="A273" s="14" t="s">
        <v>359</v>
      </c>
      <c r="B273" s="14" t="s">
        <v>359</v>
      </c>
      <c r="C273" s="14" t="s">
        <v>69</v>
      </c>
      <c r="D273" s="14" t="s">
        <v>66</v>
      </c>
      <c r="E273" s="15" t="s">
        <v>67</v>
      </c>
      <c r="F273" s="14" t="s">
        <v>67</v>
      </c>
      <c r="G273" s="15" t="s">
        <v>67</v>
      </c>
      <c r="H273" s="16">
        <v>31.53</v>
      </c>
      <c r="I273" s="17">
        <v>0</v>
      </c>
      <c r="J273" s="16">
        <v>0</v>
      </c>
      <c r="K273" s="18">
        <v>3.78</v>
      </c>
      <c r="L273" s="17">
        <v>-0.63</v>
      </c>
      <c r="M273" s="19">
        <v>-8.6999999999999993</v>
      </c>
      <c r="N273" s="19">
        <v>0</v>
      </c>
      <c r="O273" s="19">
        <v>0</v>
      </c>
      <c r="P273" s="20">
        <v>-1.04</v>
      </c>
      <c r="Q273" s="20">
        <v>0.17</v>
      </c>
    </row>
    <row r="274" spans="1:17" ht="12.75" customHeight="1" x14ac:dyDescent="0.2">
      <c r="A274" s="14" t="s">
        <v>360</v>
      </c>
      <c r="B274" s="14" t="s">
        <v>360</v>
      </c>
      <c r="C274" s="14" t="s">
        <v>69</v>
      </c>
      <c r="D274" s="14" t="s">
        <v>66</v>
      </c>
      <c r="E274" s="15" t="s">
        <v>66</v>
      </c>
      <c r="F274" s="14" t="s">
        <v>67</v>
      </c>
      <c r="G274" s="15" t="s">
        <v>67</v>
      </c>
      <c r="H274" s="16">
        <v>21.83</v>
      </c>
      <c r="I274" s="17">
        <v>0</v>
      </c>
      <c r="J274" s="16">
        <v>0</v>
      </c>
      <c r="K274" s="18">
        <v>2.62</v>
      </c>
      <c r="L274" s="17">
        <v>-0.44</v>
      </c>
      <c r="M274" s="19">
        <v>-19.77</v>
      </c>
      <c r="N274" s="19">
        <v>0</v>
      </c>
      <c r="O274" s="19">
        <v>0</v>
      </c>
      <c r="P274" s="20">
        <v>-2.37</v>
      </c>
      <c r="Q274" s="20">
        <v>0</v>
      </c>
    </row>
    <row r="275" spans="1:17" ht="12.75" customHeight="1" x14ac:dyDescent="0.2">
      <c r="A275" s="14" t="s">
        <v>361</v>
      </c>
      <c r="B275" s="14" t="s">
        <v>361</v>
      </c>
      <c r="C275" s="14" t="s">
        <v>69</v>
      </c>
      <c r="D275" s="14" t="s">
        <v>66</v>
      </c>
      <c r="E275" s="15" t="s">
        <v>67</v>
      </c>
      <c r="F275" s="14" t="s">
        <v>67</v>
      </c>
      <c r="G275" s="15" t="s">
        <v>67</v>
      </c>
      <c r="H275" s="16">
        <v>17.66</v>
      </c>
      <c r="I275" s="17">
        <v>0</v>
      </c>
      <c r="J275" s="16">
        <v>0</v>
      </c>
      <c r="K275" s="18">
        <v>2.12</v>
      </c>
      <c r="L275" s="17">
        <v>-0.35</v>
      </c>
      <c r="M275" s="19">
        <v>-17.350000000000001</v>
      </c>
      <c r="N275" s="19">
        <v>0</v>
      </c>
      <c r="O275" s="19">
        <v>0</v>
      </c>
      <c r="P275" s="20">
        <v>-2.08</v>
      </c>
      <c r="Q275" s="20">
        <v>0.35</v>
      </c>
    </row>
    <row r="276" spans="1:17" ht="12.75" customHeight="1" x14ac:dyDescent="0.2">
      <c r="A276" s="14" t="s">
        <v>369</v>
      </c>
      <c r="B276" s="14" t="s">
        <v>369</v>
      </c>
      <c r="C276" s="14" t="s">
        <v>65</v>
      </c>
      <c r="D276" s="14" t="s">
        <v>66</v>
      </c>
      <c r="E276" s="15" t="s">
        <v>67</v>
      </c>
      <c r="F276" s="14" t="s">
        <v>66</v>
      </c>
      <c r="G276" s="15" t="s">
        <v>67</v>
      </c>
      <c r="H276" s="16">
        <v>0</v>
      </c>
      <c r="I276" s="17">
        <v>0</v>
      </c>
      <c r="J276" s="16">
        <v>0</v>
      </c>
      <c r="K276" s="18">
        <v>0</v>
      </c>
      <c r="L276" s="17">
        <v>0</v>
      </c>
      <c r="M276" s="19">
        <v>0</v>
      </c>
      <c r="N276" s="19">
        <v>0</v>
      </c>
      <c r="O276" s="19">
        <v>-32.520000000000003</v>
      </c>
      <c r="P276" s="20">
        <v>0</v>
      </c>
      <c r="Q276" s="20">
        <v>0.65</v>
      </c>
    </row>
    <row r="277" spans="1:17" ht="12.75" customHeight="1" x14ac:dyDescent="0.2">
      <c r="A277" s="14" t="s">
        <v>357</v>
      </c>
      <c r="B277" s="14" t="s">
        <v>357</v>
      </c>
      <c r="C277" s="14" t="s">
        <v>69</v>
      </c>
      <c r="D277" s="14" t="s">
        <v>66</v>
      </c>
      <c r="E277" s="15" t="s">
        <v>67</v>
      </c>
      <c r="F277" s="14" t="s">
        <v>67</v>
      </c>
      <c r="G277" s="15" t="s">
        <v>67</v>
      </c>
      <c r="H277" s="16">
        <v>19.100000000000001</v>
      </c>
      <c r="I277" s="17">
        <v>0</v>
      </c>
      <c r="J277" s="16">
        <v>0</v>
      </c>
      <c r="K277" s="18">
        <v>2.29</v>
      </c>
      <c r="L277" s="17">
        <v>-0.38</v>
      </c>
      <c r="M277" s="19">
        <v>-117.82</v>
      </c>
      <c r="N277" s="19">
        <v>0</v>
      </c>
      <c r="O277" s="19">
        <v>0</v>
      </c>
      <c r="P277" s="20">
        <v>-14.14</v>
      </c>
      <c r="Q277" s="20">
        <v>2.36</v>
      </c>
    </row>
    <row r="278" spans="1:17" ht="12.75" customHeight="1" x14ac:dyDescent="0.2">
      <c r="A278" s="14" t="s">
        <v>354</v>
      </c>
      <c r="B278" s="14" t="s">
        <v>354</v>
      </c>
      <c r="C278" s="14" t="s">
        <v>65</v>
      </c>
      <c r="D278" s="14" t="s">
        <v>66</v>
      </c>
      <c r="E278" s="15" t="s">
        <v>67</v>
      </c>
      <c r="F278" s="14" t="s">
        <v>67</v>
      </c>
      <c r="G278" s="15" t="s">
        <v>67</v>
      </c>
      <c r="H278" s="16">
        <v>0</v>
      </c>
      <c r="I278" s="17">
        <v>0</v>
      </c>
      <c r="J278" s="16">
        <v>0</v>
      </c>
      <c r="K278" s="18">
        <v>0</v>
      </c>
      <c r="L278" s="17">
        <v>0</v>
      </c>
      <c r="M278" s="19">
        <v>-95.45</v>
      </c>
      <c r="N278" s="19">
        <v>0</v>
      </c>
      <c r="O278" s="19">
        <v>0</v>
      </c>
      <c r="P278" s="20">
        <v>-11.45</v>
      </c>
      <c r="Q278" s="20">
        <v>1.91</v>
      </c>
    </row>
    <row r="279" spans="1:17" ht="12.75" customHeight="1" x14ac:dyDescent="0.2">
      <c r="A279" s="14" t="s">
        <v>354</v>
      </c>
      <c r="B279" s="14" t="s">
        <v>355</v>
      </c>
      <c r="C279" s="14" t="s">
        <v>69</v>
      </c>
      <c r="D279" s="14" t="s">
        <v>66</v>
      </c>
      <c r="E279" s="15" t="s">
        <v>67</v>
      </c>
      <c r="F279" s="14" t="s">
        <v>67</v>
      </c>
      <c r="G279" s="15" t="s">
        <v>67</v>
      </c>
      <c r="H279" s="16">
        <v>0.17</v>
      </c>
      <c r="I279" s="17">
        <v>0</v>
      </c>
      <c r="J279" s="16">
        <v>0</v>
      </c>
      <c r="K279" s="18">
        <v>0.02</v>
      </c>
      <c r="L279" s="17">
        <v>0</v>
      </c>
      <c r="M279" s="19">
        <v>-1.6</v>
      </c>
      <c r="N279" s="19">
        <v>0</v>
      </c>
      <c r="O279" s="19">
        <v>0</v>
      </c>
      <c r="P279" s="20">
        <v>-0.19</v>
      </c>
      <c r="Q279" s="20">
        <v>0.03</v>
      </c>
    </row>
    <row r="280" spans="1:17" ht="12.75" customHeight="1" x14ac:dyDescent="0.2">
      <c r="A280" s="14" t="s">
        <v>635</v>
      </c>
      <c r="B280" s="14" t="s">
        <v>635</v>
      </c>
      <c r="C280" s="14" t="s">
        <v>65</v>
      </c>
      <c r="D280" s="14" t="s">
        <v>66</v>
      </c>
      <c r="E280" s="15" t="s">
        <v>66</v>
      </c>
      <c r="F280" s="14" t="s">
        <v>66</v>
      </c>
      <c r="G280" s="15" t="s">
        <v>66</v>
      </c>
      <c r="H280" s="16">
        <v>0</v>
      </c>
      <c r="I280" s="17">
        <v>0</v>
      </c>
      <c r="J280" s="16">
        <v>0.25</v>
      </c>
      <c r="K280" s="18">
        <v>0</v>
      </c>
      <c r="L280" s="17">
        <v>0</v>
      </c>
      <c r="M280" s="19">
        <v>0</v>
      </c>
      <c r="N280" s="19">
        <v>0</v>
      </c>
      <c r="O280" s="19">
        <v>-690.71</v>
      </c>
      <c r="P280" s="20">
        <v>0</v>
      </c>
      <c r="Q280" s="20">
        <v>0</v>
      </c>
    </row>
    <row r="281" spans="1:17" ht="12.75" customHeight="1" x14ac:dyDescent="0.2">
      <c r="A281" s="14" t="s">
        <v>635</v>
      </c>
      <c r="B281" s="14" t="s">
        <v>636</v>
      </c>
      <c r="C281" s="14" t="s">
        <v>65</v>
      </c>
      <c r="D281" s="14" t="s">
        <v>66</v>
      </c>
      <c r="E281" s="15" t="s">
        <v>66</v>
      </c>
      <c r="F281" s="14" t="s">
        <v>66</v>
      </c>
      <c r="G281" s="15" t="s">
        <v>66</v>
      </c>
      <c r="H281" s="16">
        <v>0</v>
      </c>
      <c r="I281" s="17">
        <v>0</v>
      </c>
      <c r="J281" s="16">
        <v>0.25</v>
      </c>
      <c r="K281" s="18">
        <v>0</v>
      </c>
      <c r="L281" s="17">
        <v>0</v>
      </c>
      <c r="M281" s="19">
        <v>0</v>
      </c>
      <c r="N281" s="19">
        <v>0</v>
      </c>
      <c r="O281" s="19">
        <v>-746.41</v>
      </c>
      <c r="P281" s="20">
        <v>0</v>
      </c>
      <c r="Q281" s="20">
        <v>0</v>
      </c>
    </row>
    <row r="282" spans="1:17" ht="12.75" customHeight="1" x14ac:dyDescent="0.2">
      <c r="A282" s="14" t="s">
        <v>635</v>
      </c>
      <c r="B282" s="14" t="s">
        <v>637</v>
      </c>
      <c r="C282" s="14" t="s">
        <v>69</v>
      </c>
      <c r="D282" s="14" t="s">
        <v>66</v>
      </c>
      <c r="E282" s="15" t="s">
        <v>66</v>
      </c>
      <c r="F282" s="14" t="s">
        <v>66</v>
      </c>
      <c r="G282" s="15" t="s">
        <v>66</v>
      </c>
      <c r="H282" s="16">
        <v>0</v>
      </c>
      <c r="I282" s="17">
        <v>0</v>
      </c>
      <c r="J282" s="16">
        <v>0.01</v>
      </c>
      <c r="K282" s="18">
        <v>0</v>
      </c>
      <c r="L282" s="17">
        <v>0</v>
      </c>
      <c r="M282" s="19">
        <v>0</v>
      </c>
      <c r="N282" s="19">
        <v>0</v>
      </c>
      <c r="O282" s="19">
        <v>0</v>
      </c>
      <c r="P282" s="20">
        <v>0</v>
      </c>
      <c r="Q282" s="20">
        <v>0</v>
      </c>
    </row>
    <row r="283" spans="1:17" ht="12.75" customHeight="1" x14ac:dyDescent="0.2">
      <c r="A283" s="14" t="s">
        <v>635</v>
      </c>
      <c r="B283" s="14" t="s">
        <v>638</v>
      </c>
      <c r="C283" s="14" t="s">
        <v>69</v>
      </c>
      <c r="D283" s="14" t="s">
        <v>66</v>
      </c>
      <c r="E283" s="15" t="s">
        <v>66</v>
      </c>
      <c r="F283" s="14" t="s">
        <v>66</v>
      </c>
      <c r="G283" s="15" t="s">
        <v>66</v>
      </c>
      <c r="H283" s="16">
        <v>0</v>
      </c>
      <c r="I283" s="17">
        <v>0</v>
      </c>
      <c r="J283" s="16">
        <v>0.02</v>
      </c>
      <c r="K283" s="18">
        <v>0</v>
      </c>
      <c r="L283" s="17">
        <v>0</v>
      </c>
      <c r="M283" s="19">
        <v>0</v>
      </c>
      <c r="N283" s="19">
        <v>0</v>
      </c>
      <c r="O283" s="19">
        <v>0</v>
      </c>
      <c r="P283" s="20">
        <v>0</v>
      </c>
      <c r="Q283" s="20">
        <v>0</v>
      </c>
    </row>
    <row r="284" spans="1:17" ht="12.75" customHeight="1" x14ac:dyDescent="0.2">
      <c r="A284" s="14" t="s">
        <v>358</v>
      </c>
      <c r="B284" s="14" t="s">
        <v>358</v>
      </c>
      <c r="C284" s="14" t="s">
        <v>69</v>
      </c>
      <c r="D284" s="14" t="s">
        <v>66</v>
      </c>
      <c r="E284" s="15" t="s">
        <v>67</v>
      </c>
      <c r="F284" s="14" t="s">
        <v>67</v>
      </c>
      <c r="G284" s="15" t="s">
        <v>67</v>
      </c>
      <c r="H284" s="16">
        <v>10.7</v>
      </c>
      <c r="I284" s="17">
        <v>0</v>
      </c>
      <c r="J284" s="16">
        <v>0</v>
      </c>
      <c r="K284" s="18">
        <v>1.28</v>
      </c>
      <c r="L284" s="17">
        <v>-0.21</v>
      </c>
      <c r="M284" s="19">
        <v>-25.43</v>
      </c>
      <c r="N284" s="19">
        <v>0</v>
      </c>
      <c r="O284" s="19">
        <v>0</v>
      </c>
      <c r="P284" s="20">
        <v>-3.05</v>
      </c>
      <c r="Q284" s="20">
        <v>0.51</v>
      </c>
    </row>
    <row r="285" spans="1:17" ht="12.75" customHeight="1" x14ac:dyDescent="0.2">
      <c r="A285" s="14" t="s">
        <v>367</v>
      </c>
      <c r="B285" s="14" t="s">
        <v>367</v>
      </c>
      <c r="C285" s="14" t="s">
        <v>69</v>
      </c>
      <c r="D285" s="14" t="s">
        <v>66</v>
      </c>
      <c r="E285" s="15" t="s">
        <v>67</v>
      </c>
      <c r="F285" s="14" t="s">
        <v>67</v>
      </c>
      <c r="G285" s="15" t="s">
        <v>67</v>
      </c>
      <c r="H285" s="16">
        <v>88.09</v>
      </c>
      <c r="I285" s="17">
        <v>0</v>
      </c>
      <c r="J285" s="16">
        <v>0</v>
      </c>
      <c r="K285" s="18">
        <v>10.57</v>
      </c>
      <c r="L285" s="17">
        <v>-1.76</v>
      </c>
      <c r="M285" s="19">
        <v>-120.2</v>
      </c>
      <c r="N285" s="19">
        <v>0</v>
      </c>
      <c r="O285" s="19">
        <v>0</v>
      </c>
      <c r="P285" s="20">
        <v>-14.42</v>
      </c>
      <c r="Q285" s="20">
        <v>2.4</v>
      </c>
    </row>
    <row r="286" spans="1:17" ht="12.75" customHeight="1" x14ac:dyDescent="0.2">
      <c r="A286" s="14" t="s">
        <v>368</v>
      </c>
      <c r="B286" s="14" t="s">
        <v>368</v>
      </c>
      <c r="C286" s="14" t="s">
        <v>69</v>
      </c>
      <c r="D286" s="14" t="s">
        <v>66</v>
      </c>
      <c r="E286" s="15" t="s">
        <v>67</v>
      </c>
      <c r="F286" s="14" t="s">
        <v>67</v>
      </c>
      <c r="G286" s="15" t="s">
        <v>67</v>
      </c>
      <c r="H286" s="16">
        <v>53.88</v>
      </c>
      <c r="I286" s="17">
        <v>0</v>
      </c>
      <c r="J286" s="16">
        <v>0</v>
      </c>
      <c r="K286" s="18">
        <v>6.47</v>
      </c>
      <c r="L286" s="17">
        <v>-1.08</v>
      </c>
      <c r="M286" s="19">
        <v>-102.27</v>
      </c>
      <c r="N286" s="19">
        <v>0</v>
      </c>
      <c r="O286" s="19">
        <v>0</v>
      </c>
      <c r="P286" s="20">
        <v>-12.27</v>
      </c>
      <c r="Q286" s="20">
        <v>2.0499999999999998</v>
      </c>
    </row>
    <row r="287" spans="1:17" ht="12.75" customHeight="1" x14ac:dyDescent="0.2">
      <c r="A287" s="14" t="s">
        <v>362</v>
      </c>
      <c r="B287" s="14" t="s">
        <v>362</v>
      </c>
      <c r="C287" s="14" t="s">
        <v>65</v>
      </c>
      <c r="D287" s="14" t="s">
        <v>66</v>
      </c>
      <c r="E287" s="15" t="s">
        <v>66</v>
      </c>
      <c r="F287" s="14" t="s">
        <v>66</v>
      </c>
      <c r="G287" s="15" t="s">
        <v>66</v>
      </c>
      <c r="H287" s="16">
        <v>0</v>
      </c>
      <c r="I287" s="17">
        <v>0</v>
      </c>
      <c r="J287" s="16">
        <v>0</v>
      </c>
      <c r="K287" s="18">
        <v>0</v>
      </c>
      <c r="L287" s="17">
        <v>0</v>
      </c>
      <c r="M287" s="19">
        <v>0</v>
      </c>
      <c r="N287" s="19">
        <v>0</v>
      </c>
      <c r="O287" s="19">
        <v>-872.45</v>
      </c>
      <c r="P287" s="20">
        <v>0</v>
      </c>
      <c r="Q287" s="20">
        <v>0</v>
      </c>
    </row>
    <row r="288" spans="1:17" ht="12.75" customHeight="1" x14ac:dyDescent="0.2">
      <c r="A288" s="14" t="s">
        <v>362</v>
      </c>
      <c r="B288" s="14" t="s">
        <v>363</v>
      </c>
      <c r="C288" s="14" t="s">
        <v>69</v>
      </c>
      <c r="D288" s="14" t="s">
        <v>66</v>
      </c>
      <c r="E288" s="15" t="s">
        <v>66</v>
      </c>
      <c r="F288" s="14" t="s">
        <v>66</v>
      </c>
      <c r="G288" s="15" t="s">
        <v>66</v>
      </c>
      <c r="H288" s="16">
        <v>0</v>
      </c>
      <c r="I288" s="17">
        <v>0</v>
      </c>
      <c r="J288" s="16">
        <v>0</v>
      </c>
      <c r="K288" s="18">
        <v>0</v>
      </c>
      <c r="L288" s="17">
        <v>0</v>
      </c>
      <c r="M288" s="19">
        <v>0</v>
      </c>
      <c r="N288" s="19">
        <v>0</v>
      </c>
      <c r="O288" s="19">
        <v>-0.04</v>
      </c>
      <c r="P288" s="20">
        <v>0</v>
      </c>
      <c r="Q288" s="20">
        <v>0</v>
      </c>
    </row>
    <row r="289" spans="1:17" ht="12.75" customHeight="1" x14ac:dyDescent="0.2">
      <c r="A289" s="14" t="s">
        <v>371</v>
      </c>
      <c r="B289" s="14" t="s">
        <v>371</v>
      </c>
      <c r="C289" s="14" t="s">
        <v>69</v>
      </c>
      <c r="D289" s="14" t="s">
        <v>67</v>
      </c>
      <c r="E289" s="15" t="s">
        <v>67</v>
      </c>
      <c r="F289" s="14" t="s">
        <v>67</v>
      </c>
      <c r="G289" s="15" t="s">
        <v>67</v>
      </c>
      <c r="H289" s="16">
        <v>7.21</v>
      </c>
      <c r="I289" s="17">
        <v>0</v>
      </c>
      <c r="J289" s="16">
        <v>0</v>
      </c>
      <c r="K289" s="18">
        <v>0.87</v>
      </c>
      <c r="L289" s="17">
        <v>0</v>
      </c>
      <c r="M289" s="19">
        <v>-6.35</v>
      </c>
      <c r="N289" s="19">
        <v>0</v>
      </c>
      <c r="O289" s="19">
        <v>0</v>
      </c>
      <c r="P289" s="20">
        <v>-0.76</v>
      </c>
      <c r="Q289" s="20">
        <v>0.13</v>
      </c>
    </row>
    <row r="290" spans="1:17" ht="12.75" customHeight="1" x14ac:dyDescent="0.2">
      <c r="A290" s="14" t="s">
        <v>371</v>
      </c>
      <c r="B290" s="14" t="s">
        <v>372</v>
      </c>
      <c r="C290" s="14" t="s">
        <v>69</v>
      </c>
      <c r="D290" s="14" t="s">
        <v>67</v>
      </c>
      <c r="E290" s="15" t="s">
        <v>67</v>
      </c>
      <c r="F290" s="14" t="s">
        <v>67</v>
      </c>
      <c r="G290" s="15" t="s">
        <v>67</v>
      </c>
      <c r="H290" s="16">
        <v>14.38</v>
      </c>
      <c r="I290" s="17">
        <v>0</v>
      </c>
      <c r="J290" s="16">
        <v>0</v>
      </c>
      <c r="K290" s="18">
        <v>1.73</v>
      </c>
      <c r="L290" s="17">
        <v>0</v>
      </c>
      <c r="M290" s="19">
        <v>-0.78</v>
      </c>
      <c r="N290" s="19">
        <v>0</v>
      </c>
      <c r="O290" s="19">
        <v>0</v>
      </c>
      <c r="P290" s="20">
        <v>-0.09</v>
      </c>
      <c r="Q290" s="20">
        <v>0.02</v>
      </c>
    </row>
    <row r="291" spans="1:17" ht="12.75" customHeight="1" x14ac:dyDescent="0.2">
      <c r="A291" s="14" t="s">
        <v>370</v>
      </c>
      <c r="B291" s="14" t="s">
        <v>370</v>
      </c>
      <c r="C291" s="14" t="s">
        <v>65</v>
      </c>
      <c r="D291" s="14" t="s">
        <v>67</v>
      </c>
      <c r="E291" s="15" t="s">
        <v>67</v>
      </c>
      <c r="F291" s="14" t="s">
        <v>66</v>
      </c>
      <c r="G291" s="15" t="s">
        <v>66</v>
      </c>
      <c r="H291" s="16">
        <v>0</v>
      </c>
      <c r="I291" s="17">
        <v>0</v>
      </c>
      <c r="J291" s="16">
        <v>0</v>
      </c>
      <c r="K291" s="18">
        <v>0</v>
      </c>
      <c r="L291" s="17">
        <v>0</v>
      </c>
      <c r="M291" s="19">
        <v>0</v>
      </c>
      <c r="N291" s="19">
        <v>0</v>
      </c>
      <c r="O291" s="19">
        <v>-3.7</v>
      </c>
      <c r="P291" s="20">
        <v>0</v>
      </c>
      <c r="Q291" s="20">
        <v>7.0000000000000007E-2</v>
      </c>
    </row>
    <row r="292" spans="1:17" ht="12.75" customHeight="1" x14ac:dyDescent="0.2">
      <c r="A292" s="14" t="s">
        <v>373</v>
      </c>
      <c r="B292" s="14" t="s">
        <v>373</v>
      </c>
      <c r="C292" s="14" t="s">
        <v>65</v>
      </c>
      <c r="D292" s="14" t="s">
        <v>66</v>
      </c>
      <c r="E292" s="15" t="s">
        <v>66</v>
      </c>
      <c r="F292" s="14" t="s">
        <v>66</v>
      </c>
      <c r="G292" s="15" t="s">
        <v>66</v>
      </c>
      <c r="H292" s="16">
        <v>0</v>
      </c>
      <c r="I292" s="17">
        <v>0</v>
      </c>
      <c r="J292" s="16">
        <v>0.61</v>
      </c>
      <c r="K292" s="18">
        <v>0</v>
      </c>
      <c r="L292" s="17">
        <v>-0.01</v>
      </c>
      <c r="M292" s="19">
        <v>0</v>
      </c>
      <c r="N292" s="19">
        <v>0</v>
      </c>
      <c r="O292" s="19">
        <v>-361.79</v>
      </c>
      <c r="P292" s="20">
        <v>0</v>
      </c>
      <c r="Q292" s="20">
        <v>0</v>
      </c>
    </row>
    <row r="293" spans="1:17" ht="12.75" customHeight="1" x14ac:dyDescent="0.2">
      <c r="A293" s="14" t="s">
        <v>373</v>
      </c>
      <c r="B293" s="14" t="s">
        <v>374</v>
      </c>
      <c r="C293" s="14" t="s">
        <v>69</v>
      </c>
      <c r="D293" s="14" t="s">
        <v>66</v>
      </c>
      <c r="E293" s="15" t="s">
        <v>66</v>
      </c>
      <c r="F293" s="14" t="s">
        <v>66</v>
      </c>
      <c r="G293" s="15" t="s">
        <v>66</v>
      </c>
      <c r="H293" s="16">
        <v>0</v>
      </c>
      <c r="I293" s="17">
        <v>0</v>
      </c>
      <c r="J293" s="16">
        <v>0.35</v>
      </c>
      <c r="K293" s="18">
        <v>0</v>
      </c>
      <c r="L293" s="17">
        <v>-0.01</v>
      </c>
      <c r="M293" s="19">
        <v>0</v>
      </c>
      <c r="N293" s="19">
        <v>0</v>
      </c>
      <c r="O293" s="19">
        <v>-0.01</v>
      </c>
      <c r="P293" s="20">
        <v>0</v>
      </c>
      <c r="Q293" s="20">
        <v>0</v>
      </c>
    </row>
    <row r="294" spans="1:17" ht="12.75" customHeight="1" x14ac:dyDescent="0.2">
      <c r="A294" s="14" t="s">
        <v>379</v>
      </c>
      <c r="B294" s="14" t="s">
        <v>379</v>
      </c>
      <c r="C294" s="14" t="s">
        <v>69</v>
      </c>
      <c r="D294" s="14" t="s">
        <v>66</v>
      </c>
      <c r="E294" s="15" t="s">
        <v>67</v>
      </c>
      <c r="F294" s="14" t="s">
        <v>67</v>
      </c>
      <c r="G294" s="15" t="s">
        <v>67</v>
      </c>
      <c r="H294" s="16">
        <v>9.3800000000000008</v>
      </c>
      <c r="I294" s="17">
        <v>0</v>
      </c>
      <c r="J294" s="16">
        <v>0</v>
      </c>
      <c r="K294" s="18">
        <v>1.1299999999999999</v>
      </c>
      <c r="L294" s="17">
        <v>-0.19</v>
      </c>
      <c r="M294" s="19">
        <v>-12.37</v>
      </c>
      <c r="N294" s="19">
        <v>0</v>
      </c>
      <c r="O294" s="19">
        <v>0</v>
      </c>
      <c r="P294" s="20">
        <v>-1.48</v>
      </c>
      <c r="Q294" s="20">
        <v>0.25</v>
      </c>
    </row>
    <row r="295" spans="1:17" ht="12.75" customHeight="1" x14ac:dyDescent="0.2">
      <c r="A295" s="14" t="s">
        <v>380</v>
      </c>
      <c r="B295" s="14" t="s">
        <v>380</v>
      </c>
      <c r="C295" s="14" t="s">
        <v>65</v>
      </c>
      <c r="D295" s="14" t="s">
        <v>66</v>
      </c>
      <c r="E295" s="15" t="s">
        <v>67</v>
      </c>
      <c r="F295" s="14" t="s">
        <v>67</v>
      </c>
      <c r="G295" s="15" t="s">
        <v>67</v>
      </c>
      <c r="H295" s="16">
        <v>0</v>
      </c>
      <c r="I295" s="17">
        <v>0</v>
      </c>
      <c r="J295" s="16">
        <v>0</v>
      </c>
      <c r="K295" s="18">
        <v>0</v>
      </c>
      <c r="L295" s="17">
        <v>0</v>
      </c>
      <c r="M295" s="19">
        <v>-15.57</v>
      </c>
      <c r="N295" s="19">
        <v>0</v>
      </c>
      <c r="O295" s="19">
        <v>0</v>
      </c>
      <c r="P295" s="20">
        <v>-1.87</v>
      </c>
      <c r="Q295" s="20">
        <v>0.31</v>
      </c>
    </row>
    <row r="296" spans="1:17" ht="12.75" customHeight="1" x14ac:dyDescent="0.2">
      <c r="A296" s="14" t="s">
        <v>380</v>
      </c>
      <c r="B296" s="14" t="s">
        <v>381</v>
      </c>
      <c r="C296" s="14" t="s">
        <v>69</v>
      </c>
      <c r="D296" s="14" t="s">
        <v>66</v>
      </c>
      <c r="E296" s="15" t="s">
        <v>67</v>
      </c>
      <c r="F296" s="14" t="s">
        <v>67</v>
      </c>
      <c r="G296" s="15" t="s">
        <v>67</v>
      </c>
      <c r="H296" s="16">
        <v>0.44</v>
      </c>
      <c r="I296" s="17">
        <v>0</v>
      </c>
      <c r="J296" s="16">
        <v>0</v>
      </c>
      <c r="K296" s="18">
        <v>0.05</v>
      </c>
      <c r="L296" s="17">
        <v>-0.01</v>
      </c>
      <c r="M296" s="19">
        <v>-0.56999999999999995</v>
      </c>
      <c r="N296" s="19">
        <v>0</v>
      </c>
      <c r="O296" s="19">
        <v>0</v>
      </c>
      <c r="P296" s="20">
        <v>-7.0000000000000007E-2</v>
      </c>
      <c r="Q296" s="20">
        <v>0.01</v>
      </c>
    </row>
    <row r="297" spans="1:17" ht="12.75" customHeight="1" x14ac:dyDescent="0.2">
      <c r="A297" s="14" t="s">
        <v>681</v>
      </c>
      <c r="B297" s="14" t="s">
        <v>685</v>
      </c>
      <c r="C297" s="14" t="s">
        <v>69</v>
      </c>
      <c r="D297" s="14" t="s">
        <v>66</v>
      </c>
      <c r="E297" s="15" t="s">
        <v>67</v>
      </c>
      <c r="F297" s="14" t="s">
        <v>67</v>
      </c>
      <c r="G297" s="15" t="s">
        <v>67</v>
      </c>
      <c r="H297" s="16">
        <v>0</v>
      </c>
      <c r="I297" s="17">
        <v>0</v>
      </c>
      <c r="J297" s="16">
        <v>0</v>
      </c>
      <c r="K297" s="18">
        <v>0</v>
      </c>
      <c r="L297" s="17">
        <v>0</v>
      </c>
      <c r="M297" s="19">
        <v>-0.53</v>
      </c>
      <c r="N297" s="19">
        <v>0</v>
      </c>
      <c r="O297" s="19">
        <v>0</v>
      </c>
      <c r="P297" s="20">
        <v>-0.06</v>
      </c>
      <c r="Q297" s="20">
        <v>0.01</v>
      </c>
    </row>
    <row r="298" spans="1:17" ht="12.75" customHeight="1" x14ac:dyDescent="0.2">
      <c r="A298" s="14" t="s">
        <v>382</v>
      </c>
      <c r="B298" s="14" t="s">
        <v>382</v>
      </c>
      <c r="C298" s="14" t="s">
        <v>69</v>
      </c>
      <c r="D298" s="14" t="s">
        <v>66</v>
      </c>
      <c r="E298" s="15" t="s">
        <v>67</v>
      </c>
      <c r="F298" s="14" t="s">
        <v>67</v>
      </c>
      <c r="G298" s="15" t="s">
        <v>67</v>
      </c>
      <c r="H298" s="16">
        <v>17.91</v>
      </c>
      <c r="I298" s="17">
        <v>0</v>
      </c>
      <c r="J298" s="16">
        <v>0</v>
      </c>
      <c r="K298" s="18">
        <v>2.15</v>
      </c>
      <c r="L298" s="17">
        <v>-0.36</v>
      </c>
      <c r="M298" s="19">
        <v>-66.61</v>
      </c>
      <c r="N298" s="19">
        <v>0</v>
      </c>
      <c r="O298" s="19">
        <v>0</v>
      </c>
      <c r="P298" s="20">
        <v>-7.99</v>
      </c>
      <c r="Q298" s="20">
        <v>1.33</v>
      </c>
    </row>
    <row r="299" spans="1:17" ht="12.75" customHeight="1" x14ac:dyDescent="0.2">
      <c r="A299" s="14" t="s">
        <v>382</v>
      </c>
      <c r="B299" s="14" t="s">
        <v>383</v>
      </c>
      <c r="C299" s="14" t="s">
        <v>69</v>
      </c>
      <c r="D299" s="14" t="s">
        <v>66</v>
      </c>
      <c r="E299" s="15" t="s">
        <v>67</v>
      </c>
      <c r="F299" s="14" t="s">
        <v>67</v>
      </c>
      <c r="G299" s="15" t="s">
        <v>67</v>
      </c>
      <c r="H299" s="16">
        <v>0.17</v>
      </c>
      <c r="I299" s="17">
        <v>0</v>
      </c>
      <c r="J299" s="16">
        <v>0</v>
      </c>
      <c r="K299" s="18">
        <v>0.02</v>
      </c>
      <c r="L299" s="17">
        <v>0</v>
      </c>
      <c r="M299" s="19">
        <v>-42.52</v>
      </c>
      <c r="N299" s="19">
        <v>0</v>
      </c>
      <c r="O299" s="19">
        <v>0</v>
      </c>
      <c r="P299" s="20">
        <v>-5.0999999999999996</v>
      </c>
      <c r="Q299" s="20">
        <v>0.85</v>
      </c>
    </row>
    <row r="300" spans="1:17" ht="12.75" customHeight="1" x14ac:dyDescent="0.2">
      <c r="A300" s="14" t="s">
        <v>375</v>
      </c>
      <c r="B300" s="14" t="s">
        <v>375</v>
      </c>
      <c r="C300" s="14" t="s">
        <v>65</v>
      </c>
      <c r="D300" s="14" t="s">
        <v>66</v>
      </c>
      <c r="E300" s="15" t="s">
        <v>67</v>
      </c>
      <c r="F300" s="14" t="s">
        <v>67</v>
      </c>
      <c r="G300" s="15" t="s">
        <v>67</v>
      </c>
      <c r="H300" s="16">
        <v>0.55000000000000004</v>
      </c>
      <c r="I300" s="17">
        <v>0</v>
      </c>
      <c r="J300" s="16">
        <v>0</v>
      </c>
      <c r="K300" s="18">
        <v>7.0000000000000007E-2</v>
      </c>
      <c r="L300" s="17">
        <v>-0.01</v>
      </c>
      <c r="M300" s="19">
        <v>-19869.05</v>
      </c>
      <c r="N300" s="19">
        <v>0</v>
      </c>
      <c r="O300" s="19">
        <v>0</v>
      </c>
      <c r="P300" s="20">
        <v>-2384.29</v>
      </c>
      <c r="Q300" s="20">
        <v>397.38</v>
      </c>
    </row>
    <row r="301" spans="1:17" ht="12.75" customHeight="1" x14ac:dyDescent="0.2">
      <c r="A301" s="14" t="s">
        <v>376</v>
      </c>
      <c r="B301" s="14" t="s">
        <v>377</v>
      </c>
      <c r="C301" s="14" t="s">
        <v>69</v>
      </c>
      <c r="D301" s="14" t="s">
        <v>66</v>
      </c>
      <c r="E301" s="15" t="s">
        <v>67</v>
      </c>
      <c r="F301" s="14" t="s">
        <v>67</v>
      </c>
      <c r="G301" s="15" t="s">
        <v>67</v>
      </c>
      <c r="H301" s="16">
        <v>0.17</v>
      </c>
      <c r="I301" s="17">
        <v>0</v>
      </c>
      <c r="J301" s="16">
        <v>0</v>
      </c>
      <c r="K301" s="18">
        <v>0.02</v>
      </c>
      <c r="L301" s="17">
        <v>0</v>
      </c>
      <c r="M301" s="19">
        <v>-32.06</v>
      </c>
      <c r="N301" s="19">
        <v>0</v>
      </c>
      <c r="O301" s="19">
        <v>0</v>
      </c>
      <c r="P301" s="20">
        <v>-3.85</v>
      </c>
      <c r="Q301" s="20">
        <v>0.64</v>
      </c>
    </row>
    <row r="302" spans="1:17" ht="12.75" customHeight="1" x14ac:dyDescent="0.2">
      <c r="A302" s="14" t="s">
        <v>388</v>
      </c>
      <c r="B302" s="14" t="s">
        <v>388</v>
      </c>
      <c r="C302" s="14" t="s">
        <v>65</v>
      </c>
      <c r="D302" s="14" t="s">
        <v>66</v>
      </c>
      <c r="E302" s="15" t="s">
        <v>66</v>
      </c>
      <c r="F302" s="14" t="s">
        <v>66</v>
      </c>
      <c r="G302" s="15" t="s">
        <v>67</v>
      </c>
      <c r="H302" s="16">
        <v>0.33</v>
      </c>
      <c r="I302" s="17">
        <v>0</v>
      </c>
      <c r="J302" s="16">
        <v>0</v>
      </c>
      <c r="K302" s="18">
        <v>0.04</v>
      </c>
      <c r="L302" s="17">
        <v>-0.01</v>
      </c>
      <c r="M302" s="19">
        <v>0</v>
      </c>
      <c r="N302" s="19">
        <v>0</v>
      </c>
      <c r="O302" s="19">
        <v>-1865.32</v>
      </c>
      <c r="P302" s="20">
        <v>0</v>
      </c>
      <c r="Q302" s="20">
        <v>0</v>
      </c>
    </row>
    <row r="303" spans="1:17" ht="12.75" customHeight="1" x14ac:dyDescent="0.2">
      <c r="A303" s="14" t="s">
        <v>390</v>
      </c>
      <c r="B303" s="14" t="s">
        <v>390</v>
      </c>
      <c r="C303" s="14" t="s">
        <v>69</v>
      </c>
      <c r="D303" s="14" t="s">
        <v>66</v>
      </c>
      <c r="E303" s="15" t="s">
        <v>67</v>
      </c>
      <c r="F303" s="14" t="s">
        <v>67</v>
      </c>
      <c r="G303" s="15" t="s">
        <v>67</v>
      </c>
      <c r="H303" s="16">
        <v>5.12</v>
      </c>
      <c r="I303" s="17">
        <v>0</v>
      </c>
      <c r="J303" s="16">
        <v>0</v>
      </c>
      <c r="K303" s="18">
        <v>0.61</v>
      </c>
      <c r="L303" s="17">
        <v>-0.1</v>
      </c>
      <c r="M303" s="19">
        <v>-111.93</v>
      </c>
      <c r="N303" s="19">
        <v>0</v>
      </c>
      <c r="O303" s="19">
        <v>0</v>
      </c>
      <c r="P303" s="20">
        <v>-13.43</v>
      </c>
      <c r="Q303" s="20">
        <v>2.2400000000000002</v>
      </c>
    </row>
    <row r="304" spans="1:17" ht="12.75" customHeight="1" x14ac:dyDescent="0.2">
      <c r="A304" s="14" t="s">
        <v>550</v>
      </c>
      <c r="B304" s="14" t="s">
        <v>553</v>
      </c>
      <c r="C304" s="14" t="s">
        <v>69</v>
      </c>
      <c r="D304" s="14" t="s">
        <v>66</v>
      </c>
      <c r="E304" s="15" t="s">
        <v>67</v>
      </c>
      <c r="F304" s="14" t="s">
        <v>67</v>
      </c>
      <c r="G304" s="15" t="s">
        <v>67</v>
      </c>
      <c r="H304" s="16">
        <v>0.15</v>
      </c>
      <c r="I304" s="17">
        <v>0</v>
      </c>
      <c r="J304" s="16">
        <v>0</v>
      </c>
      <c r="K304" s="18">
        <v>0.02</v>
      </c>
      <c r="L304" s="17">
        <v>0</v>
      </c>
      <c r="M304" s="19">
        <v>-1203.1199999999999</v>
      </c>
      <c r="N304" s="19">
        <v>0</v>
      </c>
      <c r="O304" s="19">
        <v>0</v>
      </c>
      <c r="P304" s="20">
        <v>-144.37</v>
      </c>
      <c r="Q304" s="20">
        <v>24.06</v>
      </c>
    </row>
    <row r="305" spans="1:17" ht="12.75" customHeight="1" x14ac:dyDescent="0.2">
      <c r="A305" s="14" t="s">
        <v>391</v>
      </c>
      <c r="B305" s="14" t="s">
        <v>391</v>
      </c>
      <c r="C305" s="14" t="s">
        <v>69</v>
      </c>
      <c r="D305" s="14" t="s">
        <v>66</v>
      </c>
      <c r="E305" s="15" t="s">
        <v>66</v>
      </c>
      <c r="F305" s="14" t="s">
        <v>67</v>
      </c>
      <c r="G305" s="15" t="s">
        <v>67</v>
      </c>
      <c r="H305" s="16">
        <v>20.77</v>
      </c>
      <c r="I305" s="17">
        <v>0</v>
      </c>
      <c r="J305" s="16">
        <v>0</v>
      </c>
      <c r="K305" s="18">
        <v>2.4900000000000002</v>
      </c>
      <c r="L305" s="17">
        <v>-0.42</v>
      </c>
      <c r="M305" s="19">
        <v>-19.190000000000001</v>
      </c>
      <c r="N305" s="19">
        <v>0</v>
      </c>
      <c r="O305" s="19">
        <v>0</v>
      </c>
      <c r="P305" s="20">
        <v>-2.2999999999999998</v>
      </c>
      <c r="Q305" s="20">
        <v>0</v>
      </c>
    </row>
    <row r="306" spans="1:17" ht="12.75" customHeight="1" x14ac:dyDescent="0.2">
      <c r="A306" s="14" t="s">
        <v>392</v>
      </c>
      <c r="B306" s="14" t="s">
        <v>392</v>
      </c>
      <c r="C306" s="14" t="s">
        <v>69</v>
      </c>
      <c r="D306" s="14" t="s">
        <v>66</v>
      </c>
      <c r="E306" s="15" t="s">
        <v>67</v>
      </c>
      <c r="F306" s="14" t="s">
        <v>67</v>
      </c>
      <c r="G306" s="15" t="s">
        <v>67</v>
      </c>
      <c r="H306" s="16">
        <v>2.77</v>
      </c>
      <c r="I306" s="17">
        <v>0</v>
      </c>
      <c r="J306" s="16">
        <v>0</v>
      </c>
      <c r="K306" s="18">
        <v>0.33</v>
      </c>
      <c r="L306" s="17">
        <v>-0.06</v>
      </c>
      <c r="M306" s="19">
        <v>-79.41</v>
      </c>
      <c r="N306" s="19">
        <v>0</v>
      </c>
      <c r="O306" s="19">
        <v>0</v>
      </c>
      <c r="P306" s="20">
        <v>-9.5299999999999994</v>
      </c>
      <c r="Q306" s="20">
        <v>1.59</v>
      </c>
    </row>
    <row r="307" spans="1:17" ht="12.75" customHeight="1" x14ac:dyDescent="0.2">
      <c r="A307" s="14" t="s">
        <v>393</v>
      </c>
      <c r="B307" s="14" t="s">
        <v>393</v>
      </c>
      <c r="C307" s="14" t="s">
        <v>69</v>
      </c>
      <c r="D307" s="14" t="s">
        <v>66</v>
      </c>
      <c r="E307" s="15" t="s">
        <v>67</v>
      </c>
      <c r="F307" s="14" t="s">
        <v>67</v>
      </c>
      <c r="G307" s="15" t="s">
        <v>67</v>
      </c>
      <c r="H307" s="16">
        <v>4.68</v>
      </c>
      <c r="I307" s="17">
        <v>0</v>
      </c>
      <c r="J307" s="16">
        <v>0</v>
      </c>
      <c r="K307" s="18">
        <v>0.56000000000000005</v>
      </c>
      <c r="L307" s="17">
        <v>-0.09</v>
      </c>
      <c r="M307" s="19">
        <v>-238.73</v>
      </c>
      <c r="N307" s="19">
        <v>0</v>
      </c>
      <c r="O307" s="19">
        <v>0</v>
      </c>
      <c r="P307" s="20">
        <v>-28.65</v>
      </c>
      <c r="Q307" s="20">
        <v>4.7699999999999996</v>
      </c>
    </row>
    <row r="308" spans="1:17" ht="12.75" customHeight="1" x14ac:dyDescent="0.2">
      <c r="A308" s="14" t="s">
        <v>394</v>
      </c>
      <c r="B308" s="14" t="s">
        <v>394</v>
      </c>
      <c r="C308" s="14" t="s">
        <v>69</v>
      </c>
      <c r="D308" s="14" t="s">
        <v>66</v>
      </c>
      <c r="E308" s="15" t="s">
        <v>66</v>
      </c>
      <c r="F308" s="14" t="s">
        <v>67</v>
      </c>
      <c r="G308" s="15" t="s">
        <v>67</v>
      </c>
      <c r="H308" s="16">
        <v>7.29</v>
      </c>
      <c r="I308" s="17">
        <v>0</v>
      </c>
      <c r="J308" s="16">
        <v>0</v>
      </c>
      <c r="K308" s="18">
        <v>0.87</v>
      </c>
      <c r="L308" s="17">
        <v>-0.15</v>
      </c>
      <c r="M308" s="19">
        <v>-376.11</v>
      </c>
      <c r="N308" s="19">
        <v>0</v>
      </c>
      <c r="O308" s="19">
        <v>0</v>
      </c>
      <c r="P308" s="20">
        <v>-45.13</v>
      </c>
      <c r="Q308" s="20">
        <v>0</v>
      </c>
    </row>
    <row r="309" spans="1:17" ht="12.75" customHeight="1" x14ac:dyDescent="0.2">
      <c r="A309" s="14" t="s">
        <v>397</v>
      </c>
      <c r="B309" s="14" t="s">
        <v>397</v>
      </c>
      <c r="C309" s="14" t="s">
        <v>69</v>
      </c>
      <c r="D309" s="14" t="s">
        <v>66</v>
      </c>
      <c r="E309" s="15" t="s">
        <v>67</v>
      </c>
      <c r="F309" s="14" t="s">
        <v>67</v>
      </c>
      <c r="G309" s="15" t="s">
        <v>67</v>
      </c>
      <c r="H309" s="16">
        <v>9.33</v>
      </c>
      <c r="I309" s="17">
        <v>0</v>
      </c>
      <c r="J309" s="16">
        <v>0</v>
      </c>
      <c r="K309" s="18">
        <v>1.1200000000000001</v>
      </c>
      <c r="L309" s="17">
        <v>-0.19</v>
      </c>
      <c r="M309" s="19">
        <v>-7.72</v>
      </c>
      <c r="N309" s="19">
        <v>0</v>
      </c>
      <c r="O309" s="19">
        <v>0</v>
      </c>
      <c r="P309" s="20">
        <v>-0.93</v>
      </c>
      <c r="Q309" s="20">
        <v>0.15</v>
      </c>
    </row>
    <row r="310" spans="1:17" ht="12.75" customHeight="1" x14ac:dyDescent="0.2">
      <c r="A310" s="14" t="s">
        <v>395</v>
      </c>
      <c r="B310" s="14" t="s">
        <v>395</v>
      </c>
      <c r="C310" s="14" t="s">
        <v>65</v>
      </c>
      <c r="D310" s="14" t="s">
        <v>66</v>
      </c>
      <c r="E310" s="15" t="s">
        <v>66</v>
      </c>
      <c r="F310" s="14" t="s">
        <v>66</v>
      </c>
      <c r="G310" s="15" t="s">
        <v>67</v>
      </c>
      <c r="H310" s="16">
        <v>0.28999999999999998</v>
      </c>
      <c r="I310" s="17">
        <v>0</v>
      </c>
      <c r="J310" s="16">
        <v>0</v>
      </c>
      <c r="K310" s="18">
        <v>0.03</v>
      </c>
      <c r="L310" s="17">
        <v>-0.01</v>
      </c>
      <c r="M310" s="19">
        <v>0</v>
      </c>
      <c r="N310" s="19">
        <v>0</v>
      </c>
      <c r="O310" s="19">
        <v>-1233.46</v>
      </c>
      <c r="P310" s="20">
        <v>0</v>
      </c>
      <c r="Q310" s="20">
        <v>0</v>
      </c>
    </row>
    <row r="311" spans="1:17" ht="12.75" customHeight="1" x14ac:dyDescent="0.2">
      <c r="A311" s="14" t="s">
        <v>404</v>
      </c>
      <c r="B311" s="14" t="s">
        <v>404</v>
      </c>
      <c r="C311" s="14" t="s">
        <v>69</v>
      </c>
      <c r="D311" s="14" t="s">
        <v>66</v>
      </c>
      <c r="E311" s="15" t="s">
        <v>67</v>
      </c>
      <c r="F311" s="14" t="s">
        <v>67</v>
      </c>
      <c r="G311" s="15" t="s">
        <v>67</v>
      </c>
      <c r="H311" s="16">
        <v>0.37</v>
      </c>
      <c r="I311" s="17">
        <v>0</v>
      </c>
      <c r="J311" s="16">
        <v>0</v>
      </c>
      <c r="K311" s="18">
        <v>0.04</v>
      </c>
      <c r="L311" s="17">
        <v>-0.01</v>
      </c>
      <c r="M311" s="19">
        <v>-6.04</v>
      </c>
      <c r="N311" s="19">
        <v>0</v>
      </c>
      <c r="O311" s="19">
        <v>0</v>
      </c>
      <c r="P311" s="20">
        <v>-0.72</v>
      </c>
      <c r="Q311" s="20">
        <v>0.12</v>
      </c>
    </row>
    <row r="312" spans="1:17" ht="12.75" customHeight="1" x14ac:dyDescent="0.2">
      <c r="A312" s="14" t="s">
        <v>384</v>
      </c>
      <c r="B312" s="14" t="s">
        <v>384</v>
      </c>
      <c r="C312" s="14" t="s">
        <v>69</v>
      </c>
      <c r="D312" s="14" t="s">
        <v>66</v>
      </c>
      <c r="E312" s="15" t="s">
        <v>67</v>
      </c>
      <c r="F312" s="14" t="s">
        <v>67</v>
      </c>
      <c r="G312" s="15" t="s">
        <v>67</v>
      </c>
      <c r="H312" s="16">
        <v>1</v>
      </c>
      <c r="I312" s="17">
        <v>0</v>
      </c>
      <c r="J312" s="16">
        <v>0</v>
      </c>
      <c r="K312" s="18">
        <v>0.12</v>
      </c>
      <c r="L312" s="17">
        <v>-0.02</v>
      </c>
      <c r="M312" s="19">
        <v>-1.1599999999999999</v>
      </c>
      <c r="N312" s="19">
        <v>0</v>
      </c>
      <c r="O312" s="19">
        <v>0</v>
      </c>
      <c r="P312" s="20">
        <v>-0.14000000000000001</v>
      </c>
      <c r="Q312" s="20">
        <v>0.02</v>
      </c>
    </row>
    <row r="313" spans="1:17" ht="12.75" customHeight="1" x14ac:dyDescent="0.2">
      <c r="A313" s="14" t="s">
        <v>396</v>
      </c>
      <c r="B313" s="14" t="s">
        <v>396</v>
      </c>
      <c r="C313" s="14" t="s">
        <v>65</v>
      </c>
      <c r="D313" s="14" t="s">
        <v>66</v>
      </c>
      <c r="E313" s="15" t="s">
        <v>66</v>
      </c>
      <c r="F313" s="14" t="s">
        <v>66</v>
      </c>
      <c r="G313" s="15" t="s">
        <v>66</v>
      </c>
      <c r="H313" s="16">
        <v>0</v>
      </c>
      <c r="I313" s="17">
        <v>0</v>
      </c>
      <c r="J313" s="16">
        <v>1.5</v>
      </c>
      <c r="K313" s="18">
        <v>0</v>
      </c>
      <c r="L313" s="17">
        <v>-0.03</v>
      </c>
      <c r="M313" s="19">
        <v>0</v>
      </c>
      <c r="N313" s="19">
        <v>0</v>
      </c>
      <c r="O313" s="19">
        <v>-28.31</v>
      </c>
      <c r="P313" s="20">
        <v>0</v>
      </c>
      <c r="Q313" s="20">
        <v>0</v>
      </c>
    </row>
    <row r="314" spans="1:17" ht="12.75" customHeight="1" x14ac:dyDescent="0.2">
      <c r="A314" s="14" t="s">
        <v>437</v>
      </c>
      <c r="B314" s="14" t="s">
        <v>440</v>
      </c>
      <c r="C314" s="14" t="s">
        <v>69</v>
      </c>
      <c r="D314" s="14" t="s">
        <v>66</v>
      </c>
      <c r="E314" s="15" t="s">
        <v>67</v>
      </c>
      <c r="F314" s="14" t="s">
        <v>67</v>
      </c>
      <c r="G314" s="15" t="s">
        <v>67</v>
      </c>
      <c r="H314" s="16">
        <v>1.1100000000000001</v>
      </c>
      <c r="I314" s="17">
        <v>0</v>
      </c>
      <c r="J314" s="16">
        <v>0</v>
      </c>
      <c r="K314" s="18">
        <v>0.13</v>
      </c>
      <c r="L314" s="17">
        <v>-0.02</v>
      </c>
      <c r="M314" s="19">
        <v>-1.34</v>
      </c>
      <c r="N314" s="19">
        <v>0</v>
      </c>
      <c r="O314" s="19">
        <v>0</v>
      </c>
      <c r="P314" s="20">
        <v>-0.16</v>
      </c>
      <c r="Q314" s="20">
        <v>0.03</v>
      </c>
    </row>
    <row r="315" spans="1:17" ht="12.75" customHeight="1" x14ac:dyDescent="0.2">
      <c r="A315" s="14" t="s">
        <v>385</v>
      </c>
      <c r="B315" s="14" t="s">
        <v>385</v>
      </c>
      <c r="C315" s="14" t="s">
        <v>69</v>
      </c>
      <c r="D315" s="14" t="s">
        <v>66</v>
      </c>
      <c r="E315" s="15" t="s">
        <v>67</v>
      </c>
      <c r="F315" s="14" t="s">
        <v>67</v>
      </c>
      <c r="G315" s="15" t="s">
        <v>67</v>
      </c>
      <c r="H315" s="16">
        <v>14.42</v>
      </c>
      <c r="I315" s="17">
        <v>0</v>
      </c>
      <c r="J315" s="16">
        <v>0</v>
      </c>
      <c r="K315" s="18">
        <v>1.73</v>
      </c>
      <c r="L315" s="17">
        <v>-0.28999999999999998</v>
      </c>
      <c r="M315" s="19">
        <v>-64.06</v>
      </c>
      <c r="N315" s="19">
        <v>0</v>
      </c>
      <c r="O315" s="19">
        <v>0</v>
      </c>
      <c r="P315" s="20">
        <v>-7.69</v>
      </c>
      <c r="Q315" s="20">
        <v>1.28</v>
      </c>
    </row>
    <row r="316" spans="1:17" ht="12.75" customHeight="1" x14ac:dyDescent="0.2">
      <c r="A316" s="14" t="s">
        <v>455</v>
      </c>
      <c r="B316" s="14" t="s">
        <v>455</v>
      </c>
      <c r="C316" s="14" t="s">
        <v>65</v>
      </c>
      <c r="D316" s="14" t="s">
        <v>66</v>
      </c>
      <c r="E316" s="15" t="s">
        <v>67</v>
      </c>
      <c r="F316" s="14" t="s">
        <v>66</v>
      </c>
      <c r="G316" s="15" t="s">
        <v>66</v>
      </c>
      <c r="H316" s="16">
        <v>0</v>
      </c>
      <c r="I316" s="17">
        <v>0</v>
      </c>
      <c r="J316" s="16">
        <v>0.3</v>
      </c>
      <c r="K316" s="18">
        <v>0</v>
      </c>
      <c r="L316" s="17">
        <v>-0.01</v>
      </c>
      <c r="M316" s="19">
        <v>0</v>
      </c>
      <c r="N316" s="19">
        <v>0</v>
      </c>
      <c r="O316" s="19">
        <v>-332.4</v>
      </c>
      <c r="P316" s="20">
        <v>0</v>
      </c>
      <c r="Q316" s="20">
        <v>6.65</v>
      </c>
    </row>
    <row r="317" spans="1:17" ht="12.75" customHeight="1" x14ac:dyDescent="0.2">
      <c r="A317" s="14" t="s">
        <v>455</v>
      </c>
      <c r="B317" s="14" t="s">
        <v>456</v>
      </c>
      <c r="C317" s="14" t="s">
        <v>69</v>
      </c>
      <c r="D317" s="14" t="s">
        <v>66</v>
      </c>
      <c r="E317" s="15" t="s">
        <v>67</v>
      </c>
      <c r="F317" s="14" t="s">
        <v>66</v>
      </c>
      <c r="G317" s="15" t="s">
        <v>66</v>
      </c>
      <c r="H317" s="16">
        <v>0</v>
      </c>
      <c r="I317" s="17">
        <v>0</v>
      </c>
      <c r="J317" s="16">
        <v>0.05</v>
      </c>
      <c r="K317" s="18">
        <v>0</v>
      </c>
      <c r="L317" s="17">
        <v>0</v>
      </c>
      <c r="M317" s="19">
        <v>0</v>
      </c>
      <c r="N317" s="19">
        <v>0</v>
      </c>
      <c r="O317" s="19">
        <v>0</v>
      </c>
      <c r="P317" s="20">
        <v>0</v>
      </c>
      <c r="Q317" s="20">
        <v>0</v>
      </c>
    </row>
    <row r="318" spans="1:17" ht="12.75" customHeight="1" x14ac:dyDescent="0.2">
      <c r="A318" s="14" t="s">
        <v>550</v>
      </c>
      <c r="B318" s="14" t="s">
        <v>554</v>
      </c>
      <c r="C318" s="14" t="s">
        <v>69</v>
      </c>
      <c r="D318" s="14" t="s">
        <v>66</v>
      </c>
      <c r="E318" s="15" t="s">
        <v>67</v>
      </c>
      <c r="F318" s="14" t="s">
        <v>67</v>
      </c>
      <c r="G318" s="15" t="s">
        <v>67</v>
      </c>
      <c r="H318" s="16">
        <v>0.09</v>
      </c>
      <c r="I318" s="17">
        <v>0</v>
      </c>
      <c r="J318" s="16">
        <v>0</v>
      </c>
      <c r="K318" s="18">
        <v>0.01</v>
      </c>
      <c r="L318" s="17">
        <v>0</v>
      </c>
      <c r="M318" s="19">
        <v>-615.39</v>
      </c>
      <c r="N318" s="19">
        <v>0</v>
      </c>
      <c r="O318" s="19">
        <v>0</v>
      </c>
      <c r="P318" s="20">
        <v>-73.849999999999994</v>
      </c>
      <c r="Q318" s="20">
        <v>12.31</v>
      </c>
    </row>
    <row r="319" spans="1:17" ht="12.75" customHeight="1" x14ac:dyDescent="0.2">
      <c r="A319" s="14" t="s">
        <v>427</v>
      </c>
      <c r="B319" s="14" t="s">
        <v>427</v>
      </c>
      <c r="C319" s="14" t="s">
        <v>69</v>
      </c>
      <c r="D319" s="14" t="s">
        <v>66</v>
      </c>
      <c r="E319" s="15" t="s">
        <v>67</v>
      </c>
      <c r="F319" s="14" t="s">
        <v>67</v>
      </c>
      <c r="G319" s="15" t="s">
        <v>67</v>
      </c>
      <c r="H319" s="16">
        <v>2.33</v>
      </c>
      <c r="I319" s="17">
        <v>0</v>
      </c>
      <c r="J319" s="16">
        <v>0</v>
      </c>
      <c r="K319" s="18">
        <v>0.28000000000000003</v>
      </c>
      <c r="L319" s="17">
        <v>-0.05</v>
      </c>
      <c r="M319" s="19">
        <v>-1.06</v>
      </c>
      <c r="N319" s="19">
        <v>0</v>
      </c>
      <c r="O319" s="19">
        <v>0</v>
      </c>
      <c r="P319" s="20">
        <v>-0.13</v>
      </c>
      <c r="Q319" s="20">
        <v>0.02</v>
      </c>
    </row>
    <row r="320" spans="1:17" ht="12.75" customHeight="1" x14ac:dyDescent="0.2">
      <c r="A320" s="14" t="s">
        <v>648</v>
      </c>
      <c r="B320" s="14" t="s">
        <v>648</v>
      </c>
      <c r="C320" s="14" t="s">
        <v>69</v>
      </c>
      <c r="D320" s="14" t="s">
        <v>66</v>
      </c>
      <c r="E320" s="15" t="s">
        <v>67</v>
      </c>
      <c r="F320" s="14" t="s">
        <v>67</v>
      </c>
      <c r="G320" s="15" t="s">
        <v>67</v>
      </c>
      <c r="H320" s="16">
        <v>2.04</v>
      </c>
      <c r="I320" s="17">
        <v>0</v>
      </c>
      <c r="J320" s="16">
        <v>0</v>
      </c>
      <c r="K320" s="18">
        <v>0.24</v>
      </c>
      <c r="L320" s="17">
        <v>-0.04</v>
      </c>
      <c r="M320" s="19">
        <v>-1904.23</v>
      </c>
      <c r="N320" s="19">
        <v>0</v>
      </c>
      <c r="O320" s="19">
        <v>0</v>
      </c>
      <c r="P320" s="20">
        <v>-228.51</v>
      </c>
      <c r="Q320" s="20">
        <v>38.08</v>
      </c>
    </row>
    <row r="321" spans="1:17" ht="12.75" customHeight="1" x14ac:dyDescent="0.2">
      <c r="A321" s="14" t="s">
        <v>648</v>
      </c>
      <c r="B321" s="14" t="s">
        <v>649</v>
      </c>
      <c r="C321" s="14" t="s">
        <v>69</v>
      </c>
      <c r="D321" s="14" t="s">
        <v>66</v>
      </c>
      <c r="E321" s="15" t="s">
        <v>67</v>
      </c>
      <c r="F321" s="14" t="s">
        <v>67</v>
      </c>
      <c r="G321" s="15" t="s">
        <v>67</v>
      </c>
      <c r="H321" s="16">
        <v>4.91</v>
      </c>
      <c r="I321" s="17">
        <v>0</v>
      </c>
      <c r="J321" s="16">
        <v>0</v>
      </c>
      <c r="K321" s="18">
        <v>0.59</v>
      </c>
      <c r="L321" s="17">
        <v>-0.1</v>
      </c>
      <c r="M321" s="19">
        <v>-1465.1</v>
      </c>
      <c r="N321" s="19">
        <v>0</v>
      </c>
      <c r="O321" s="19">
        <v>0</v>
      </c>
      <c r="P321" s="20">
        <v>-175.81</v>
      </c>
      <c r="Q321" s="20">
        <v>29.3</v>
      </c>
    </row>
    <row r="322" spans="1:17" ht="12.75" customHeight="1" x14ac:dyDescent="0.2">
      <c r="A322" s="14" t="s">
        <v>406</v>
      </c>
      <c r="B322" s="14" t="s">
        <v>406</v>
      </c>
      <c r="C322" s="14" t="s">
        <v>69</v>
      </c>
      <c r="D322" s="14" t="s">
        <v>66</v>
      </c>
      <c r="E322" s="15" t="s">
        <v>67</v>
      </c>
      <c r="F322" s="14" t="s">
        <v>67</v>
      </c>
      <c r="G322" s="15" t="s">
        <v>67</v>
      </c>
      <c r="H322" s="16">
        <v>0.08</v>
      </c>
      <c r="I322" s="17">
        <v>0</v>
      </c>
      <c r="J322" s="16">
        <v>0</v>
      </c>
      <c r="K322" s="18">
        <v>0.01</v>
      </c>
      <c r="L322" s="17">
        <v>0</v>
      </c>
      <c r="M322" s="19">
        <v>-0.1</v>
      </c>
      <c r="N322" s="19">
        <v>0</v>
      </c>
      <c r="O322" s="19">
        <v>0</v>
      </c>
      <c r="P322" s="20">
        <v>-0.01</v>
      </c>
      <c r="Q322" s="20">
        <v>0</v>
      </c>
    </row>
    <row r="323" spans="1:17" ht="12.75" customHeight="1" x14ac:dyDescent="0.2">
      <c r="A323" s="14" t="s">
        <v>446</v>
      </c>
      <c r="B323" s="14" t="s">
        <v>446</v>
      </c>
      <c r="C323" s="14" t="s">
        <v>65</v>
      </c>
      <c r="D323" s="14" t="s">
        <v>66</v>
      </c>
      <c r="E323" s="15" t="s">
        <v>67</v>
      </c>
      <c r="F323" s="14" t="s">
        <v>66</v>
      </c>
      <c r="G323" s="15" t="s">
        <v>66</v>
      </c>
      <c r="H323" s="16">
        <v>0</v>
      </c>
      <c r="I323" s="17">
        <v>0</v>
      </c>
      <c r="J323" s="16">
        <v>0.73</v>
      </c>
      <c r="K323" s="18">
        <v>0</v>
      </c>
      <c r="L323" s="17">
        <v>-0.01</v>
      </c>
      <c r="M323" s="19">
        <v>0</v>
      </c>
      <c r="N323" s="19">
        <v>0</v>
      </c>
      <c r="O323" s="19">
        <v>-466.82</v>
      </c>
      <c r="P323" s="20">
        <v>0</v>
      </c>
      <c r="Q323" s="20">
        <v>9.34</v>
      </c>
    </row>
    <row r="324" spans="1:17" ht="12.75" customHeight="1" x14ac:dyDescent="0.2">
      <c r="A324" s="14" t="s">
        <v>446</v>
      </c>
      <c r="B324" s="14" t="s">
        <v>447</v>
      </c>
      <c r="C324" s="14" t="s">
        <v>69</v>
      </c>
      <c r="D324" s="14" t="s">
        <v>66</v>
      </c>
      <c r="E324" s="15" t="s">
        <v>67</v>
      </c>
      <c r="F324" s="14" t="s">
        <v>66</v>
      </c>
      <c r="G324" s="15" t="s">
        <v>66</v>
      </c>
      <c r="H324" s="16">
        <v>0</v>
      </c>
      <c r="I324" s="17">
        <v>0</v>
      </c>
      <c r="J324" s="16">
        <v>0.1</v>
      </c>
      <c r="K324" s="18">
        <v>0</v>
      </c>
      <c r="L324" s="17">
        <v>0</v>
      </c>
      <c r="M324" s="19">
        <v>0</v>
      </c>
      <c r="N324" s="19">
        <v>0</v>
      </c>
      <c r="O324" s="19">
        <v>0</v>
      </c>
      <c r="P324" s="20">
        <v>0</v>
      </c>
      <c r="Q324" s="20">
        <v>0</v>
      </c>
    </row>
    <row r="325" spans="1:17" ht="12.75" customHeight="1" x14ac:dyDescent="0.2">
      <c r="A325" s="14" t="s">
        <v>422</v>
      </c>
      <c r="B325" s="14" t="s">
        <v>422</v>
      </c>
      <c r="C325" s="14" t="s">
        <v>65</v>
      </c>
      <c r="D325" s="14" t="s">
        <v>66</v>
      </c>
      <c r="E325" s="15" t="s">
        <v>67</v>
      </c>
      <c r="F325" s="14" t="s">
        <v>66</v>
      </c>
      <c r="G325" s="15" t="s">
        <v>67</v>
      </c>
      <c r="H325" s="16">
        <v>0.04</v>
      </c>
      <c r="I325" s="17">
        <v>0</v>
      </c>
      <c r="J325" s="16">
        <v>0</v>
      </c>
      <c r="K325" s="18">
        <v>0</v>
      </c>
      <c r="L325" s="17">
        <v>0</v>
      </c>
      <c r="M325" s="19">
        <v>0</v>
      </c>
      <c r="N325" s="19">
        <v>0</v>
      </c>
      <c r="O325" s="19">
        <v>-176.83</v>
      </c>
      <c r="P325" s="20">
        <v>0</v>
      </c>
      <c r="Q325" s="20">
        <v>3.54</v>
      </c>
    </row>
    <row r="326" spans="1:17" ht="12.75" customHeight="1" x14ac:dyDescent="0.2">
      <c r="A326" s="14" t="s">
        <v>418</v>
      </c>
      <c r="B326" s="14" t="s">
        <v>418</v>
      </c>
      <c r="C326" s="14" t="s">
        <v>69</v>
      </c>
      <c r="D326" s="14" t="s">
        <v>66</v>
      </c>
      <c r="E326" s="15" t="s">
        <v>67</v>
      </c>
      <c r="F326" s="14" t="s">
        <v>67</v>
      </c>
      <c r="G326" s="15" t="s">
        <v>67</v>
      </c>
      <c r="H326" s="16">
        <v>136.94999999999999</v>
      </c>
      <c r="I326" s="17">
        <v>0</v>
      </c>
      <c r="J326" s="16">
        <v>0</v>
      </c>
      <c r="K326" s="18">
        <v>16.43</v>
      </c>
      <c r="L326" s="17">
        <v>-2.74</v>
      </c>
      <c r="M326" s="19">
        <v>-115.58</v>
      </c>
      <c r="N326" s="19">
        <v>0</v>
      </c>
      <c r="O326" s="19">
        <v>0</v>
      </c>
      <c r="P326" s="20">
        <v>-13.87</v>
      </c>
      <c r="Q326" s="20">
        <v>2.31</v>
      </c>
    </row>
    <row r="327" spans="1:17" ht="12.75" customHeight="1" x14ac:dyDescent="0.2">
      <c r="A327" s="14" t="s">
        <v>416</v>
      </c>
      <c r="B327" s="14" t="s">
        <v>416</v>
      </c>
      <c r="C327" s="14" t="s">
        <v>69</v>
      </c>
      <c r="D327" s="14" t="s">
        <v>66</v>
      </c>
      <c r="E327" s="15" t="s">
        <v>67</v>
      </c>
      <c r="F327" s="14" t="s">
        <v>67</v>
      </c>
      <c r="G327" s="15" t="s">
        <v>67</v>
      </c>
      <c r="H327" s="16">
        <v>15.52</v>
      </c>
      <c r="I327" s="17">
        <v>0</v>
      </c>
      <c r="J327" s="16">
        <v>0</v>
      </c>
      <c r="K327" s="18">
        <v>1.86</v>
      </c>
      <c r="L327" s="17">
        <v>-0.31</v>
      </c>
      <c r="M327" s="19">
        <v>-313.11</v>
      </c>
      <c r="N327" s="19">
        <v>0</v>
      </c>
      <c r="O327" s="19">
        <v>0</v>
      </c>
      <c r="P327" s="20">
        <v>-37.57</v>
      </c>
      <c r="Q327" s="20">
        <v>6.26</v>
      </c>
    </row>
    <row r="328" spans="1:17" ht="12.75" customHeight="1" x14ac:dyDescent="0.2">
      <c r="A328" s="14" t="s">
        <v>422</v>
      </c>
      <c r="B328" s="14" t="s">
        <v>423</v>
      </c>
      <c r="C328" s="14" t="s">
        <v>69</v>
      </c>
      <c r="D328" s="14" t="s">
        <v>66</v>
      </c>
      <c r="E328" s="15" t="s">
        <v>67</v>
      </c>
      <c r="F328" s="14" t="s">
        <v>66</v>
      </c>
      <c r="G328" s="15" t="s">
        <v>67</v>
      </c>
      <c r="H328" s="16">
        <v>0.15</v>
      </c>
      <c r="I328" s="17">
        <v>0</v>
      </c>
      <c r="J328" s="16">
        <v>0</v>
      </c>
      <c r="K328" s="18">
        <v>0.02</v>
      </c>
      <c r="L328" s="17">
        <v>0</v>
      </c>
      <c r="M328" s="19">
        <v>0</v>
      </c>
      <c r="N328" s="19">
        <v>0</v>
      </c>
      <c r="O328" s="19">
        <v>-7.0000000000000007E-2</v>
      </c>
      <c r="P328" s="20">
        <v>0</v>
      </c>
      <c r="Q328" s="20">
        <v>0</v>
      </c>
    </row>
    <row r="329" spans="1:17" ht="12.75" customHeight="1" x14ac:dyDescent="0.2">
      <c r="A329" s="14" t="s">
        <v>431</v>
      </c>
      <c r="B329" s="14" t="s">
        <v>431</v>
      </c>
      <c r="C329" s="14" t="s">
        <v>65</v>
      </c>
      <c r="D329" s="14" t="s">
        <v>66</v>
      </c>
      <c r="E329" s="15" t="s">
        <v>67</v>
      </c>
      <c r="F329" s="14" t="s">
        <v>67</v>
      </c>
      <c r="G329" s="15" t="s">
        <v>67</v>
      </c>
      <c r="H329" s="16">
        <v>0.01</v>
      </c>
      <c r="I329" s="17">
        <v>0</v>
      </c>
      <c r="J329" s="16">
        <v>0</v>
      </c>
      <c r="K329" s="18">
        <v>0</v>
      </c>
      <c r="L329" s="17">
        <v>0</v>
      </c>
      <c r="M329" s="19">
        <v>-0.38</v>
      </c>
      <c r="N329" s="19">
        <v>0</v>
      </c>
      <c r="O329" s="19">
        <v>0</v>
      </c>
      <c r="P329" s="20">
        <v>-0.05</v>
      </c>
      <c r="Q329" s="20">
        <v>0.01</v>
      </c>
    </row>
    <row r="330" spans="1:17" ht="12.75" customHeight="1" x14ac:dyDescent="0.2">
      <c r="A330" s="14" t="s">
        <v>716</v>
      </c>
      <c r="B330" s="14" t="s">
        <v>722</v>
      </c>
      <c r="C330" s="14" t="s">
        <v>69</v>
      </c>
      <c r="D330" s="14" t="s">
        <v>66</v>
      </c>
      <c r="E330" s="15" t="s">
        <v>67</v>
      </c>
      <c r="F330" s="14" t="s">
        <v>67</v>
      </c>
      <c r="G330" s="15" t="s">
        <v>67</v>
      </c>
      <c r="H330" s="16">
        <v>0.02</v>
      </c>
      <c r="I330" s="17">
        <v>0</v>
      </c>
      <c r="J330" s="16">
        <v>0</v>
      </c>
      <c r="K330" s="18">
        <v>0</v>
      </c>
      <c r="L330" s="17">
        <v>0</v>
      </c>
      <c r="M330" s="19">
        <v>-22.43</v>
      </c>
      <c r="N330" s="19">
        <v>0</v>
      </c>
      <c r="O330" s="19">
        <v>0</v>
      </c>
      <c r="P330" s="20">
        <v>-2.69</v>
      </c>
      <c r="Q330" s="20">
        <v>0.45</v>
      </c>
    </row>
    <row r="331" spans="1:17" ht="12.75" customHeight="1" x14ac:dyDescent="0.2">
      <c r="A331" s="14" t="s">
        <v>428</v>
      </c>
      <c r="B331" s="14" t="s">
        <v>428</v>
      </c>
      <c r="C331" s="14" t="s">
        <v>69</v>
      </c>
      <c r="D331" s="14" t="s">
        <v>66</v>
      </c>
      <c r="E331" s="15" t="s">
        <v>67</v>
      </c>
      <c r="F331" s="14" t="s">
        <v>67</v>
      </c>
      <c r="G331" s="15" t="s">
        <v>67</v>
      </c>
      <c r="H331" s="16">
        <v>2323.36</v>
      </c>
      <c r="I331" s="17">
        <v>0</v>
      </c>
      <c r="J331" s="16">
        <v>0</v>
      </c>
      <c r="K331" s="18">
        <v>278.8</v>
      </c>
      <c r="L331" s="17">
        <v>-46.47</v>
      </c>
      <c r="M331" s="19">
        <v>-2692.44</v>
      </c>
      <c r="N331" s="19">
        <v>0</v>
      </c>
      <c r="O331" s="19">
        <v>0</v>
      </c>
      <c r="P331" s="20">
        <v>-323.08999999999997</v>
      </c>
      <c r="Q331" s="20">
        <v>53.85</v>
      </c>
    </row>
    <row r="332" spans="1:17" ht="12.75" customHeight="1" x14ac:dyDescent="0.2">
      <c r="A332" s="14" t="s">
        <v>450</v>
      </c>
      <c r="B332" s="14" t="s">
        <v>450</v>
      </c>
      <c r="C332" s="14" t="s">
        <v>69</v>
      </c>
      <c r="D332" s="14" t="s">
        <v>66</v>
      </c>
      <c r="E332" s="15" t="s">
        <v>67</v>
      </c>
      <c r="F332" s="14" t="s">
        <v>67</v>
      </c>
      <c r="G332" s="15" t="s">
        <v>67</v>
      </c>
      <c r="H332" s="16">
        <v>0.71</v>
      </c>
      <c r="I332" s="17">
        <v>0</v>
      </c>
      <c r="J332" s="16">
        <v>0</v>
      </c>
      <c r="K332" s="18">
        <v>0.09</v>
      </c>
      <c r="L332" s="17">
        <v>-0.01</v>
      </c>
      <c r="M332" s="19">
        <v>-0.14000000000000001</v>
      </c>
      <c r="N332" s="19">
        <v>0</v>
      </c>
      <c r="O332" s="19">
        <v>0</v>
      </c>
      <c r="P332" s="20">
        <v>-0.02</v>
      </c>
      <c r="Q332" s="20">
        <v>0</v>
      </c>
    </row>
    <row r="333" spans="1:17" ht="12.75" customHeight="1" x14ac:dyDescent="0.2">
      <c r="A333" s="14" t="s">
        <v>419</v>
      </c>
      <c r="B333" s="14" t="s">
        <v>419</v>
      </c>
      <c r="C333" s="14" t="s">
        <v>69</v>
      </c>
      <c r="D333" s="14" t="s">
        <v>66</v>
      </c>
      <c r="E333" s="15" t="s">
        <v>67</v>
      </c>
      <c r="F333" s="14" t="s">
        <v>67</v>
      </c>
      <c r="G333" s="15" t="s">
        <v>67</v>
      </c>
      <c r="H333" s="16">
        <v>3.29</v>
      </c>
      <c r="I333" s="17">
        <v>0</v>
      </c>
      <c r="J333" s="16">
        <v>0</v>
      </c>
      <c r="K333" s="18">
        <v>0.39</v>
      </c>
      <c r="L333" s="17">
        <v>-7.0000000000000007E-2</v>
      </c>
      <c r="M333" s="19">
        <v>-11.79</v>
      </c>
      <c r="N333" s="19">
        <v>0</v>
      </c>
      <c r="O333" s="19">
        <v>0</v>
      </c>
      <c r="P333" s="20">
        <v>-1.41</v>
      </c>
      <c r="Q333" s="20">
        <v>0.24</v>
      </c>
    </row>
    <row r="334" spans="1:17" ht="12.75" customHeight="1" x14ac:dyDescent="0.2">
      <c r="A334" s="14" t="s">
        <v>407</v>
      </c>
      <c r="B334" s="14" t="s">
        <v>407</v>
      </c>
      <c r="C334" s="14" t="s">
        <v>65</v>
      </c>
      <c r="D334" s="14" t="s">
        <v>66</v>
      </c>
      <c r="E334" s="15" t="s">
        <v>67</v>
      </c>
      <c r="F334" s="14" t="s">
        <v>66</v>
      </c>
      <c r="G334" s="15" t="s">
        <v>66</v>
      </c>
      <c r="H334" s="16">
        <v>0</v>
      </c>
      <c r="I334" s="17">
        <v>0</v>
      </c>
      <c r="J334" s="16">
        <v>0.04</v>
      </c>
      <c r="K334" s="18">
        <v>0</v>
      </c>
      <c r="L334" s="17">
        <v>0</v>
      </c>
      <c r="M334" s="19">
        <v>0</v>
      </c>
      <c r="N334" s="19">
        <v>0</v>
      </c>
      <c r="O334" s="19">
        <v>-89.33</v>
      </c>
      <c r="P334" s="20">
        <v>0</v>
      </c>
      <c r="Q334" s="20">
        <v>1.79</v>
      </c>
    </row>
    <row r="335" spans="1:17" ht="12.75" customHeight="1" x14ac:dyDescent="0.2">
      <c r="A335" s="14" t="s">
        <v>420</v>
      </c>
      <c r="B335" s="14" t="s">
        <v>420</v>
      </c>
      <c r="C335" s="14" t="s">
        <v>65</v>
      </c>
      <c r="D335" s="14" t="s">
        <v>66</v>
      </c>
      <c r="E335" s="15" t="s">
        <v>66</v>
      </c>
      <c r="F335" s="14" t="s">
        <v>66</v>
      </c>
      <c r="G335" s="15" t="s">
        <v>66</v>
      </c>
      <c r="H335" s="16">
        <v>0</v>
      </c>
      <c r="I335" s="17">
        <v>0</v>
      </c>
      <c r="J335" s="16">
        <v>0.27</v>
      </c>
      <c r="K335" s="18">
        <v>0</v>
      </c>
      <c r="L335" s="17">
        <v>-0.01</v>
      </c>
      <c r="M335" s="19">
        <v>0</v>
      </c>
      <c r="N335" s="19">
        <v>0</v>
      </c>
      <c r="O335" s="19">
        <v>-21.95</v>
      </c>
      <c r="P335" s="20">
        <v>0</v>
      </c>
      <c r="Q335" s="20">
        <v>0</v>
      </c>
    </row>
    <row r="336" spans="1:17" ht="12.75" customHeight="1" x14ac:dyDescent="0.2">
      <c r="A336" s="14" t="s">
        <v>600</v>
      </c>
      <c r="B336" s="14" t="s">
        <v>603</v>
      </c>
      <c r="C336" s="14" t="s">
        <v>69</v>
      </c>
      <c r="D336" s="14" t="s">
        <v>66</v>
      </c>
      <c r="E336" s="15" t="s">
        <v>67</v>
      </c>
      <c r="F336" s="14" t="s">
        <v>67</v>
      </c>
      <c r="G336" s="15" t="s">
        <v>67</v>
      </c>
      <c r="H336" s="16">
        <v>0.1</v>
      </c>
      <c r="I336" s="17">
        <v>0</v>
      </c>
      <c r="J336" s="16">
        <v>0</v>
      </c>
      <c r="K336" s="18">
        <v>0.01</v>
      </c>
      <c r="L336" s="17">
        <v>0</v>
      </c>
      <c r="M336" s="19">
        <v>-0.1</v>
      </c>
      <c r="N336" s="19">
        <v>0</v>
      </c>
      <c r="O336" s="19">
        <v>0</v>
      </c>
      <c r="P336" s="20">
        <v>-0.01</v>
      </c>
      <c r="Q336" s="20">
        <v>0</v>
      </c>
    </row>
    <row r="337" spans="1:17" ht="12.75" customHeight="1" x14ac:dyDescent="0.2">
      <c r="A337" s="14" t="s">
        <v>421</v>
      </c>
      <c r="B337" s="14" t="s">
        <v>421</v>
      </c>
      <c r="C337" s="14" t="s">
        <v>65</v>
      </c>
      <c r="D337" s="14" t="s">
        <v>66</v>
      </c>
      <c r="E337" s="15" t="s">
        <v>66</v>
      </c>
      <c r="F337" s="14" t="s">
        <v>66</v>
      </c>
      <c r="G337" s="15" t="s">
        <v>67</v>
      </c>
      <c r="H337" s="16">
        <v>0.11</v>
      </c>
      <c r="I337" s="17">
        <v>0</v>
      </c>
      <c r="J337" s="16">
        <v>0</v>
      </c>
      <c r="K337" s="18">
        <v>0.01</v>
      </c>
      <c r="L337" s="17">
        <v>0</v>
      </c>
      <c r="M337" s="19">
        <v>0</v>
      </c>
      <c r="N337" s="19">
        <v>0</v>
      </c>
      <c r="O337" s="19">
        <v>-244.94</v>
      </c>
      <c r="P337" s="20">
        <v>0</v>
      </c>
      <c r="Q337" s="20">
        <v>0</v>
      </c>
    </row>
    <row r="338" spans="1:17" ht="12.75" customHeight="1" x14ac:dyDescent="0.2">
      <c r="A338" s="14" t="s">
        <v>356</v>
      </c>
      <c r="B338" s="14" t="s">
        <v>356</v>
      </c>
      <c r="C338" s="14" t="s">
        <v>69</v>
      </c>
      <c r="D338" s="14" t="s">
        <v>66</v>
      </c>
      <c r="E338" s="15" t="s">
        <v>67</v>
      </c>
      <c r="F338" s="14" t="s">
        <v>67</v>
      </c>
      <c r="G338" s="15" t="s">
        <v>67</v>
      </c>
      <c r="H338" s="16">
        <v>41.03</v>
      </c>
      <c r="I338" s="17">
        <v>0</v>
      </c>
      <c r="J338" s="16">
        <v>0</v>
      </c>
      <c r="K338" s="18">
        <v>4.92</v>
      </c>
      <c r="L338" s="17">
        <v>-0.82</v>
      </c>
      <c r="M338" s="19">
        <v>-42.14</v>
      </c>
      <c r="N338" s="19">
        <v>0</v>
      </c>
      <c r="O338" s="19">
        <v>0</v>
      </c>
      <c r="P338" s="20">
        <v>-5.0599999999999996</v>
      </c>
      <c r="Q338" s="20">
        <v>0.84</v>
      </c>
    </row>
    <row r="339" spans="1:17" ht="12.75" customHeight="1" x14ac:dyDescent="0.2">
      <c r="A339" s="14" t="s">
        <v>451</v>
      </c>
      <c r="B339" s="14" t="s">
        <v>453</v>
      </c>
      <c r="C339" s="14" t="s">
        <v>65</v>
      </c>
      <c r="D339" s="14" t="s">
        <v>66</v>
      </c>
      <c r="E339" s="15" t="s">
        <v>67</v>
      </c>
      <c r="F339" s="14" t="s">
        <v>67</v>
      </c>
      <c r="G339" s="15" t="s">
        <v>67</v>
      </c>
      <c r="H339" s="16">
        <v>0</v>
      </c>
      <c r="I339" s="17">
        <v>0</v>
      </c>
      <c r="J339" s="16">
        <v>0</v>
      </c>
      <c r="K339" s="18">
        <v>0</v>
      </c>
      <c r="L339" s="17">
        <v>0</v>
      </c>
      <c r="M339" s="19">
        <v>-194.56</v>
      </c>
      <c r="N339" s="19">
        <v>0</v>
      </c>
      <c r="O339" s="19">
        <v>0</v>
      </c>
      <c r="P339" s="20">
        <v>-23.35</v>
      </c>
      <c r="Q339" s="20">
        <v>3.89</v>
      </c>
    </row>
    <row r="340" spans="1:17" ht="12.75" customHeight="1" x14ac:dyDescent="0.2">
      <c r="A340" s="14" t="s">
        <v>454</v>
      </c>
      <c r="B340" s="14" t="s">
        <v>454</v>
      </c>
      <c r="C340" s="14" t="s">
        <v>65</v>
      </c>
      <c r="D340" s="14" t="s">
        <v>66</v>
      </c>
      <c r="E340" s="15" t="s">
        <v>67</v>
      </c>
      <c r="F340" s="14" t="s">
        <v>67</v>
      </c>
      <c r="G340" s="15" t="s">
        <v>67</v>
      </c>
      <c r="H340" s="16">
        <v>0.01</v>
      </c>
      <c r="I340" s="17">
        <v>0</v>
      </c>
      <c r="J340" s="16">
        <v>0</v>
      </c>
      <c r="K340" s="18">
        <v>0</v>
      </c>
      <c r="L340" s="17">
        <v>0</v>
      </c>
      <c r="M340" s="19">
        <v>-2574.83</v>
      </c>
      <c r="N340" s="19">
        <v>0</v>
      </c>
      <c r="O340" s="19">
        <v>0</v>
      </c>
      <c r="P340" s="20">
        <v>-308.98</v>
      </c>
      <c r="Q340" s="20">
        <v>51.5</v>
      </c>
    </row>
    <row r="341" spans="1:17" ht="12.75" customHeight="1" x14ac:dyDescent="0.2">
      <c r="A341" s="14" t="s">
        <v>460</v>
      </c>
      <c r="B341" s="14" t="s">
        <v>460</v>
      </c>
      <c r="C341" s="14" t="s">
        <v>65</v>
      </c>
      <c r="D341" s="14" t="s">
        <v>66</v>
      </c>
      <c r="E341" s="15" t="s">
        <v>67</v>
      </c>
      <c r="F341" s="14" t="s">
        <v>66</v>
      </c>
      <c r="G341" s="15" t="s">
        <v>66</v>
      </c>
      <c r="H341" s="16">
        <v>0</v>
      </c>
      <c r="I341" s="17">
        <v>0</v>
      </c>
      <c r="J341" s="16">
        <v>0</v>
      </c>
      <c r="K341" s="18">
        <v>0</v>
      </c>
      <c r="L341" s="17">
        <v>0</v>
      </c>
      <c r="M341" s="19">
        <v>0</v>
      </c>
      <c r="N341" s="19">
        <v>0</v>
      </c>
      <c r="O341" s="19">
        <v>-32.880000000000003</v>
      </c>
      <c r="P341" s="20">
        <v>0</v>
      </c>
      <c r="Q341" s="20">
        <v>0.66</v>
      </c>
    </row>
    <row r="342" spans="1:17" ht="12.75" customHeight="1" x14ac:dyDescent="0.2">
      <c r="A342" s="14" t="s">
        <v>409</v>
      </c>
      <c r="B342" s="14" t="s">
        <v>410</v>
      </c>
      <c r="C342" s="14" t="s">
        <v>69</v>
      </c>
      <c r="D342" s="14" t="s">
        <v>66</v>
      </c>
      <c r="E342" s="15" t="s">
        <v>67</v>
      </c>
      <c r="F342" s="14" t="s">
        <v>67</v>
      </c>
      <c r="G342" s="15" t="s">
        <v>67</v>
      </c>
      <c r="H342" s="16">
        <v>0.11</v>
      </c>
      <c r="I342" s="17">
        <v>0</v>
      </c>
      <c r="J342" s="16">
        <v>0</v>
      </c>
      <c r="K342" s="18">
        <v>0.01</v>
      </c>
      <c r="L342" s="17">
        <v>0</v>
      </c>
      <c r="M342" s="19">
        <v>-739.46</v>
      </c>
      <c r="N342" s="19">
        <v>0</v>
      </c>
      <c r="O342" s="19">
        <v>0</v>
      </c>
      <c r="P342" s="20">
        <v>-88.74</v>
      </c>
      <c r="Q342" s="20">
        <v>14.79</v>
      </c>
    </row>
    <row r="343" spans="1:17" ht="12.75" customHeight="1" x14ac:dyDescent="0.2">
      <c r="A343" s="14" t="s">
        <v>409</v>
      </c>
      <c r="B343" s="14" t="s">
        <v>411</v>
      </c>
      <c r="C343" s="14" t="s">
        <v>69</v>
      </c>
      <c r="D343" s="14" t="s">
        <v>66</v>
      </c>
      <c r="E343" s="15" t="s">
        <v>67</v>
      </c>
      <c r="F343" s="14" t="s">
        <v>67</v>
      </c>
      <c r="G343" s="15" t="s">
        <v>66</v>
      </c>
      <c r="H343" s="16">
        <v>0</v>
      </c>
      <c r="I343" s="17">
        <v>0</v>
      </c>
      <c r="J343" s="16">
        <v>12.36</v>
      </c>
      <c r="K343" s="18">
        <v>0</v>
      </c>
      <c r="L343" s="17">
        <v>-0.25</v>
      </c>
      <c r="M343" s="19">
        <v>-12.65</v>
      </c>
      <c r="N343" s="19">
        <v>0</v>
      </c>
      <c r="O343" s="19">
        <v>0</v>
      </c>
      <c r="P343" s="20">
        <v>-1.52</v>
      </c>
      <c r="Q343" s="20">
        <v>0.25</v>
      </c>
    </row>
    <row r="344" spans="1:17" ht="12.75" customHeight="1" x14ac:dyDescent="0.2">
      <c r="A344" s="14" t="s">
        <v>457</v>
      </c>
      <c r="B344" s="14" t="s">
        <v>457</v>
      </c>
      <c r="C344" s="14" t="s">
        <v>69</v>
      </c>
      <c r="D344" s="14" t="s">
        <v>66</v>
      </c>
      <c r="E344" s="15" t="s">
        <v>67</v>
      </c>
      <c r="F344" s="14" t="s">
        <v>67</v>
      </c>
      <c r="G344" s="15" t="s">
        <v>67</v>
      </c>
      <c r="H344" s="16">
        <v>2.94</v>
      </c>
      <c r="I344" s="17">
        <v>0</v>
      </c>
      <c r="J344" s="16">
        <v>0</v>
      </c>
      <c r="K344" s="18">
        <v>0.35</v>
      </c>
      <c r="L344" s="17">
        <v>-0.06</v>
      </c>
      <c r="M344" s="19">
        <v>-14.11</v>
      </c>
      <c r="N344" s="19">
        <v>0</v>
      </c>
      <c r="O344" s="19">
        <v>0</v>
      </c>
      <c r="P344" s="20">
        <v>-1.69</v>
      </c>
      <c r="Q344" s="20">
        <v>0.28000000000000003</v>
      </c>
    </row>
    <row r="345" spans="1:17" ht="12.75" customHeight="1" x14ac:dyDescent="0.2">
      <c r="A345" s="14" t="s">
        <v>458</v>
      </c>
      <c r="B345" s="14" t="s">
        <v>458</v>
      </c>
      <c r="C345" s="14" t="s">
        <v>69</v>
      </c>
      <c r="D345" s="14" t="s">
        <v>66</v>
      </c>
      <c r="E345" s="15" t="s">
        <v>67</v>
      </c>
      <c r="F345" s="14" t="s">
        <v>67</v>
      </c>
      <c r="G345" s="15" t="s">
        <v>67</v>
      </c>
      <c r="H345" s="16">
        <v>13.93</v>
      </c>
      <c r="I345" s="17">
        <v>0</v>
      </c>
      <c r="J345" s="16">
        <v>0</v>
      </c>
      <c r="K345" s="18">
        <v>1.67</v>
      </c>
      <c r="L345" s="17">
        <v>-0.28000000000000003</v>
      </c>
      <c r="M345" s="19">
        <v>-11.5</v>
      </c>
      <c r="N345" s="19">
        <v>0</v>
      </c>
      <c r="O345" s="19">
        <v>0</v>
      </c>
      <c r="P345" s="20">
        <v>-1.38</v>
      </c>
      <c r="Q345" s="20">
        <v>0.23</v>
      </c>
    </row>
    <row r="346" spans="1:17" ht="12.75" customHeight="1" x14ac:dyDescent="0.2">
      <c r="A346" s="14" t="s">
        <v>461</v>
      </c>
      <c r="B346" s="14" t="s">
        <v>461</v>
      </c>
      <c r="C346" s="14" t="s">
        <v>65</v>
      </c>
      <c r="D346" s="14" t="s">
        <v>66</v>
      </c>
      <c r="E346" s="15" t="s">
        <v>67</v>
      </c>
      <c r="F346" s="14" t="s">
        <v>66</v>
      </c>
      <c r="G346" s="15" t="s">
        <v>66</v>
      </c>
      <c r="H346" s="16">
        <v>0</v>
      </c>
      <c r="I346" s="17">
        <v>0</v>
      </c>
      <c r="J346" s="16">
        <v>0.15</v>
      </c>
      <c r="K346" s="18">
        <v>0</v>
      </c>
      <c r="L346" s="17">
        <v>0</v>
      </c>
      <c r="M346" s="19">
        <v>0</v>
      </c>
      <c r="N346" s="19">
        <v>0</v>
      </c>
      <c r="O346" s="19">
        <v>-296.64</v>
      </c>
      <c r="P346" s="20">
        <v>0</v>
      </c>
      <c r="Q346" s="20">
        <v>5.93</v>
      </c>
    </row>
    <row r="347" spans="1:17" ht="12.75" customHeight="1" x14ac:dyDescent="0.2">
      <c r="A347" s="14" t="s">
        <v>461</v>
      </c>
      <c r="B347" s="14" t="s">
        <v>462</v>
      </c>
      <c r="C347" s="14" t="s">
        <v>69</v>
      </c>
      <c r="D347" s="14" t="s">
        <v>66</v>
      </c>
      <c r="E347" s="15" t="s">
        <v>67</v>
      </c>
      <c r="F347" s="14" t="s">
        <v>66</v>
      </c>
      <c r="G347" s="15" t="s">
        <v>66</v>
      </c>
      <c r="H347" s="16">
        <v>0</v>
      </c>
      <c r="I347" s="17">
        <v>0</v>
      </c>
      <c r="J347" s="16">
        <v>0.04</v>
      </c>
      <c r="K347" s="18">
        <v>0</v>
      </c>
      <c r="L347" s="17">
        <v>0</v>
      </c>
      <c r="M347" s="19">
        <v>0</v>
      </c>
      <c r="N347" s="19">
        <v>0</v>
      </c>
      <c r="O347" s="19">
        <v>0</v>
      </c>
      <c r="P347" s="20">
        <v>0</v>
      </c>
      <c r="Q347" s="20">
        <v>0</v>
      </c>
    </row>
    <row r="348" spans="1:17" ht="12.75" customHeight="1" x14ac:dyDescent="0.2">
      <c r="A348" s="14" t="s">
        <v>463</v>
      </c>
      <c r="B348" s="14" t="s">
        <v>463</v>
      </c>
      <c r="C348" s="14" t="s">
        <v>69</v>
      </c>
      <c r="D348" s="14" t="s">
        <v>66</v>
      </c>
      <c r="E348" s="15" t="s">
        <v>67</v>
      </c>
      <c r="F348" s="14" t="s">
        <v>67</v>
      </c>
      <c r="G348" s="15" t="s">
        <v>67</v>
      </c>
      <c r="H348" s="16">
        <v>6.8</v>
      </c>
      <c r="I348" s="17">
        <v>0</v>
      </c>
      <c r="J348" s="16">
        <v>0</v>
      </c>
      <c r="K348" s="18">
        <v>0.82</v>
      </c>
      <c r="L348" s="17">
        <v>-0.14000000000000001</v>
      </c>
      <c r="M348" s="19">
        <v>-15.29</v>
      </c>
      <c r="N348" s="19">
        <v>0</v>
      </c>
      <c r="O348" s="19">
        <v>0</v>
      </c>
      <c r="P348" s="20">
        <v>-1.83</v>
      </c>
      <c r="Q348" s="20">
        <v>0.31</v>
      </c>
    </row>
    <row r="349" spans="1:17" ht="12.75" customHeight="1" x14ac:dyDescent="0.2">
      <c r="A349" s="14" t="s">
        <v>413</v>
      </c>
      <c r="B349" s="14" t="s">
        <v>413</v>
      </c>
      <c r="C349" s="14" t="s">
        <v>69</v>
      </c>
      <c r="D349" s="14" t="s">
        <v>66</v>
      </c>
      <c r="E349" s="15" t="s">
        <v>67</v>
      </c>
      <c r="F349" s="14" t="s">
        <v>67</v>
      </c>
      <c r="G349" s="15" t="s">
        <v>67</v>
      </c>
      <c r="H349" s="16">
        <v>82.13</v>
      </c>
      <c r="I349" s="17">
        <v>0</v>
      </c>
      <c r="J349" s="16">
        <v>0</v>
      </c>
      <c r="K349" s="18">
        <v>9.86</v>
      </c>
      <c r="L349" s="17">
        <v>-1.64</v>
      </c>
      <c r="M349" s="19">
        <v>-74.010000000000005</v>
      </c>
      <c r="N349" s="19">
        <v>0</v>
      </c>
      <c r="O349" s="19">
        <v>0</v>
      </c>
      <c r="P349" s="20">
        <v>-8.8800000000000008</v>
      </c>
      <c r="Q349" s="20">
        <v>1.48</v>
      </c>
    </row>
    <row r="350" spans="1:17" ht="12.75" customHeight="1" x14ac:dyDescent="0.2">
      <c r="A350" s="14" t="s">
        <v>412</v>
      </c>
      <c r="B350" s="14" t="s">
        <v>412</v>
      </c>
      <c r="C350" s="14" t="s">
        <v>69</v>
      </c>
      <c r="D350" s="14" t="s">
        <v>66</v>
      </c>
      <c r="E350" s="15" t="s">
        <v>67</v>
      </c>
      <c r="F350" s="14" t="s">
        <v>67</v>
      </c>
      <c r="G350" s="15" t="s">
        <v>67</v>
      </c>
      <c r="H350" s="16">
        <v>11.74</v>
      </c>
      <c r="I350" s="17">
        <v>0</v>
      </c>
      <c r="J350" s="16">
        <v>0</v>
      </c>
      <c r="K350" s="18">
        <v>1.41</v>
      </c>
      <c r="L350" s="17">
        <v>-0.23</v>
      </c>
      <c r="M350" s="19">
        <v>-24</v>
      </c>
      <c r="N350" s="19">
        <v>0</v>
      </c>
      <c r="O350" s="19">
        <v>0</v>
      </c>
      <c r="P350" s="20">
        <v>-2.88</v>
      </c>
      <c r="Q350" s="20">
        <v>0.48</v>
      </c>
    </row>
    <row r="351" spans="1:17" ht="12.75" customHeight="1" x14ac:dyDescent="0.2">
      <c r="A351" s="14" t="s">
        <v>459</v>
      </c>
      <c r="B351" s="14" t="s">
        <v>459</v>
      </c>
      <c r="C351" s="14" t="s">
        <v>69</v>
      </c>
      <c r="D351" s="14" t="s">
        <v>66</v>
      </c>
      <c r="E351" s="15" t="s">
        <v>66</v>
      </c>
      <c r="F351" s="14" t="s">
        <v>67</v>
      </c>
      <c r="G351" s="15" t="s">
        <v>67</v>
      </c>
      <c r="H351" s="16">
        <v>2.2400000000000002</v>
      </c>
      <c r="I351" s="17">
        <v>0</v>
      </c>
      <c r="J351" s="16">
        <v>0</v>
      </c>
      <c r="K351" s="18">
        <v>0.27</v>
      </c>
      <c r="L351" s="17">
        <v>-0.04</v>
      </c>
      <c r="M351" s="19">
        <v>-103.5</v>
      </c>
      <c r="N351" s="19">
        <v>0</v>
      </c>
      <c r="O351" s="19">
        <v>0</v>
      </c>
      <c r="P351" s="20">
        <v>-12.42</v>
      </c>
      <c r="Q351" s="20">
        <v>0</v>
      </c>
    </row>
    <row r="352" spans="1:17" ht="12.75" customHeight="1" x14ac:dyDescent="0.2">
      <c r="A352" s="14" t="s">
        <v>414</v>
      </c>
      <c r="B352" s="14" t="s">
        <v>414</v>
      </c>
      <c r="C352" s="14" t="s">
        <v>65</v>
      </c>
      <c r="D352" s="14" t="s">
        <v>66</v>
      </c>
      <c r="E352" s="15" t="s">
        <v>67</v>
      </c>
      <c r="F352" s="14" t="s">
        <v>67</v>
      </c>
      <c r="G352" s="15" t="s">
        <v>67</v>
      </c>
      <c r="H352" s="16">
        <v>0.08</v>
      </c>
      <c r="I352" s="17">
        <v>0</v>
      </c>
      <c r="J352" s="16">
        <v>0</v>
      </c>
      <c r="K352" s="18">
        <v>0.01</v>
      </c>
      <c r="L352" s="17">
        <v>0</v>
      </c>
      <c r="M352" s="19">
        <v>-559</v>
      </c>
      <c r="N352" s="19">
        <v>0</v>
      </c>
      <c r="O352" s="19">
        <v>0</v>
      </c>
      <c r="P352" s="20">
        <v>-67.08</v>
      </c>
      <c r="Q352" s="20">
        <v>11.18</v>
      </c>
    </row>
    <row r="353" spans="1:17" ht="12.75" customHeight="1" x14ac:dyDescent="0.2">
      <c r="A353" s="14" t="s">
        <v>414</v>
      </c>
      <c r="B353" s="14" t="s">
        <v>415</v>
      </c>
      <c r="C353" s="14" t="s">
        <v>69</v>
      </c>
      <c r="D353" s="14" t="s">
        <v>66</v>
      </c>
      <c r="E353" s="15" t="s">
        <v>67</v>
      </c>
      <c r="F353" s="14" t="s">
        <v>67</v>
      </c>
      <c r="G353" s="15" t="s">
        <v>67</v>
      </c>
      <c r="H353" s="16">
        <v>0.18</v>
      </c>
      <c r="I353" s="17">
        <v>0</v>
      </c>
      <c r="J353" s="16">
        <v>0</v>
      </c>
      <c r="K353" s="18">
        <v>0.02</v>
      </c>
      <c r="L353" s="17">
        <v>0</v>
      </c>
      <c r="M353" s="19">
        <v>-0.13</v>
      </c>
      <c r="N353" s="19">
        <v>0</v>
      </c>
      <c r="O353" s="19">
        <v>0</v>
      </c>
      <c r="P353" s="20">
        <v>-0.02</v>
      </c>
      <c r="Q353" s="20">
        <v>0</v>
      </c>
    </row>
    <row r="354" spans="1:17" ht="12.75" customHeight="1" x14ac:dyDescent="0.2">
      <c r="A354" s="14" t="s">
        <v>433</v>
      </c>
      <c r="B354" s="14" t="s">
        <v>434</v>
      </c>
      <c r="C354" s="14" t="s">
        <v>69</v>
      </c>
      <c r="D354" s="14" t="s">
        <v>66</v>
      </c>
      <c r="E354" s="15" t="s">
        <v>67</v>
      </c>
      <c r="F354" s="14" t="s">
        <v>67</v>
      </c>
      <c r="G354" s="15" t="s">
        <v>67</v>
      </c>
      <c r="H354" s="16">
        <v>0.17</v>
      </c>
      <c r="I354" s="17">
        <v>0</v>
      </c>
      <c r="J354" s="16">
        <v>0</v>
      </c>
      <c r="K354" s="18">
        <v>0.02</v>
      </c>
      <c r="L354" s="17">
        <v>0</v>
      </c>
      <c r="M354" s="19">
        <v>-0.18</v>
      </c>
      <c r="N354" s="19">
        <v>0</v>
      </c>
      <c r="O354" s="19">
        <v>0</v>
      </c>
      <c r="P354" s="20">
        <v>-0.02</v>
      </c>
      <c r="Q354" s="20">
        <v>0</v>
      </c>
    </row>
    <row r="355" spans="1:17" ht="12.75" customHeight="1" x14ac:dyDescent="0.2">
      <c r="A355" s="14" t="s">
        <v>435</v>
      </c>
      <c r="B355" s="14" t="s">
        <v>435</v>
      </c>
      <c r="C355" s="14" t="s">
        <v>65</v>
      </c>
      <c r="D355" s="14" t="s">
        <v>66</v>
      </c>
      <c r="E355" s="15" t="s">
        <v>67</v>
      </c>
      <c r="F355" s="14" t="s">
        <v>67</v>
      </c>
      <c r="G355" s="15" t="s">
        <v>67</v>
      </c>
      <c r="H355" s="16">
        <v>1.29</v>
      </c>
      <c r="I355" s="17">
        <v>0</v>
      </c>
      <c r="J355" s="16">
        <v>0</v>
      </c>
      <c r="K355" s="18">
        <v>0.15</v>
      </c>
      <c r="L355" s="17">
        <v>-0.03</v>
      </c>
      <c r="M355" s="19">
        <v>-2094.6</v>
      </c>
      <c r="N355" s="19">
        <v>0</v>
      </c>
      <c r="O355" s="19">
        <v>0</v>
      </c>
      <c r="P355" s="20">
        <v>-251.35</v>
      </c>
      <c r="Q355" s="20">
        <v>41.89</v>
      </c>
    </row>
    <row r="356" spans="1:17" ht="12.75" customHeight="1" x14ac:dyDescent="0.2">
      <c r="A356" s="14" t="s">
        <v>435</v>
      </c>
      <c r="B356" s="14" t="s">
        <v>436</v>
      </c>
      <c r="C356" s="14" t="s">
        <v>65</v>
      </c>
      <c r="D356" s="14" t="s">
        <v>66</v>
      </c>
      <c r="E356" s="15" t="s">
        <v>66</v>
      </c>
      <c r="F356" s="14" t="s">
        <v>67</v>
      </c>
      <c r="G356" s="15" t="s">
        <v>67</v>
      </c>
      <c r="H356" s="16">
        <v>6.49</v>
      </c>
      <c r="I356" s="17">
        <v>0</v>
      </c>
      <c r="J356" s="16">
        <v>0</v>
      </c>
      <c r="K356" s="18">
        <v>0.78</v>
      </c>
      <c r="L356" s="17">
        <v>-0.13</v>
      </c>
      <c r="M356" s="19">
        <v>-12625.54</v>
      </c>
      <c r="N356" s="19">
        <v>0</v>
      </c>
      <c r="O356" s="19">
        <v>0</v>
      </c>
      <c r="P356" s="20">
        <v>-1515.06</v>
      </c>
      <c r="Q356" s="20">
        <v>0</v>
      </c>
    </row>
    <row r="357" spans="1:17" ht="12.75" customHeight="1" x14ac:dyDescent="0.2">
      <c r="A357" s="14" t="s">
        <v>448</v>
      </c>
      <c r="B357" s="14" t="s">
        <v>448</v>
      </c>
      <c r="C357" s="14" t="s">
        <v>65</v>
      </c>
      <c r="D357" s="14" t="s">
        <v>67</v>
      </c>
      <c r="E357" s="15" t="s">
        <v>67</v>
      </c>
      <c r="F357" s="14" t="s">
        <v>67</v>
      </c>
      <c r="G357" s="15" t="s">
        <v>67</v>
      </c>
      <c r="H357" s="16">
        <v>0.01</v>
      </c>
      <c r="I357" s="17">
        <v>0</v>
      </c>
      <c r="J357" s="16">
        <v>0</v>
      </c>
      <c r="K357" s="18">
        <v>0</v>
      </c>
      <c r="L357" s="17">
        <v>0</v>
      </c>
      <c r="M357" s="19">
        <v>-1086.3699999999999</v>
      </c>
      <c r="N357" s="19">
        <v>0</v>
      </c>
      <c r="O357" s="19">
        <v>0</v>
      </c>
      <c r="P357" s="20">
        <v>-130.36000000000001</v>
      </c>
      <c r="Q357" s="20">
        <v>21.73</v>
      </c>
    </row>
    <row r="358" spans="1:17" ht="12.75" customHeight="1" x14ac:dyDescent="0.2">
      <c r="A358" s="14" t="s">
        <v>432</v>
      </c>
      <c r="B358" s="14" t="s">
        <v>432</v>
      </c>
      <c r="C358" s="14" t="s">
        <v>65</v>
      </c>
      <c r="D358" s="14" t="s">
        <v>66</v>
      </c>
      <c r="E358" s="15" t="s">
        <v>67</v>
      </c>
      <c r="F358" s="14" t="s">
        <v>67</v>
      </c>
      <c r="G358" s="15" t="s">
        <v>67</v>
      </c>
      <c r="H358" s="16">
        <v>7.81</v>
      </c>
      <c r="I358" s="17">
        <v>0</v>
      </c>
      <c r="J358" s="16">
        <v>0</v>
      </c>
      <c r="K358" s="18">
        <v>0.94</v>
      </c>
      <c r="L358" s="17">
        <v>-0.16</v>
      </c>
      <c r="M358" s="19">
        <v>-587.37</v>
      </c>
      <c r="N358" s="19">
        <v>0</v>
      </c>
      <c r="O358" s="19">
        <v>0</v>
      </c>
      <c r="P358" s="20">
        <v>-70.48</v>
      </c>
      <c r="Q358" s="20">
        <v>11.75</v>
      </c>
    </row>
    <row r="359" spans="1:17" ht="12.75" customHeight="1" x14ac:dyDescent="0.2">
      <c r="A359" s="14" t="s">
        <v>448</v>
      </c>
      <c r="B359" s="14" t="s">
        <v>449</v>
      </c>
      <c r="C359" s="14" t="s">
        <v>69</v>
      </c>
      <c r="D359" s="14" t="s">
        <v>67</v>
      </c>
      <c r="E359" s="15" t="s">
        <v>67</v>
      </c>
      <c r="F359" s="14" t="s">
        <v>67</v>
      </c>
      <c r="G359" s="15" t="s">
        <v>67</v>
      </c>
      <c r="H359" s="16">
        <v>0.2</v>
      </c>
      <c r="I359" s="17">
        <v>0</v>
      </c>
      <c r="J359" s="16">
        <v>0</v>
      </c>
      <c r="K359" s="18">
        <v>0.02</v>
      </c>
      <c r="L359" s="17">
        <v>0</v>
      </c>
      <c r="M359" s="19">
        <v>-0.31</v>
      </c>
      <c r="N359" s="19">
        <v>0</v>
      </c>
      <c r="O359" s="19">
        <v>0</v>
      </c>
      <c r="P359" s="20">
        <v>-0.04</v>
      </c>
      <c r="Q359" s="20">
        <v>0.01</v>
      </c>
    </row>
    <row r="360" spans="1:17" ht="12.75" customHeight="1" x14ac:dyDescent="0.2">
      <c r="A360" s="14" t="s">
        <v>437</v>
      </c>
      <c r="B360" s="14" t="s">
        <v>437</v>
      </c>
      <c r="C360" s="14" t="s">
        <v>65</v>
      </c>
      <c r="D360" s="14" t="s">
        <v>66</v>
      </c>
      <c r="E360" s="15" t="s">
        <v>67</v>
      </c>
      <c r="F360" s="14" t="s">
        <v>67</v>
      </c>
      <c r="G360" s="15" t="s">
        <v>67</v>
      </c>
      <c r="H360" s="16">
        <v>19.309999999999999</v>
      </c>
      <c r="I360" s="17">
        <v>0</v>
      </c>
      <c r="J360" s="16">
        <v>0</v>
      </c>
      <c r="K360" s="18">
        <v>2.3199999999999998</v>
      </c>
      <c r="L360" s="17">
        <v>-0.39</v>
      </c>
      <c r="M360" s="19">
        <v>-12586</v>
      </c>
      <c r="N360" s="19">
        <v>0</v>
      </c>
      <c r="O360" s="19">
        <v>0</v>
      </c>
      <c r="P360" s="20">
        <v>-1510.32</v>
      </c>
      <c r="Q360" s="20">
        <v>251.72</v>
      </c>
    </row>
    <row r="361" spans="1:17" ht="12.75" customHeight="1" x14ac:dyDescent="0.2">
      <c r="A361" s="14" t="s">
        <v>441</v>
      </c>
      <c r="B361" s="14" t="s">
        <v>441</v>
      </c>
      <c r="C361" s="14" t="s">
        <v>69</v>
      </c>
      <c r="D361" s="14" t="s">
        <v>66</v>
      </c>
      <c r="E361" s="15" t="s">
        <v>67</v>
      </c>
      <c r="F361" s="14" t="s">
        <v>67</v>
      </c>
      <c r="G361" s="15" t="s">
        <v>67</v>
      </c>
      <c r="H361" s="16">
        <v>12.46</v>
      </c>
      <c r="I361" s="17">
        <v>0</v>
      </c>
      <c r="J361" s="16">
        <v>0</v>
      </c>
      <c r="K361" s="18">
        <v>1.5</v>
      </c>
      <c r="L361" s="17">
        <v>-0.25</v>
      </c>
      <c r="M361" s="19">
        <v>-859.49</v>
      </c>
      <c r="N361" s="19">
        <v>0</v>
      </c>
      <c r="O361" s="19">
        <v>0</v>
      </c>
      <c r="P361" s="20">
        <v>-103.14</v>
      </c>
      <c r="Q361" s="20">
        <v>17.190000000000001</v>
      </c>
    </row>
    <row r="362" spans="1:17" ht="12.75" customHeight="1" x14ac:dyDescent="0.2">
      <c r="A362" s="14" t="s">
        <v>441</v>
      </c>
      <c r="B362" s="14" t="s">
        <v>442</v>
      </c>
      <c r="C362" s="14" t="s">
        <v>69</v>
      </c>
      <c r="D362" s="14" t="s">
        <v>66</v>
      </c>
      <c r="E362" s="15" t="s">
        <v>67</v>
      </c>
      <c r="F362" s="14" t="s">
        <v>67</v>
      </c>
      <c r="G362" s="15" t="s">
        <v>67</v>
      </c>
      <c r="H362" s="16">
        <v>0.57999999999999996</v>
      </c>
      <c r="I362" s="17">
        <v>0</v>
      </c>
      <c r="J362" s="16">
        <v>0</v>
      </c>
      <c r="K362" s="18">
        <v>7.0000000000000007E-2</v>
      </c>
      <c r="L362" s="17">
        <v>-0.01</v>
      </c>
      <c r="M362" s="19">
        <v>-164.92</v>
      </c>
      <c r="N362" s="19">
        <v>0</v>
      </c>
      <c r="O362" s="19">
        <v>0</v>
      </c>
      <c r="P362" s="20">
        <v>-19.79</v>
      </c>
      <c r="Q362" s="20">
        <v>3.3</v>
      </c>
    </row>
    <row r="363" spans="1:17" ht="12.75" customHeight="1" x14ac:dyDescent="0.2">
      <c r="A363" s="14" t="s">
        <v>441</v>
      </c>
      <c r="B363" s="14" t="s">
        <v>443</v>
      </c>
      <c r="C363" s="14" t="s">
        <v>69</v>
      </c>
      <c r="D363" s="14" t="s">
        <v>66</v>
      </c>
      <c r="E363" s="15" t="s">
        <v>67</v>
      </c>
      <c r="F363" s="14" t="s">
        <v>67</v>
      </c>
      <c r="G363" s="15" t="s">
        <v>67</v>
      </c>
      <c r="H363" s="16">
        <v>0.25</v>
      </c>
      <c r="I363" s="17">
        <v>0</v>
      </c>
      <c r="J363" s="16">
        <v>0</v>
      </c>
      <c r="K363" s="18">
        <v>0.03</v>
      </c>
      <c r="L363" s="17">
        <v>0</v>
      </c>
      <c r="M363" s="19">
        <v>-13.68</v>
      </c>
      <c r="N363" s="19">
        <v>0</v>
      </c>
      <c r="O363" s="19">
        <v>0</v>
      </c>
      <c r="P363" s="20">
        <v>-1.64</v>
      </c>
      <c r="Q363" s="20">
        <v>0.27</v>
      </c>
    </row>
    <row r="364" spans="1:17" ht="12.75" customHeight="1" x14ac:dyDescent="0.2">
      <c r="A364" s="14" t="s">
        <v>445</v>
      </c>
      <c r="B364" s="14" t="s">
        <v>445</v>
      </c>
      <c r="C364" s="14" t="s">
        <v>65</v>
      </c>
      <c r="D364" s="14" t="s">
        <v>66</v>
      </c>
      <c r="E364" s="15" t="s">
        <v>66</v>
      </c>
      <c r="F364" s="14" t="s">
        <v>66</v>
      </c>
      <c r="G364" s="15" t="s">
        <v>66</v>
      </c>
      <c r="H364" s="16">
        <v>0</v>
      </c>
      <c r="I364" s="17">
        <v>0</v>
      </c>
      <c r="J364" s="16">
        <v>0.35</v>
      </c>
      <c r="K364" s="18">
        <v>0</v>
      </c>
      <c r="L364" s="17">
        <v>-0.01</v>
      </c>
      <c r="M364" s="19">
        <v>0</v>
      </c>
      <c r="N364" s="19">
        <v>0</v>
      </c>
      <c r="O364" s="19">
        <v>-834.69</v>
      </c>
      <c r="P364" s="20">
        <v>0</v>
      </c>
      <c r="Q364" s="20">
        <v>0</v>
      </c>
    </row>
    <row r="365" spans="1:17" ht="12.75" customHeight="1" x14ac:dyDescent="0.2">
      <c r="A365" s="14" t="s">
        <v>405</v>
      </c>
      <c r="B365" s="14" t="s">
        <v>405</v>
      </c>
      <c r="C365" s="14" t="s">
        <v>69</v>
      </c>
      <c r="D365" s="14" t="s">
        <v>66</v>
      </c>
      <c r="E365" s="15" t="s">
        <v>67</v>
      </c>
      <c r="F365" s="14" t="s">
        <v>67</v>
      </c>
      <c r="G365" s="15" t="s">
        <v>67</v>
      </c>
      <c r="H365" s="16">
        <v>0.63</v>
      </c>
      <c r="I365" s="17">
        <v>0</v>
      </c>
      <c r="J365" s="16">
        <v>0</v>
      </c>
      <c r="K365" s="18">
        <v>0.08</v>
      </c>
      <c r="L365" s="17">
        <v>-0.01</v>
      </c>
      <c r="M365" s="19">
        <v>-38.979999999999997</v>
      </c>
      <c r="N365" s="19">
        <v>0</v>
      </c>
      <c r="O365" s="19">
        <v>0</v>
      </c>
      <c r="P365" s="20">
        <v>-4.68</v>
      </c>
      <c r="Q365" s="20">
        <v>0.78</v>
      </c>
    </row>
    <row r="366" spans="1:17" ht="12.75" customHeight="1" x14ac:dyDescent="0.2">
      <c r="A366" s="14" t="s">
        <v>430</v>
      </c>
      <c r="B366" s="14" t="s">
        <v>430</v>
      </c>
      <c r="C366" s="14" t="s">
        <v>69</v>
      </c>
      <c r="D366" s="14" t="s">
        <v>66</v>
      </c>
      <c r="E366" s="15" t="s">
        <v>67</v>
      </c>
      <c r="F366" s="14" t="s">
        <v>67</v>
      </c>
      <c r="G366" s="15" t="s">
        <v>67</v>
      </c>
      <c r="H366" s="16">
        <v>53.42</v>
      </c>
      <c r="I366" s="17">
        <v>0</v>
      </c>
      <c r="J366" s="16">
        <v>0</v>
      </c>
      <c r="K366" s="18">
        <v>6.41</v>
      </c>
      <c r="L366" s="17">
        <v>-1.07</v>
      </c>
      <c r="M366" s="19">
        <v>-2885.46</v>
      </c>
      <c r="N366" s="19">
        <v>0</v>
      </c>
      <c r="O366" s="19">
        <v>0</v>
      </c>
      <c r="P366" s="20">
        <v>-346.26</v>
      </c>
      <c r="Q366" s="20">
        <v>57.71</v>
      </c>
    </row>
    <row r="367" spans="1:17" ht="12.75" customHeight="1" x14ac:dyDescent="0.2">
      <c r="A367" s="14" t="s">
        <v>437</v>
      </c>
      <c r="B367" s="14" t="s">
        <v>438</v>
      </c>
      <c r="C367" s="14" t="s">
        <v>65</v>
      </c>
      <c r="D367" s="14" t="s">
        <v>66</v>
      </c>
      <c r="E367" s="15" t="s">
        <v>67</v>
      </c>
      <c r="F367" s="14" t="s">
        <v>67</v>
      </c>
      <c r="G367" s="15" t="s">
        <v>67</v>
      </c>
      <c r="H367" s="16">
        <v>0.22</v>
      </c>
      <c r="I367" s="17">
        <v>0</v>
      </c>
      <c r="J367" s="16">
        <v>0</v>
      </c>
      <c r="K367" s="18">
        <v>0.03</v>
      </c>
      <c r="L367" s="17">
        <v>0</v>
      </c>
      <c r="M367" s="19">
        <v>-1.87</v>
      </c>
      <c r="N367" s="19">
        <v>0</v>
      </c>
      <c r="O367" s="19">
        <v>0</v>
      </c>
      <c r="P367" s="20">
        <v>-0.22</v>
      </c>
      <c r="Q367" s="20">
        <v>0.04</v>
      </c>
    </row>
    <row r="368" spans="1:17" ht="12.75" customHeight="1" x14ac:dyDescent="0.2">
      <c r="A368" s="14" t="s">
        <v>550</v>
      </c>
      <c r="B368" s="14" t="s">
        <v>555</v>
      </c>
      <c r="C368" s="14" t="s">
        <v>69</v>
      </c>
      <c r="D368" s="14" t="s">
        <v>66</v>
      </c>
      <c r="E368" s="15" t="s">
        <v>67</v>
      </c>
      <c r="F368" s="14" t="s">
        <v>67</v>
      </c>
      <c r="G368" s="15" t="s">
        <v>67</v>
      </c>
      <c r="H368" s="16">
        <v>0</v>
      </c>
      <c r="I368" s="17">
        <v>0</v>
      </c>
      <c r="J368" s="16">
        <v>0</v>
      </c>
      <c r="K368" s="18">
        <v>0</v>
      </c>
      <c r="L368" s="17">
        <v>0</v>
      </c>
      <c r="M368" s="19">
        <v>-8.02</v>
      </c>
      <c r="N368" s="19">
        <v>0</v>
      </c>
      <c r="O368" s="19">
        <v>0</v>
      </c>
      <c r="P368" s="20">
        <v>-0.96</v>
      </c>
      <c r="Q368" s="20">
        <v>0.16</v>
      </c>
    </row>
    <row r="369" spans="1:17" ht="12.75" customHeight="1" x14ac:dyDescent="0.2">
      <c r="A369" s="14" t="s">
        <v>417</v>
      </c>
      <c r="B369" s="14" t="s">
        <v>417</v>
      </c>
      <c r="C369" s="14" t="s">
        <v>69</v>
      </c>
      <c r="D369" s="14" t="s">
        <v>66</v>
      </c>
      <c r="E369" s="15" t="s">
        <v>67</v>
      </c>
      <c r="F369" s="14" t="s">
        <v>67</v>
      </c>
      <c r="G369" s="15" t="s">
        <v>67</v>
      </c>
      <c r="H369" s="16">
        <v>0.01</v>
      </c>
      <c r="I369" s="17">
        <v>0</v>
      </c>
      <c r="J369" s="16">
        <v>0</v>
      </c>
      <c r="K369" s="18">
        <v>0</v>
      </c>
      <c r="L369" s="17">
        <v>0</v>
      </c>
      <c r="M369" s="19">
        <v>-609</v>
      </c>
      <c r="N369" s="19">
        <v>0</v>
      </c>
      <c r="O369" s="19">
        <v>0</v>
      </c>
      <c r="P369" s="20">
        <v>-73.08</v>
      </c>
      <c r="Q369" s="20">
        <v>12.18</v>
      </c>
    </row>
    <row r="370" spans="1:17" ht="12.75" customHeight="1" x14ac:dyDescent="0.2">
      <c r="A370" s="14" t="s">
        <v>473</v>
      </c>
      <c r="B370" s="14" t="s">
        <v>473</v>
      </c>
      <c r="C370" s="14" t="s">
        <v>65</v>
      </c>
      <c r="D370" s="14" t="s">
        <v>66</v>
      </c>
      <c r="E370" s="15" t="s">
        <v>67</v>
      </c>
      <c r="F370" s="14" t="s">
        <v>66</v>
      </c>
      <c r="G370" s="15" t="s">
        <v>66</v>
      </c>
      <c r="H370" s="16">
        <v>0</v>
      </c>
      <c r="I370" s="17">
        <v>0</v>
      </c>
      <c r="J370" s="16">
        <v>2</v>
      </c>
      <c r="K370" s="18">
        <v>0</v>
      </c>
      <c r="L370" s="17">
        <v>-0.04</v>
      </c>
      <c r="M370" s="19">
        <v>0</v>
      </c>
      <c r="N370" s="19">
        <v>0</v>
      </c>
      <c r="O370" s="19">
        <v>-978.28</v>
      </c>
      <c r="P370" s="20">
        <v>0</v>
      </c>
      <c r="Q370" s="20">
        <v>19.57</v>
      </c>
    </row>
    <row r="371" spans="1:17" ht="12.75" customHeight="1" x14ac:dyDescent="0.2">
      <c r="A371" s="14" t="s">
        <v>473</v>
      </c>
      <c r="B371" s="14" t="s">
        <v>474</v>
      </c>
      <c r="C371" s="14" t="s">
        <v>69</v>
      </c>
      <c r="D371" s="14" t="s">
        <v>66</v>
      </c>
      <c r="E371" s="15" t="s">
        <v>67</v>
      </c>
      <c r="F371" s="14" t="s">
        <v>66</v>
      </c>
      <c r="G371" s="15" t="s">
        <v>66</v>
      </c>
      <c r="H371" s="16">
        <v>0</v>
      </c>
      <c r="I371" s="17">
        <v>0</v>
      </c>
      <c r="J371" s="16">
        <v>0.44</v>
      </c>
      <c r="K371" s="18">
        <v>0</v>
      </c>
      <c r="L371" s="17">
        <v>-0.01</v>
      </c>
      <c r="M371" s="19">
        <v>0</v>
      </c>
      <c r="N371" s="19">
        <v>0</v>
      </c>
      <c r="O371" s="19">
        <v>-0.01</v>
      </c>
      <c r="P371" s="20">
        <v>0</v>
      </c>
      <c r="Q371" s="20">
        <v>0</v>
      </c>
    </row>
    <row r="372" spans="1:17" ht="12.75" customHeight="1" x14ac:dyDescent="0.2">
      <c r="A372" s="14" t="s">
        <v>464</v>
      </c>
      <c r="B372" s="14" t="s">
        <v>464</v>
      </c>
      <c r="C372" s="14" t="s">
        <v>65</v>
      </c>
      <c r="D372" s="14" t="s">
        <v>66</v>
      </c>
      <c r="E372" s="15" t="s">
        <v>67</v>
      </c>
      <c r="F372" s="14" t="s">
        <v>67</v>
      </c>
      <c r="G372" s="15" t="s">
        <v>67</v>
      </c>
      <c r="H372" s="16">
        <v>0</v>
      </c>
      <c r="I372" s="17">
        <v>0</v>
      </c>
      <c r="J372" s="16">
        <v>0</v>
      </c>
      <c r="K372" s="18">
        <v>0</v>
      </c>
      <c r="L372" s="17">
        <v>0</v>
      </c>
      <c r="M372" s="19">
        <v>-26.75</v>
      </c>
      <c r="N372" s="19">
        <v>0</v>
      </c>
      <c r="O372" s="19">
        <v>0</v>
      </c>
      <c r="P372" s="20">
        <v>-3.21</v>
      </c>
      <c r="Q372" s="20">
        <v>0.54</v>
      </c>
    </row>
    <row r="373" spans="1:17" ht="12.75" customHeight="1" x14ac:dyDescent="0.2">
      <c r="A373" s="14" t="s">
        <v>497</v>
      </c>
      <c r="B373" s="14" t="s">
        <v>497</v>
      </c>
      <c r="C373" s="14" t="s">
        <v>65</v>
      </c>
      <c r="D373" s="14" t="s">
        <v>66</v>
      </c>
      <c r="E373" s="15" t="s">
        <v>67</v>
      </c>
      <c r="F373" s="14" t="s">
        <v>66</v>
      </c>
      <c r="G373" s="15" t="s">
        <v>66</v>
      </c>
      <c r="H373" s="16">
        <v>0</v>
      </c>
      <c r="I373" s="17">
        <v>0</v>
      </c>
      <c r="J373" s="16">
        <v>0.78</v>
      </c>
      <c r="K373" s="18">
        <v>0</v>
      </c>
      <c r="L373" s="17">
        <v>-0.02</v>
      </c>
      <c r="M373" s="19">
        <v>0</v>
      </c>
      <c r="N373" s="19">
        <v>0</v>
      </c>
      <c r="O373" s="19">
        <v>-635.83000000000004</v>
      </c>
      <c r="P373" s="20">
        <v>0</v>
      </c>
      <c r="Q373" s="20">
        <v>12.72</v>
      </c>
    </row>
    <row r="374" spans="1:17" ht="12.75" customHeight="1" x14ac:dyDescent="0.2">
      <c r="A374" s="14" t="s">
        <v>497</v>
      </c>
      <c r="B374" s="14" t="s">
        <v>498</v>
      </c>
      <c r="C374" s="14" t="s">
        <v>69</v>
      </c>
      <c r="D374" s="14" t="s">
        <v>66</v>
      </c>
      <c r="E374" s="15" t="s">
        <v>67</v>
      </c>
      <c r="F374" s="14" t="s">
        <v>66</v>
      </c>
      <c r="G374" s="15" t="s">
        <v>66</v>
      </c>
      <c r="H374" s="16">
        <v>0</v>
      </c>
      <c r="I374" s="17">
        <v>0</v>
      </c>
      <c r="J374" s="16">
        <v>7.0000000000000007E-2</v>
      </c>
      <c r="K374" s="18">
        <v>0</v>
      </c>
      <c r="L374" s="17">
        <v>0</v>
      </c>
      <c r="M374" s="19">
        <v>0</v>
      </c>
      <c r="N374" s="19">
        <v>0</v>
      </c>
      <c r="O374" s="19">
        <v>0</v>
      </c>
      <c r="P374" s="20">
        <v>0</v>
      </c>
      <c r="Q374" s="20">
        <v>0</v>
      </c>
    </row>
    <row r="375" spans="1:17" ht="12.75" customHeight="1" x14ac:dyDescent="0.2">
      <c r="A375" s="14" t="s">
        <v>494</v>
      </c>
      <c r="B375" s="14" t="s">
        <v>494</v>
      </c>
      <c r="C375" s="14" t="s">
        <v>69</v>
      </c>
      <c r="D375" s="14" t="s">
        <v>66</v>
      </c>
      <c r="E375" s="15" t="s">
        <v>67</v>
      </c>
      <c r="F375" s="14" t="s">
        <v>67</v>
      </c>
      <c r="G375" s="15" t="s">
        <v>67</v>
      </c>
      <c r="H375" s="16">
        <v>56.24</v>
      </c>
      <c r="I375" s="17">
        <v>0</v>
      </c>
      <c r="J375" s="16">
        <v>0</v>
      </c>
      <c r="K375" s="18">
        <v>6.75</v>
      </c>
      <c r="L375" s="17">
        <v>-1.1200000000000001</v>
      </c>
      <c r="M375" s="19">
        <v>-106.18</v>
      </c>
      <c r="N375" s="19">
        <v>0</v>
      </c>
      <c r="O375" s="19">
        <v>0</v>
      </c>
      <c r="P375" s="20">
        <v>-12.74</v>
      </c>
      <c r="Q375" s="20">
        <v>2.12</v>
      </c>
    </row>
    <row r="376" spans="1:17" ht="12.75" customHeight="1" x14ac:dyDescent="0.2">
      <c r="A376" s="14" t="s">
        <v>496</v>
      </c>
      <c r="B376" s="14" t="s">
        <v>496</v>
      </c>
      <c r="C376" s="14" t="s">
        <v>69</v>
      </c>
      <c r="D376" s="14" t="s">
        <v>66</v>
      </c>
      <c r="E376" s="15" t="s">
        <v>67</v>
      </c>
      <c r="F376" s="14" t="s">
        <v>67</v>
      </c>
      <c r="G376" s="15" t="s">
        <v>67</v>
      </c>
      <c r="H376" s="16">
        <v>68.87</v>
      </c>
      <c r="I376" s="17">
        <v>0</v>
      </c>
      <c r="J376" s="16">
        <v>0</v>
      </c>
      <c r="K376" s="18">
        <v>8.26</v>
      </c>
      <c r="L376" s="17">
        <v>-1.38</v>
      </c>
      <c r="M376" s="19">
        <v>-122.59</v>
      </c>
      <c r="N376" s="19">
        <v>0</v>
      </c>
      <c r="O376" s="19">
        <v>0</v>
      </c>
      <c r="P376" s="20">
        <v>-14.71</v>
      </c>
      <c r="Q376" s="20">
        <v>2.4500000000000002</v>
      </c>
    </row>
    <row r="377" spans="1:17" ht="12.75" customHeight="1" x14ac:dyDescent="0.2">
      <c r="A377" s="14" t="s">
        <v>495</v>
      </c>
      <c r="B377" s="14" t="s">
        <v>495</v>
      </c>
      <c r="C377" s="14" t="s">
        <v>69</v>
      </c>
      <c r="D377" s="14" t="s">
        <v>66</v>
      </c>
      <c r="E377" s="15" t="s">
        <v>67</v>
      </c>
      <c r="F377" s="14" t="s">
        <v>67</v>
      </c>
      <c r="G377" s="15" t="s">
        <v>67</v>
      </c>
      <c r="H377" s="16">
        <v>17.53</v>
      </c>
      <c r="I377" s="17">
        <v>0</v>
      </c>
      <c r="J377" s="16">
        <v>0</v>
      </c>
      <c r="K377" s="18">
        <v>2.1</v>
      </c>
      <c r="L377" s="17">
        <v>-0.35</v>
      </c>
      <c r="M377" s="19">
        <v>-2.69</v>
      </c>
      <c r="N377" s="19">
        <v>0</v>
      </c>
      <c r="O377" s="19">
        <v>0</v>
      </c>
      <c r="P377" s="20">
        <v>-0.32</v>
      </c>
      <c r="Q377" s="20">
        <v>0.05</v>
      </c>
    </row>
    <row r="378" spans="1:17" ht="12.75" customHeight="1" x14ac:dyDescent="0.2">
      <c r="A378" s="14" t="s">
        <v>482</v>
      </c>
      <c r="B378" s="14" t="s">
        <v>482</v>
      </c>
      <c r="C378" s="14" t="s">
        <v>69</v>
      </c>
      <c r="D378" s="14" t="s">
        <v>66</v>
      </c>
      <c r="E378" s="15" t="s">
        <v>67</v>
      </c>
      <c r="F378" s="14" t="s">
        <v>66</v>
      </c>
      <c r="G378" s="15" t="s">
        <v>66</v>
      </c>
      <c r="H378" s="16">
        <v>0</v>
      </c>
      <c r="I378" s="17">
        <v>0</v>
      </c>
      <c r="J378" s="16">
        <v>2.36</v>
      </c>
      <c r="K378" s="18">
        <v>0</v>
      </c>
      <c r="L378" s="17">
        <v>-0.05</v>
      </c>
      <c r="M378" s="19">
        <v>0</v>
      </c>
      <c r="N378" s="19">
        <v>0</v>
      </c>
      <c r="O378" s="19">
        <v>-0.82</v>
      </c>
      <c r="P378" s="20">
        <v>0</v>
      </c>
      <c r="Q378" s="20">
        <v>0.02</v>
      </c>
    </row>
    <row r="379" spans="1:17" ht="12.75" customHeight="1" x14ac:dyDescent="0.2">
      <c r="A379" s="14" t="s">
        <v>204</v>
      </c>
      <c r="B379" s="14" t="s">
        <v>204</v>
      </c>
      <c r="C379" s="14" t="s">
        <v>65</v>
      </c>
      <c r="D379" s="14" t="s">
        <v>66</v>
      </c>
      <c r="E379" s="15" t="s">
        <v>67</v>
      </c>
      <c r="F379" s="14" t="s">
        <v>66</v>
      </c>
      <c r="G379" s="15" t="s">
        <v>66</v>
      </c>
      <c r="H379" s="16">
        <v>0</v>
      </c>
      <c r="I379" s="17">
        <v>0</v>
      </c>
      <c r="J379" s="16">
        <v>0.43</v>
      </c>
      <c r="K379" s="18">
        <v>0</v>
      </c>
      <c r="L379" s="17">
        <v>-0.01</v>
      </c>
      <c r="M379" s="19">
        <v>0</v>
      </c>
      <c r="N379" s="19">
        <v>0</v>
      </c>
      <c r="O379" s="19">
        <v>-18.690000000000001</v>
      </c>
      <c r="P379" s="20">
        <v>0</v>
      </c>
      <c r="Q379" s="20">
        <v>0.37</v>
      </c>
    </row>
    <row r="380" spans="1:17" ht="12.75" customHeight="1" x14ac:dyDescent="0.2">
      <c r="A380" s="14" t="s">
        <v>204</v>
      </c>
      <c r="B380" s="14" t="s">
        <v>205</v>
      </c>
      <c r="C380" s="14" t="s">
        <v>69</v>
      </c>
      <c r="D380" s="14" t="s">
        <v>66</v>
      </c>
      <c r="E380" s="15" t="s">
        <v>67</v>
      </c>
      <c r="F380" s="14" t="s">
        <v>66</v>
      </c>
      <c r="G380" s="15" t="s">
        <v>66</v>
      </c>
      <c r="H380" s="16">
        <v>0</v>
      </c>
      <c r="I380" s="17">
        <v>0</v>
      </c>
      <c r="J380" s="16">
        <v>0.06</v>
      </c>
      <c r="K380" s="18">
        <v>0</v>
      </c>
      <c r="L380" s="17">
        <v>0</v>
      </c>
      <c r="M380" s="19">
        <v>0</v>
      </c>
      <c r="N380" s="19">
        <v>0</v>
      </c>
      <c r="O380" s="19">
        <v>0</v>
      </c>
      <c r="P380" s="20">
        <v>0</v>
      </c>
      <c r="Q380" s="20">
        <v>0</v>
      </c>
    </row>
    <row r="381" spans="1:17" ht="12.75" customHeight="1" x14ac:dyDescent="0.2">
      <c r="A381" s="14" t="s">
        <v>466</v>
      </c>
      <c r="B381" s="14" t="s">
        <v>466</v>
      </c>
      <c r="C381" s="14" t="s">
        <v>69</v>
      </c>
      <c r="D381" s="14" t="s">
        <v>66</v>
      </c>
      <c r="E381" s="15" t="s">
        <v>67</v>
      </c>
      <c r="F381" s="14" t="s">
        <v>67</v>
      </c>
      <c r="G381" s="15" t="s">
        <v>67</v>
      </c>
      <c r="H381" s="16">
        <v>5.81</v>
      </c>
      <c r="I381" s="17">
        <v>0</v>
      </c>
      <c r="J381" s="16">
        <v>0</v>
      </c>
      <c r="K381" s="18">
        <v>0.7</v>
      </c>
      <c r="L381" s="17">
        <v>-0.12</v>
      </c>
      <c r="M381" s="19">
        <v>-10.44</v>
      </c>
      <c r="N381" s="19">
        <v>0</v>
      </c>
      <c r="O381" s="19">
        <v>0</v>
      </c>
      <c r="P381" s="20">
        <v>-1.25</v>
      </c>
      <c r="Q381" s="20">
        <v>0.21</v>
      </c>
    </row>
    <row r="382" spans="1:17" ht="12.75" customHeight="1" x14ac:dyDescent="0.2">
      <c r="A382" s="14" t="s">
        <v>467</v>
      </c>
      <c r="B382" s="14" t="s">
        <v>467</v>
      </c>
      <c r="C382" s="14" t="s">
        <v>69</v>
      </c>
      <c r="D382" s="14" t="s">
        <v>66</v>
      </c>
      <c r="E382" s="15" t="s">
        <v>66</v>
      </c>
      <c r="F382" s="14" t="s">
        <v>67</v>
      </c>
      <c r="G382" s="15" t="s">
        <v>67</v>
      </c>
      <c r="H382" s="16">
        <v>5.3</v>
      </c>
      <c r="I382" s="17">
        <v>0</v>
      </c>
      <c r="J382" s="16">
        <v>0</v>
      </c>
      <c r="K382" s="18">
        <v>0.64</v>
      </c>
      <c r="L382" s="17">
        <v>-0.11</v>
      </c>
      <c r="M382" s="19">
        <v>-5.18</v>
      </c>
      <c r="N382" s="19">
        <v>0</v>
      </c>
      <c r="O382" s="19">
        <v>0</v>
      </c>
      <c r="P382" s="20">
        <v>-0.62</v>
      </c>
      <c r="Q382" s="20">
        <v>0</v>
      </c>
    </row>
    <row r="383" spans="1:17" ht="12.75" customHeight="1" x14ac:dyDescent="0.2">
      <c r="A383" s="14" t="s">
        <v>466</v>
      </c>
      <c r="B383" s="14" t="s">
        <v>468</v>
      </c>
      <c r="C383" s="14" t="s">
        <v>69</v>
      </c>
      <c r="D383" s="14" t="s">
        <v>66</v>
      </c>
      <c r="E383" s="15" t="s">
        <v>67</v>
      </c>
      <c r="F383" s="14" t="s">
        <v>67</v>
      </c>
      <c r="G383" s="15" t="s">
        <v>67</v>
      </c>
      <c r="H383" s="16">
        <v>4.9400000000000004</v>
      </c>
      <c r="I383" s="17">
        <v>0</v>
      </c>
      <c r="J383" s="16">
        <v>0</v>
      </c>
      <c r="K383" s="18">
        <v>0.59</v>
      </c>
      <c r="L383" s="17">
        <v>-0.1</v>
      </c>
      <c r="M383" s="19">
        <v>-4.47</v>
      </c>
      <c r="N383" s="19">
        <v>0</v>
      </c>
      <c r="O383" s="19">
        <v>0</v>
      </c>
      <c r="P383" s="20">
        <v>-0.54</v>
      </c>
      <c r="Q383" s="20">
        <v>0.09</v>
      </c>
    </row>
    <row r="384" spans="1:17" ht="12.75" customHeight="1" x14ac:dyDescent="0.2">
      <c r="A384" s="14" t="s">
        <v>469</v>
      </c>
      <c r="B384" s="14" t="s">
        <v>470</v>
      </c>
      <c r="C384" s="14" t="s">
        <v>69</v>
      </c>
      <c r="D384" s="14" t="s">
        <v>66</v>
      </c>
      <c r="E384" s="15" t="s">
        <v>67</v>
      </c>
      <c r="F384" s="14" t="s">
        <v>66</v>
      </c>
      <c r="G384" s="15" t="s">
        <v>67</v>
      </c>
      <c r="H384" s="16">
        <v>0.76</v>
      </c>
      <c r="I384" s="17">
        <v>0</v>
      </c>
      <c r="J384" s="16">
        <v>0</v>
      </c>
      <c r="K384" s="18">
        <v>0.09</v>
      </c>
      <c r="L384" s="17">
        <v>-0.02</v>
      </c>
      <c r="M384" s="19">
        <v>0</v>
      </c>
      <c r="N384" s="19">
        <v>0</v>
      </c>
      <c r="O384" s="19">
        <v>-0.16</v>
      </c>
      <c r="P384" s="20">
        <v>0</v>
      </c>
      <c r="Q384" s="20">
        <v>0</v>
      </c>
    </row>
    <row r="385" spans="1:17" ht="12.75" customHeight="1" x14ac:dyDescent="0.2">
      <c r="A385" s="14" t="s">
        <v>469</v>
      </c>
      <c r="B385" s="14" t="s">
        <v>469</v>
      </c>
      <c r="C385" s="14" t="s">
        <v>65</v>
      </c>
      <c r="D385" s="14" t="s">
        <v>66</v>
      </c>
      <c r="E385" s="15" t="s">
        <v>67</v>
      </c>
      <c r="F385" s="14" t="s">
        <v>66</v>
      </c>
      <c r="G385" s="15" t="s">
        <v>67</v>
      </c>
      <c r="H385" s="16">
        <v>0.12</v>
      </c>
      <c r="I385" s="17">
        <v>0</v>
      </c>
      <c r="J385" s="16">
        <v>0</v>
      </c>
      <c r="K385" s="18">
        <v>0.01</v>
      </c>
      <c r="L385" s="17">
        <v>0</v>
      </c>
      <c r="M385" s="19">
        <v>0</v>
      </c>
      <c r="N385" s="19">
        <v>0</v>
      </c>
      <c r="O385" s="19">
        <v>-657.31</v>
      </c>
      <c r="P385" s="20">
        <v>0</v>
      </c>
      <c r="Q385" s="20">
        <v>13.15</v>
      </c>
    </row>
    <row r="386" spans="1:17" ht="12.75" customHeight="1" x14ac:dyDescent="0.2">
      <c r="A386" s="14" t="s">
        <v>550</v>
      </c>
      <c r="B386" s="14" t="s">
        <v>556</v>
      </c>
      <c r="C386" s="14" t="s">
        <v>69</v>
      </c>
      <c r="D386" s="14" t="s">
        <v>66</v>
      </c>
      <c r="E386" s="15" t="s">
        <v>67</v>
      </c>
      <c r="F386" s="14" t="s">
        <v>67</v>
      </c>
      <c r="G386" s="15" t="s">
        <v>67</v>
      </c>
      <c r="H386" s="16">
        <v>0.02</v>
      </c>
      <c r="I386" s="17">
        <v>0</v>
      </c>
      <c r="J386" s="16">
        <v>0</v>
      </c>
      <c r="K386" s="18">
        <v>0</v>
      </c>
      <c r="L386" s="17">
        <v>0</v>
      </c>
      <c r="M386" s="19">
        <v>-34.75</v>
      </c>
      <c r="N386" s="19">
        <v>0</v>
      </c>
      <c r="O386" s="19">
        <v>0</v>
      </c>
      <c r="P386" s="20">
        <v>-4.17</v>
      </c>
      <c r="Q386" s="20">
        <v>0.7</v>
      </c>
    </row>
    <row r="387" spans="1:17" ht="12.75" customHeight="1" x14ac:dyDescent="0.2">
      <c r="A387" s="14" t="s">
        <v>471</v>
      </c>
      <c r="B387" s="14" t="s">
        <v>471</v>
      </c>
      <c r="C387" s="14" t="s">
        <v>69</v>
      </c>
      <c r="D387" s="14" t="s">
        <v>66</v>
      </c>
      <c r="E387" s="15" t="s">
        <v>67</v>
      </c>
      <c r="F387" s="14" t="s">
        <v>67</v>
      </c>
      <c r="G387" s="15" t="s">
        <v>67</v>
      </c>
      <c r="H387" s="16">
        <v>1.46</v>
      </c>
      <c r="I387" s="17">
        <v>0</v>
      </c>
      <c r="J387" s="16">
        <v>0</v>
      </c>
      <c r="K387" s="18">
        <v>0.18</v>
      </c>
      <c r="L387" s="17">
        <v>-0.03</v>
      </c>
      <c r="M387" s="19">
        <v>-4.8499999999999996</v>
      </c>
      <c r="N387" s="19">
        <v>0</v>
      </c>
      <c r="O387" s="19">
        <v>0</v>
      </c>
      <c r="P387" s="20">
        <v>-0.57999999999999996</v>
      </c>
      <c r="Q387" s="20">
        <v>0.1</v>
      </c>
    </row>
    <row r="388" spans="1:17" ht="12.75" customHeight="1" x14ac:dyDescent="0.2">
      <c r="A388" s="14" t="s">
        <v>600</v>
      </c>
      <c r="B388" s="14" t="s">
        <v>601</v>
      </c>
      <c r="C388" s="14" t="s">
        <v>65</v>
      </c>
      <c r="D388" s="14" t="s">
        <v>66</v>
      </c>
      <c r="E388" s="15" t="s">
        <v>67</v>
      </c>
      <c r="F388" s="14" t="s">
        <v>66</v>
      </c>
      <c r="G388" s="15" t="s">
        <v>66</v>
      </c>
      <c r="H388" s="16">
        <v>0</v>
      </c>
      <c r="I388" s="17">
        <v>0</v>
      </c>
      <c r="J388" s="16">
        <v>0.06</v>
      </c>
      <c r="K388" s="18">
        <v>0</v>
      </c>
      <c r="L388" s="17">
        <v>0</v>
      </c>
      <c r="M388" s="19">
        <v>0</v>
      </c>
      <c r="N388" s="19">
        <v>0</v>
      </c>
      <c r="O388" s="19">
        <v>-371.22</v>
      </c>
      <c r="P388" s="20">
        <v>0</v>
      </c>
      <c r="Q388" s="20">
        <v>7.42</v>
      </c>
    </row>
    <row r="389" spans="1:17" ht="12.75" customHeight="1" x14ac:dyDescent="0.2">
      <c r="A389" s="14" t="s">
        <v>472</v>
      </c>
      <c r="B389" s="14" t="s">
        <v>472</v>
      </c>
      <c r="C389" s="14" t="s">
        <v>69</v>
      </c>
      <c r="D389" s="14" t="s">
        <v>66</v>
      </c>
      <c r="E389" s="15" t="s">
        <v>67</v>
      </c>
      <c r="F389" s="14" t="s">
        <v>67</v>
      </c>
      <c r="G389" s="15" t="s">
        <v>67</v>
      </c>
      <c r="H389" s="16">
        <v>1.66</v>
      </c>
      <c r="I389" s="17">
        <v>0</v>
      </c>
      <c r="J389" s="16">
        <v>0</v>
      </c>
      <c r="K389" s="18">
        <v>0.2</v>
      </c>
      <c r="L389" s="17">
        <v>-0.03</v>
      </c>
      <c r="M389" s="19">
        <v>-0.28000000000000003</v>
      </c>
      <c r="N389" s="19">
        <v>0</v>
      </c>
      <c r="O389" s="19">
        <v>0</v>
      </c>
      <c r="P389" s="20">
        <v>-0.03</v>
      </c>
      <c r="Q389" s="20">
        <v>0.01</v>
      </c>
    </row>
    <row r="390" spans="1:17" ht="12.75" customHeight="1" x14ac:dyDescent="0.2">
      <c r="A390" s="14" t="s">
        <v>475</v>
      </c>
      <c r="B390" s="14" t="s">
        <v>475</v>
      </c>
      <c r="C390" s="14" t="s">
        <v>65</v>
      </c>
      <c r="D390" s="14" t="s">
        <v>66</v>
      </c>
      <c r="E390" s="15" t="s">
        <v>67</v>
      </c>
      <c r="F390" s="14" t="s">
        <v>66</v>
      </c>
      <c r="G390" s="15" t="s">
        <v>66</v>
      </c>
      <c r="H390" s="16">
        <v>0</v>
      </c>
      <c r="I390" s="17">
        <v>0</v>
      </c>
      <c r="J390" s="16">
        <v>0.22</v>
      </c>
      <c r="K390" s="18">
        <v>0</v>
      </c>
      <c r="L390" s="17">
        <v>0</v>
      </c>
      <c r="M390" s="19">
        <v>0</v>
      </c>
      <c r="N390" s="19">
        <v>0</v>
      </c>
      <c r="O390" s="19">
        <v>-510.9</v>
      </c>
      <c r="P390" s="20">
        <v>0</v>
      </c>
      <c r="Q390" s="20">
        <v>10.220000000000001</v>
      </c>
    </row>
    <row r="391" spans="1:17" ht="12.75" customHeight="1" x14ac:dyDescent="0.2">
      <c r="A391" s="14" t="s">
        <v>477</v>
      </c>
      <c r="B391" s="14" t="s">
        <v>477</v>
      </c>
      <c r="C391" s="14" t="s">
        <v>65</v>
      </c>
      <c r="D391" s="14" t="s">
        <v>66</v>
      </c>
      <c r="E391" s="15" t="s">
        <v>67</v>
      </c>
      <c r="F391" s="14" t="s">
        <v>66</v>
      </c>
      <c r="G391" s="15" t="s">
        <v>66</v>
      </c>
      <c r="H391" s="16">
        <v>0</v>
      </c>
      <c r="I391" s="17">
        <v>0</v>
      </c>
      <c r="J391" s="16">
        <v>0.3</v>
      </c>
      <c r="K391" s="18">
        <v>0</v>
      </c>
      <c r="L391" s="17">
        <v>-0.01</v>
      </c>
      <c r="M391" s="19">
        <v>0</v>
      </c>
      <c r="N391" s="19">
        <v>0</v>
      </c>
      <c r="O391" s="19">
        <v>-806.14</v>
      </c>
      <c r="P391" s="20">
        <v>0</v>
      </c>
      <c r="Q391" s="20">
        <v>16.12</v>
      </c>
    </row>
    <row r="392" spans="1:17" ht="12.75" customHeight="1" x14ac:dyDescent="0.2">
      <c r="A392" s="14" t="s">
        <v>477</v>
      </c>
      <c r="B392" s="14" t="s">
        <v>478</v>
      </c>
      <c r="C392" s="14" t="s">
        <v>69</v>
      </c>
      <c r="D392" s="14" t="s">
        <v>66</v>
      </c>
      <c r="E392" s="15" t="s">
        <v>67</v>
      </c>
      <c r="F392" s="14" t="s">
        <v>66</v>
      </c>
      <c r="G392" s="15" t="s">
        <v>66</v>
      </c>
      <c r="H392" s="16">
        <v>0</v>
      </c>
      <c r="I392" s="17">
        <v>0</v>
      </c>
      <c r="J392" s="16">
        <v>0.11</v>
      </c>
      <c r="K392" s="18">
        <v>0</v>
      </c>
      <c r="L392" s="17">
        <v>0</v>
      </c>
      <c r="M392" s="19">
        <v>0</v>
      </c>
      <c r="N392" s="19">
        <v>0</v>
      </c>
      <c r="O392" s="19">
        <v>-0.01</v>
      </c>
      <c r="P392" s="20">
        <v>0</v>
      </c>
      <c r="Q392" s="20">
        <v>0</v>
      </c>
    </row>
    <row r="393" spans="1:17" ht="12.75" customHeight="1" x14ac:dyDescent="0.2">
      <c r="A393" s="14" t="s">
        <v>475</v>
      </c>
      <c r="B393" s="14" t="s">
        <v>476</v>
      </c>
      <c r="C393" s="14" t="s">
        <v>69</v>
      </c>
      <c r="D393" s="14" t="s">
        <v>66</v>
      </c>
      <c r="E393" s="15" t="s">
        <v>67</v>
      </c>
      <c r="F393" s="14" t="s">
        <v>66</v>
      </c>
      <c r="G393" s="15" t="s">
        <v>66</v>
      </c>
      <c r="H393" s="16">
        <v>0</v>
      </c>
      <c r="I393" s="17">
        <v>0</v>
      </c>
      <c r="J393" s="16">
        <v>0.08</v>
      </c>
      <c r="K393" s="18">
        <v>0</v>
      </c>
      <c r="L393" s="17">
        <v>0</v>
      </c>
      <c r="M393" s="19">
        <v>0</v>
      </c>
      <c r="N393" s="19">
        <v>0</v>
      </c>
      <c r="O393" s="19">
        <v>0</v>
      </c>
      <c r="P393" s="20">
        <v>0</v>
      </c>
      <c r="Q393" s="20">
        <v>0</v>
      </c>
    </row>
    <row r="394" spans="1:17" ht="12.75" customHeight="1" x14ac:dyDescent="0.2">
      <c r="A394" s="14" t="s">
        <v>483</v>
      </c>
      <c r="B394" s="14" t="s">
        <v>483</v>
      </c>
      <c r="C394" s="14" t="s">
        <v>65</v>
      </c>
      <c r="D394" s="14" t="s">
        <v>66</v>
      </c>
      <c r="E394" s="15" t="s">
        <v>67</v>
      </c>
      <c r="F394" s="14" t="s">
        <v>66</v>
      </c>
      <c r="G394" s="15" t="s">
        <v>66</v>
      </c>
      <c r="H394" s="16">
        <v>0</v>
      </c>
      <c r="I394" s="17">
        <v>0</v>
      </c>
      <c r="J394" s="16">
        <v>1.9</v>
      </c>
      <c r="K394" s="18">
        <v>0</v>
      </c>
      <c r="L394" s="17">
        <v>-0.04</v>
      </c>
      <c r="M394" s="19">
        <v>0</v>
      </c>
      <c r="N394" s="19">
        <v>0</v>
      </c>
      <c r="O394" s="19">
        <v>-6678.63</v>
      </c>
      <c r="P394" s="20">
        <v>0</v>
      </c>
      <c r="Q394" s="20">
        <v>133.57</v>
      </c>
    </row>
    <row r="395" spans="1:17" ht="12.75" customHeight="1" x14ac:dyDescent="0.2">
      <c r="A395" s="14" t="s">
        <v>484</v>
      </c>
      <c r="B395" s="14" t="s">
        <v>484</v>
      </c>
      <c r="C395" s="14" t="s">
        <v>65</v>
      </c>
      <c r="D395" s="14" t="s">
        <v>67</v>
      </c>
      <c r="E395" s="15" t="s">
        <v>66</v>
      </c>
      <c r="F395" s="14" t="s">
        <v>66</v>
      </c>
      <c r="G395" s="15" t="s">
        <v>66</v>
      </c>
      <c r="H395" s="16">
        <v>0</v>
      </c>
      <c r="I395" s="17">
        <v>0</v>
      </c>
      <c r="J395" s="16">
        <v>0</v>
      </c>
      <c r="K395" s="18">
        <v>0</v>
      </c>
      <c r="L395" s="17">
        <v>0</v>
      </c>
      <c r="M395" s="19">
        <v>0</v>
      </c>
      <c r="N395" s="19">
        <v>0</v>
      </c>
      <c r="O395" s="19">
        <v>-21.12</v>
      </c>
      <c r="P395" s="20">
        <v>0</v>
      </c>
      <c r="Q395" s="20">
        <v>0</v>
      </c>
    </row>
    <row r="396" spans="1:17" ht="12.75" customHeight="1" x14ac:dyDescent="0.2">
      <c r="A396" s="14" t="s">
        <v>484</v>
      </c>
      <c r="B396" s="14" t="s">
        <v>485</v>
      </c>
      <c r="C396" s="14" t="s">
        <v>69</v>
      </c>
      <c r="D396" s="14" t="s">
        <v>67</v>
      </c>
      <c r="E396" s="15" t="s">
        <v>66</v>
      </c>
      <c r="F396" s="14" t="s">
        <v>66</v>
      </c>
      <c r="G396" s="15" t="s">
        <v>66</v>
      </c>
      <c r="H396" s="16">
        <v>0</v>
      </c>
      <c r="I396" s="17">
        <v>0</v>
      </c>
      <c r="J396" s="16">
        <v>0.37</v>
      </c>
      <c r="K396" s="18">
        <v>0</v>
      </c>
      <c r="L396" s="17">
        <v>0</v>
      </c>
      <c r="M396" s="19">
        <v>0</v>
      </c>
      <c r="N396" s="19">
        <v>0</v>
      </c>
      <c r="O396" s="19">
        <v>-0.17</v>
      </c>
      <c r="P396" s="20">
        <v>0</v>
      </c>
      <c r="Q396" s="20">
        <v>0</v>
      </c>
    </row>
    <row r="397" spans="1:17" ht="12.75" customHeight="1" x14ac:dyDescent="0.2">
      <c r="A397" s="14" t="s">
        <v>479</v>
      </c>
      <c r="B397" s="14" t="s">
        <v>479</v>
      </c>
      <c r="C397" s="14" t="s">
        <v>69</v>
      </c>
      <c r="D397" s="14" t="s">
        <v>66</v>
      </c>
      <c r="E397" s="15" t="s">
        <v>67</v>
      </c>
      <c r="F397" s="14" t="s">
        <v>67</v>
      </c>
      <c r="G397" s="15" t="s">
        <v>67</v>
      </c>
      <c r="H397" s="16">
        <v>29.84</v>
      </c>
      <c r="I397" s="17">
        <v>0</v>
      </c>
      <c r="J397" s="16">
        <v>0</v>
      </c>
      <c r="K397" s="18">
        <v>3.58</v>
      </c>
      <c r="L397" s="17">
        <v>-0.6</v>
      </c>
      <c r="M397" s="19">
        <v>-12.2</v>
      </c>
      <c r="N397" s="19">
        <v>0</v>
      </c>
      <c r="O397" s="19">
        <v>0</v>
      </c>
      <c r="P397" s="20">
        <v>-1.46</v>
      </c>
      <c r="Q397" s="20">
        <v>0.24</v>
      </c>
    </row>
    <row r="398" spans="1:17" ht="12.75" customHeight="1" x14ac:dyDescent="0.2">
      <c r="A398" s="14" t="s">
        <v>486</v>
      </c>
      <c r="B398" s="14" t="s">
        <v>486</v>
      </c>
      <c r="C398" s="14" t="s">
        <v>69</v>
      </c>
      <c r="D398" s="14" t="s">
        <v>66</v>
      </c>
      <c r="E398" s="15" t="s">
        <v>67</v>
      </c>
      <c r="F398" s="14" t="s">
        <v>67</v>
      </c>
      <c r="G398" s="15" t="s">
        <v>67</v>
      </c>
      <c r="H398" s="16">
        <v>14.87</v>
      </c>
      <c r="I398" s="17">
        <v>0</v>
      </c>
      <c r="J398" s="16">
        <v>0</v>
      </c>
      <c r="K398" s="18">
        <v>1.78</v>
      </c>
      <c r="L398" s="17">
        <v>-0.3</v>
      </c>
      <c r="M398" s="19">
        <v>-22.13</v>
      </c>
      <c r="N398" s="19">
        <v>0</v>
      </c>
      <c r="O398" s="19">
        <v>0</v>
      </c>
      <c r="P398" s="20">
        <v>-2.66</v>
      </c>
      <c r="Q398" s="20">
        <v>0.44</v>
      </c>
    </row>
    <row r="399" spans="1:17" ht="12.75" customHeight="1" x14ac:dyDescent="0.2">
      <c r="A399" s="14" t="s">
        <v>480</v>
      </c>
      <c r="B399" s="14" t="s">
        <v>480</v>
      </c>
      <c r="C399" s="14" t="s">
        <v>69</v>
      </c>
      <c r="D399" s="14" t="s">
        <v>66</v>
      </c>
      <c r="E399" s="15" t="s">
        <v>67</v>
      </c>
      <c r="F399" s="14" t="s">
        <v>67</v>
      </c>
      <c r="G399" s="15" t="s">
        <v>67</v>
      </c>
      <c r="H399" s="16">
        <v>10.039999999999999</v>
      </c>
      <c r="I399" s="17">
        <v>0</v>
      </c>
      <c r="J399" s="16">
        <v>0</v>
      </c>
      <c r="K399" s="18">
        <v>1.2</v>
      </c>
      <c r="L399" s="17">
        <v>-0.2</v>
      </c>
      <c r="M399" s="19">
        <v>-5.92</v>
      </c>
      <c r="N399" s="19">
        <v>0</v>
      </c>
      <c r="O399" s="19">
        <v>0</v>
      </c>
      <c r="P399" s="20">
        <v>-0.71</v>
      </c>
      <c r="Q399" s="20">
        <v>0.12</v>
      </c>
    </row>
    <row r="400" spans="1:17" ht="12.75" customHeight="1" x14ac:dyDescent="0.2">
      <c r="A400" s="14" t="s">
        <v>481</v>
      </c>
      <c r="B400" s="14" t="s">
        <v>481</v>
      </c>
      <c r="C400" s="14" t="s">
        <v>69</v>
      </c>
      <c r="D400" s="14" t="s">
        <v>66</v>
      </c>
      <c r="E400" s="15" t="s">
        <v>66</v>
      </c>
      <c r="F400" s="14" t="s">
        <v>66</v>
      </c>
      <c r="G400" s="15" t="s">
        <v>67</v>
      </c>
      <c r="H400" s="16">
        <v>36.520000000000003</v>
      </c>
      <c r="I400" s="17">
        <v>0</v>
      </c>
      <c r="J400" s="16">
        <v>0</v>
      </c>
      <c r="K400" s="18">
        <v>4.38</v>
      </c>
      <c r="L400" s="17">
        <v>-0.73</v>
      </c>
      <c r="M400" s="19">
        <v>0</v>
      </c>
      <c r="N400" s="19">
        <v>0</v>
      </c>
      <c r="O400" s="19">
        <v>-19</v>
      </c>
      <c r="P400" s="20">
        <v>0</v>
      </c>
      <c r="Q400" s="20">
        <v>0</v>
      </c>
    </row>
    <row r="401" spans="1:17" ht="12.75" customHeight="1" x14ac:dyDescent="0.2">
      <c r="A401" s="14" t="s">
        <v>489</v>
      </c>
      <c r="B401" s="14" t="s">
        <v>489</v>
      </c>
      <c r="C401" s="14" t="s">
        <v>69</v>
      </c>
      <c r="D401" s="14" t="s">
        <v>66</v>
      </c>
      <c r="E401" s="15" t="s">
        <v>66</v>
      </c>
      <c r="F401" s="14" t="s">
        <v>67</v>
      </c>
      <c r="G401" s="15" t="s">
        <v>67</v>
      </c>
      <c r="H401" s="16">
        <v>21.03</v>
      </c>
      <c r="I401" s="17">
        <v>0</v>
      </c>
      <c r="J401" s="16">
        <v>0</v>
      </c>
      <c r="K401" s="18">
        <v>2.52</v>
      </c>
      <c r="L401" s="17">
        <v>-0.42</v>
      </c>
      <c r="M401" s="19">
        <v>-8.5299999999999994</v>
      </c>
      <c r="N401" s="19">
        <v>0</v>
      </c>
      <c r="O401" s="19">
        <v>0</v>
      </c>
      <c r="P401" s="20">
        <v>-1.02</v>
      </c>
      <c r="Q401" s="20">
        <v>0</v>
      </c>
    </row>
    <row r="402" spans="1:17" ht="12.75" customHeight="1" x14ac:dyDescent="0.2">
      <c r="A402" s="14" t="s">
        <v>490</v>
      </c>
      <c r="B402" s="14" t="s">
        <v>490</v>
      </c>
      <c r="C402" s="14" t="s">
        <v>65</v>
      </c>
      <c r="D402" s="14" t="s">
        <v>66</v>
      </c>
      <c r="E402" s="15" t="s">
        <v>67</v>
      </c>
      <c r="F402" s="14" t="s">
        <v>66</v>
      </c>
      <c r="G402" s="15" t="s">
        <v>66</v>
      </c>
      <c r="H402" s="16">
        <v>0</v>
      </c>
      <c r="I402" s="17">
        <v>0</v>
      </c>
      <c r="J402" s="16">
        <v>0.14000000000000001</v>
      </c>
      <c r="K402" s="18">
        <v>0</v>
      </c>
      <c r="L402" s="17">
        <v>0</v>
      </c>
      <c r="M402" s="19">
        <v>0</v>
      </c>
      <c r="N402" s="19">
        <v>0</v>
      </c>
      <c r="O402" s="19">
        <v>-587.09</v>
      </c>
      <c r="P402" s="20">
        <v>0</v>
      </c>
      <c r="Q402" s="20">
        <v>11.74</v>
      </c>
    </row>
    <row r="403" spans="1:17" ht="12.75" customHeight="1" x14ac:dyDescent="0.2">
      <c r="A403" s="14" t="s">
        <v>490</v>
      </c>
      <c r="B403" s="14" t="s">
        <v>492</v>
      </c>
      <c r="C403" s="14" t="s">
        <v>69</v>
      </c>
      <c r="D403" s="14" t="s">
        <v>66</v>
      </c>
      <c r="E403" s="15" t="s">
        <v>67</v>
      </c>
      <c r="F403" s="14" t="s">
        <v>66</v>
      </c>
      <c r="G403" s="15" t="s">
        <v>66</v>
      </c>
      <c r="H403" s="16">
        <v>0</v>
      </c>
      <c r="I403" s="17">
        <v>0</v>
      </c>
      <c r="J403" s="16">
        <v>0.01</v>
      </c>
      <c r="K403" s="18">
        <v>0</v>
      </c>
      <c r="L403" s="17">
        <v>0</v>
      </c>
      <c r="M403" s="19">
        <v>0</v>
      </c>
      <c r="N403" s="19">
        <v>0</v>
      </c>
      <c r="O403" s="19">
        <v>-0.06</v>
      </c>
      <c r="P403" s="20">
        <v>0</v>
      </c>
      <c r="Q403" s="20">
        <v>0</v>
      </c>
    </row>
    <row r="404" spans="1:17" ht="12.75" customHeight="1" x14ac:dyDescent="0.2">
      <c r="A404" s="14" t="s">
        <v>487</v>
      </c>
      <c r="B404" s="14" t="s">
        <v>487</v>
      </c>
      <c r="C404" s="14" t="s">
        <v>65</v>
      </c>
      <c r="D404" s="14" t="s">
        <v>67</v>
      </c>
      <c r="E404" s="15" t="s">
        <v>66</v>
      </c>
      <c r="F404" s="14" t="s">
        <v>66</v>
      </c>
      <c r="G404" s="15" t="s">
        <v>67</v>
      </c>
      <c r="H404" s="16">
        <v>0.56000000000000005</v>
      </c>
      <c r="I404" s="17">
        <v>0</v>
      </c>
      <c r="J404" s="16">
        <v>0</v>
      </c>
      <c r="K404" s="18">
        <v>7.0000000000000007E-2</v>
      </c>
      <c r="L404" s="17">
        <v>0</v>
      </c>
      <c r="M404" s="19">
        <v>0</v>
      </c>
      <c r="N404" s="19">
        <v>0</v>
      </c>
      <c r="O404" s="19">
        <v>-2552.64</v>
      </c>
      <c r="P404" s="20">
        <v>0</v>
      </c>
      <c r="Q404" s="20">
        <v>0</v>
      </c>
    </row>
    <row r="405" spans="1:17" ht="12.75" customHeight="1" x14ac:dyDescent="0.2">
      <c r="A405" s="14" t="s">
        <v>487</v>
      </c>
      <c r="B405" s="14" t="s">
        <v>488</v>
      </c>
      <c r="C405" s="14" t="s">
        <v>69</v>
      </c>
      <c r="D405" s="14" t="s">
        <v>67</v>
      </c>
      <c r="E405" s="15" t="s">
        <v>66</v>
      </c>
      <c r="F405" s="14" t="s">
        <v>66</v>
      </c>
      <c r="G405" s="15" t="s">
        <v>67</v>
      </c>
      <c r="H405" s="16">
        <v>0.16</v>
      </c>
      <c r="I405" s="17">
        <v>0</v>
      </c>
      <c r="J405" s="16">
        <v>0</v>
      </c>
      <c r="K405" s="18">
        <v>0.02</v>
      </c>
      <c r="L405" s="17">
        <v>0</v>
      </c>
      <c r="M405" s="19">
        <v>0</v>
      </c>
      <c r="N405" s="19">
        <v>0</v>
      </c>
      <c r="O405" s="19">
        <v>-0.86</v>
      </c>
      <c r="P405" s="20">
        <v>0</v>
      </c>
      <c r="Q405" s="20">
        <v>0</v>
      </c>
    </row>
    <row r="406" spans="1:17" ht="12.75" customHeight="1" x14ac:dyDescent="0.2">
      <c r="A406" s="14" t="s">
        <v>499</v>
      </c>
      <c r="B406" s="14" t="s">
        <v>499</v>
      </c>
      <c r="C406" s="14" t="s">
        <v>65</v>
      </c>
      <c r="D406" s="14" t="s">
        <v>66</v>
      </c>
      <c r="E406" s="15" t="s">
        <v>66</v>
      </c>
      <c r="F406" s="14" t="s">
        <v>66</v>
      </c>
      <c r="G406" s="15" t="s">
        <v>66</v>
      </c>
      <c r="H406" s="16">
        <v>0</v>
      </c>
      <c r="I406" s="17">
        <v>0</v>
      </c>
      <c r="J406" s="16">
        <v>0.01</v>
      </c>
      <c r="K406" s="18">
        <v>0</v>
      </c>
      <c r="L406" s="17">
        <v>0</v>
      </c>
      <c r="M406" s="19">
        <v>0</v>
      </c>
      <c r="N406" s="19">
        <v>0</v>
      </c>
      <c r="O406" s="19">
        <v>-1.7</v>
      </c>
      <c r="P406" s="20">
        <v>0</v>
      </c>
      <c r="Q406" s="20">
        <v>0</v>
      </c>
    </row>
    <row r="407" spans="1:17" ht="12.75" customHeight="1" x14ac:dyDescent="0.2">
      <c r="A407" s="14" t="s">
        <v>499</v>
      </c>
      <c r="B407" s="14" t="s">
        <v>500</v>
      </c>
      <c r="C407" s="14" t="s">
        <v>69</v>
      </c>
      <c r="D407" s="14" t="s">
        <v>66</v>
      </c>
      <c r="E407" s="15" t="s">
        <v>66</v>
      </c>
      <c r="F407" s="14" t="s">
        <v>66</v>
      </c>
      <c r="G407" s="15" t="s">
        <v>66</v>
      </c>
      <c r="H407" s="16">
        <v>0</v>
      </c>
      <c r="I407" s="17">
        <v>0</v>
      </c>
      <c r="J407" s="16">
        <v>0.17</v>
      </c>
      <c r="K407" s="18">
        <v>0</v>
      </c>
      <c r="L407" s="17">
        <v>0</v>
      </c>
      <c r="M407" s="19">
        <v>0</v>
      </c>
      <c r="N407" s="19">
        <v>0</v>
      </c>
      <c r="O407" s="19">
        <v>0</v>
      </c>
      <c r="P407" s="20">
        <v>0</v>
      </c>
      <c r="Q407" s="20">
        <v>0</v>
      </c>
    </row>
    <row r="408" spans="1:17" ht="12.75" customHeight="1" x14ac:dyDescent="0.2">
      <c r="A408" s="14" t="s">
        <v>681</v>
      </c>
      <c r="B408" s="14" t="s">
        <v>686</v>
      </c>
      <c r="C408" s="14" t="s">
        <v>69</v>
      </c>
      <c r="D408" s="14" t="s">
        <v>66</v>
      </c>
      <c r="E408" s="15" t="s">
        <v>67</v>
      </c>
      <c r="F408" s="14" t="s">
        <v>67</v>
      </c>
      <c r="G408" s="15" t="s">
        <v>67</v>
      </c>
      <c r="H408" s="16">
        <v>3.33</v>
      </c>
      <c r="I408" s="17">
        <v>0</v>
      </c>
      <c r="J408" s="16">
        <v>0</v>
      </c>
      <c r="K408" s="18">
        <v>0.4</v>
      </c>
      <c r="L408" s="17">
        <v>-7.0000000000000007E-2</v>
      </c>
      <c r="M408" s="19">
        <v>-13.4</v>
      </c>
      <c r="N408" s="19">
        <v>0</v>
      </c>
      <c r="O408" s="19">
        <v>0</v>
      </c>
      <c r="P408" s="20">
        <v>-1.61</v>
      </c>
      <c r="Q408" s="20">
        <v>0.27</v>
      </c>
    </row>
    <row r="409" spans="1:17" ht="12.75" customHeight="1" x14ac:dyDescent="0.2">
      <c r="A409" s="14" t="s">
        <v>212</v>
      </c>
      <c r="B409" s="14" t="s">
        <v>212</v>
      </c>
      <c r="C409" s="14" t="s">
        <v>65</v>
      </c>
      <c r="D409" s="14" t="s">
        <v>66</v>
      </c>
      <c r="E409" s="15" t="s">
        <v>67</v>
      </c>
      <c r="F409" s="14" t="s">
        <v>66</v>
      </c>
      <c r="G409" s="15" t="s">
        <v>66</v>
      </c>
      <c r="H409" s="16">
        <v>0</v>
      </c>
      <c r="I409" s="17">
        <v>0</v>
      </c>
      <c r="J409" s="16">
        <v>0.04</v>
      </c>
      <c r="K409" s="18">
        <v>0</v>
      </c>
      <c r="L409" s="17">
        <v>0</v>
      </c>
      <c r="M409" s="19">
        <v>0</v>
      </c>
      <c r="N409" s="19">
        <v>0</v>
      </c>
      <c r="O409" s="19">
        <v>-7.27</v>
      </c>
      <c r="P409" s="20">
        <v>0</v>
      </c>
      <c r="Q409" s="20">
        <v>0.15</v>
      </c>
    </row>
    <row r="410" spans="1:17" ht="12.75" customHeight="1" x14ac:dyDescent="0.2">
      <c r="A410" s="14" t="s">
        <v>213</v>
      </c>
      <c r="B410" s="14" t="s">
        <v>213</v>
      </c>
      <c r="C410" s="14" t="s">
        <v>65</v>
      </c>
      <c r="D410" s="14" t="s">
        <v>66</v>
      </c>
      <c r="E410" s="15" t="s">
        <v>67</v>
      </c>
      <c r="F410" s="14" t="s">
        <v>66</v>
      </c>
      <c r="G410" s="15" t="s">
        <v>66</v>
      </c>
      <c r="H410" s="16">
        <v>0</v>
      </c>
      <c r="I410" s="17">
        <v>0</v>
      </c>
      <c r="J410" s="16">
        <v>0.08</v>
      </c>
      <c r="K410" s="18">
        <v>0</v>
      </c>
      <c r="L410" s="17">
        <v>0</v>
      </c>
      <c r="M410" s="19">
        <v>0</v>
      </c>
      <c r="N410" s="19">
        <v>0</v>
      </c>
      <c r="O410" s="19">
        <v>-4.12</v>
      </c>
      <c r="P410" s="20">
        <v>0</v>
      </c>
      <c r="Q410" s="20">
        <v>0.08</v>
      </c>
    </row>
    <row r="411" spans="1:17" ht="12.75" customHeight="1" x14ac:dyDescent="0.2">
      <c r="A411" s="14" t="s">
        <v>211</v>
      </c>
      <c r="B411" s="14" t="s">
        <v>211</v>
      </c>
      <c r="C411" s="14" t="s">
        <v>65</v>
      </c>
      <c r="D411" s="14" t="s">
        <v>66</v>
      </c>
      <c r="E411" s="15" t="s">
        <v>67</v>
      </c>
      <c r="F411" s="14" t="s">
        <v>66</v>
      </c>
      <c r="G411" s="15" t="s">
        <v>66</v>
      </c>
      <c r="H411" s="16">
        <v>0</v>
      </c>
      <c r="I411" s="17">
        <v>0</v>
      </c>
      <c r="J411" s="16">
        <v>0.09</v>
      </c>
      <c r="K411" s="18">
        <v>0</v>
      </c>
      <c r="L411" s="17">
        <v>0</v>
      </c>
      <c r="M411" s="19">
        <v>0</v>
      </c>
      <c r="N411" s="19">
        <v>0</v>
      </c>
      <c r="O411" s="19">
        <v>-117.5</v>
      </c>
      <c r="P411" s="20">
        <v>0</v>
      </c>
      <c r="Q411" s="20">
        <v>2.35</v>
      </c>
    </row>
    <row r="412" spans="1:17" ht="12.75" customHeight="1" x14ac:dyDescent="0.2">
      <c r="A412" s="14" t="s">
        <v>490</v>
      </c>
      <c r="B412" s="14" t="s">
        <v>491</v>
      </c>
      <c r="C412" s="14" t="s">
        <v>65</v>
      </c>
      <c r="D412" s="14" t="s">
        <v>66</v>
      </c>
      <c r="E412" s="15" t="s">
        <v>67</v>
      </c>
      <c r="F412" s="14" t="s">
        <v>66</v>
      </c>
      <c r="G412" s="15" t="s">
        <v>66</v>
      </c>
      <c r="H412" s="16">
        <v>0</v>
      </c>
      <c r="I412" s="17">
        <v>0</v>
      </c>
      <c r="J412" s="16">
        <v>7.0000000000000007E-2</v>
      </c>
      <c r="K412" s="18">
        <v>0</v>
      </c>
      <c r="L412" s="17">
        <v>0</v>
      </c>
      <c r="M412" s="19">
        <v>0</v>
      </c>
      <c r="N412" s="19">
        <v>0</v>
      </c>
      <c r="O412" s="19">
        <v>-1554.51</v>
      </c>
      <c r="P412" s="20">
        <v>0</v>
      </c>
      <c r="Q412" s="20">
        <v>31.09</v>
      </c>
    </row>
    <row r="413" spans="1:17" ht="12.75" customHeight="1" x14ac:dyDescent="0.2">
      <c r="A413" s="14" t="s">
        <v>490</v>
      </c>
      <c r="B413" s="14" t="s">
        <v>493</v>
      </c>
      <c r="C413" s="14" t="s">
        <v>69</v>
      </c>
      <c r="D413" s="14" t="s">
        <v>66</v>
      </c>
      <c r="E413" s="15" t="s">
        <v>67</v>
      </c>
      <c r="F413" s="14" t="s">
        <v>66</v>
      </c>
      <c r="G413" s="15" t="s">
        <v>66</v>
      </c>
      <c r="H413" s="16">
        <v>0</v>
      </c>
      <c r="I413" s="17">
        <v>0</v>
      </c>
      <c r="J413" s="16">
        <v>0.01</v>
      </c>
      <c r="K413" s="18">
        <v>0</v>
      </c>
      <c r="L413" s="17">
        <v>0</v>
      </c>
      <c r="M413" s="19">
        <v>0</v>
      </c>
      <c r="N413" s="19">
        <v>0</v>
      </c>
      <c r="O413" s="19">
        <v>-0.23</v>
      </c>
      <c r="P413" s="20">
        <v>0</v>
      </c>
      <c r="Q413" s="20">
        <v>0</v>
      </c>
    </row>
    <row r="414" spans="1:17" ht="12.75" customHeight="1" x14ac:dyDescent="0.2">
      <c r="A414" s="14" t="s">
        <v>501</v>
      </c>
      <c r="B414" s="14" t="s">
        <v>501</v>
      </c>
      <c r="C414" s="14" t="s">
        <v>69</v>
      </c>
      <c r="D414" s="14" t="s">
        <v>66</v>
      </c>
      <c r="E414" s="15" t="s">
        <v>67</v>
      </c>
      <c r="F414" s="14" t="s">
        <v>67</v>
      </c>
      <c r="G414" s="15" t="s">
        <v>67</v>
      </c>
      <c r="H414" s="16">
        <v>2.0499999999999998</v>
      </c>
      <c r="I414" s="17">
        <v>0</v>
      </c>
      <c r="J414" s="16">
        <v>0</v>
      </c>
      <c r="K414" s="18">
        <v>0.25</v>
      </c>
      <c r="L414" s="17">
        <v>-0.04</v>
      </c>
      <c r="M414" s="19">
        <v>-28.27</v>
      </c>
      <c r="N414" s="19">
        <v>0</v>
      </c>
      <c r="O414" s="19">
        <v>0</v>
      </c>
      <c r="P414" s="20">
        <v>-3.39</v>
      </c>
      <c r="Q414" s="20">
        <v>0.56999999999999995</v>
      </c>
    </row>
    <row r="415" spans="1:17" ht="12.75" customHeight="1" x14ac:dyDescent="0.2">
      <c r="A415" s="14" t="s">
        <v>504</v>
      </c>
      <c r="B415" s="14" t="s">
        <v>504</v>
      </c>
      <c r="C415" s="14" t="s">
        <v>65</v>
      </c>
      <c r="D415" s="14" t="s">
        <v>66</v>
      </c>
      <c r="E415" s="15" t="s">
        <v>66</v>
      </c>
      <c r="F415" s="14" t="s">
        <v>66</v>
      </c>
      <c r="G415" s="15" t="s">
        <v>66</v>
      </c>
      <c r="H415" s="16">
        <v>0</v>
      </c>
      <c r="I415" s="17">
        <v>0</v>
      </c>
      <c r="J415" s="16">
        <v>0.26</v>
      </c>
      <c r="K415" s="18">
        <v>0</v>
      </c>
      <c r="L415" s="17">
        <v>-0.01</v>
      </c>
      <c r="M415" s="19">
        <v>0</v>
      </c>
      <c r="N415" s="19">
        <v>0</v>
      </c>
      <c r="O415" s="19">
        <v>-1260.96</v>
      </c>
      <c r="P415" s="20">
        <v>0</v>
      </c>
      <c r="Q415" s="20">
        <v>0</v>
      </c>
    </row>
    <row r="416" spans="1:17" ht="12.75" customHeight="1" x14ac:dyDescent="0.2">
      <c r="A416" s="14" t="s">
        <v>502</v>
      </c>
      <c r="B416" s="14" t="s">
        <v>502</v>
      </c>
      <c r="C416" s="14" t="s">
        <v>65</v>
      </c>
      <c r="D416" s="14" t="s">
        <v>66</v>
      </c>
      <c r="E416" s="15" t="s">
        <v>67</v>
      </c>
      <c r="F416" s="14" t="s">
        <v>67</v>
      </c>
      <c r="G416" s="15" t="s">
        <v>67</v>
      </c>
      <c r="H416" s="16">
        <v>0</v>
      </c>
      <c r="I416" s="17">
        <v>0</v>
      </c>
      <c r="J416" s="16">
        <v>0</v>
      </c>
      <c r="K416" s="18">
        <v>0</v>
      </c>
      <c r="L416" s="17">
        <v>0</v>
      </c>
      <c r="M416" s="19">
        <v>-229.91</v>
      </c>
      <c r="N416" s="19">
        <v>0</v>
      </c>
      <c r="O416" s="19">
        <v>0</v>
      </c>
      <c r="P416" s="20">
        <v>-27.59</v>
      </c>
      <c r="Q416" s="20">
        <v>4.5999999999999996</v>
      </c>
    </row>
    <row r="417" spans="1:17" ht="12.75" customHeight="1" x14ac:dyDescent="0.2">
      <c r="A417" s="14" t="s">
        <v>502</v>
      </c>
      <c r="B417" s="14" t="s">
        <v>503</v>
      </c>
      <c r="C417" s="14" t="s">
        <v>69</v>
      </c>
      <c r="D417" s="14" t="s">
        <v>66</v>
      </c>
      <c r="E417" s="15" t="s">
        <v>67</v>
      </c>
      <c r="F417" s="14" t="s">
        <v>67</v>
      </c>
      <c r="G417" s="15" t="s">
        <v>67</v>
      </c>
      <c r="H417" s="16">
        <v>0.94</v>
      </c>
      <c r="I417" s="17">
        <v>0</v>
      </c>
      <c r="J417" s="16">
        <v>0</v>
      </c>
      <c r="K417" s="18">
        <v>0.11</v>
      </c>
      <c r="L417" s="17">
        <v>-0.02</v>
      </c>
      <c r="M417" s="19">
        <v>-2.57</v>
      </c>
      <c r="N417" s="19">
        <v>0</v>
      </c>
      <c r="O417" s="19">
        <v>0</v>
      </c>
      <c r="P417" s="20">
        <v>-0.31</v>
      </c>
      <c r="Q417" s="20">
        <v>0.05</v>
      </c>
    </row>
    <row r="418" spans="1:17" ht="12.75" customHeight="1" x14ac:dyDescent="0.2">
      <c r="A418" s="14" t="s">
        <v>523</v>
      </c>
      <c r="B418" s="14" t="s">
        <v>523</v>
      </c>
      <c r="C418" s="14" t="s">
        <v>65</v>
      </c>
      <c r="D418" s="14" t="s">
        <v>66</v>
      </c>
      <c r="E418" s="15" t="s">
        <v>67</v>
      </c>
      <c r="F418" s="14" t="s">
        <v>67</v>
      </c>
      <c r="G418" s="15" t="s">
        <v>67</v>
      </c>
      <c r="H418" s="16">
        <v>0</v>
      </c>
      <c r="I418" s="17">
        <v>0</v>
      </c>
      <c r="J418" s="16">
        <v>0</v>
      </c>
      <c r="K418" s="18">
        <v>0</v>
      </c>
      <c r="L418" s="17">
        <v>0</v>
      </c>
      <c r="M418" s="19">
        <v>-337.2</v>
      </c>
      <c r="N418" s="19">
        <v>0</v>
      </c>
      <c r="O418" s="19">
        <v>0</v>
      </c>
      <c r="P418" s="20">
        <v>-40.46</v>
      </c>
      <c r="Q418" s="20">
        <v>6.74</v>
      </c>
    </row>
    <row r="419" spans="1:17" ht="12.75" customHeight="1" x14ac:dyDescent="0.2">
      <c r="A419" s="14" t="s">
        <v>523</v>
      </c>
      <c r="B419" s="14" t="s">
        <v>524</v>
      </c>
      <c r="C419" s="14" t="s">
        <v>69</v>
      </c>
      <c r="D419" s="14" t="s">
        <v>66</v>
      </c>
      <c r="E419" s="15" t="s">
        <v>67</v>
      </c>
      <c r="F419" s="14" t="s">
        <v>67</v>
      </c>
      <c r="G419" s="15" t="s">
        <v>67</v>
      </c>
      <c r="H419" s="16">
        <v>1.87</v>
      </c>
      <c r="I419" s="17">
        <v>0</v>
      </c>
      <c r="J419" s="16">
        <v>0</v>
      </c>
      <c r="K419" s="18">
        <v>0.22</v>
      </c>
      <c r="L419" s="17">
        <v>-0.04</v>
      </c>
      <c r="M419" s="19">
        <v>-5.44</v>
      </c>
      <c r="N419" s="19">
        <v>0</v>
      </c>
      <c r="O419" s="19">
        <v>0</v>
      </c>
      <c r="P419" s="20">
        <v>-0.65</v>
      </c>
      <c r="Q419" s="20">
        <v>0.11</v>
      </c>
    </row>
    <row r="420" spans="1:17" ht="12.75" customHeight="1" x14ac:dyDescent="0.2">
      <c r="A420" s="14" t="s">
        <v>529</v>
      </c>
      <c r="B420" s="14" t="s">
        <v>529</v>
      </c>
      <c r="C420" s="14" t="s">
        <v>69</v>
      </c>
      <c r="D420" s="14" t="s">
        <v>66</v>
      </c>
      <c r="E420" s="15" t="s">
        <v>67</v>
      </c>
      <c r="F420" s="14" t="s">
        <v>67</v>
      </c>
      <c r="G420" s="15" t="s">
        <v>67</v>
      </c>
      <c r="H420" s="16">
        <v>36.26</v>
      </c>
      <c r="I420" s="17">
        <v>0</v>
      </c>
      <c r="J420" s="16">
        <v>0</v>
      </c>
      <c r="K420" s="18">
        <v>4.3499999999999996</v>
      </c>
      <c r="L420" s="17">
        <v>-0.73</v>
      </c>
      <c r="M420" s="19">
        <v>-68.64</v>
      </c>
      <c r="N420" s="19">
        <v>0</v>
      </c>
      <c r="O420" s="19">
        <v>0</v>
      </c>
      <c r="P420" s="20">
        <v>-8.24</v>
      </c>
      <c r="Q420" s="20">
        <v>1.37</v>
      </c>
    </row>
    <row r="421" spans="1:17" ht="12.75" customHeight="1" x14ac:dyDescent="0.2">
      <c r="A421" s="14" t="s">
        <v>530</v>
      </c>
      <c r="B421" s="14" t="s">
        <v>530</v>
      </c>
      <c r="C421" s="14" t="s">
        <v>69</v>
      </c>
      <c r="D421" s="14" t="s">
        <v>66</v>
      </c>
      <c r="E421" s="15" t="s">
        <v>66</v>
      </c>
      <c r="F421" s="14" t="s">
        <v>67</v>
      </c>
      <c r="G421" s="15" t="s">
        <v>67</v>
      </c>
      <c r="H421" s="16">
        <v>32.07</v>
      </c>
      <c r="I421" s="17">
        <v>0</v>
      </c>
      <c r="J421" s="16">
        <v>0</v>
      </c>
      <c r="K421" s="18">
        <v>3.85</v>
      </c>
      <c r="L421" s="17">
        <v>-0.64</v>
      </c>
      <c r="M421" s="19">
        <v>-23.77</v>
      </c>
      <c r="N421" s="19">
        <v>0</v>
      </c>
      <c r="O421" s="19">
        <v>0</v>
      </c>
      <c r="P421" s="20">
        <v>-2.85</v>
      </c>
      <c r="Q421" s="20">
        <v>0</v>
      </c>
    </row>
    <row r="422" spans="1:17" ht="12.75" customHeight="1" x14ac:dyDescent="0.2">
      <c r="A422" s="14" t="s">
        <v>544</v>
      </c>
      <c r="B422" s="14" t="s">
        <v>544</v>
      </c>
      <c r="C422" s="14" t="s">
        <v>69</v>
      </c>
      <c r="D422" s="14" t="s">
        <v>66</v>
      </c>
      <c r="E422" s="15" t="s">
        <v>67</v>
      </c>
      <c r="F422" s="14" t="s">
        <v>67</v>
      </c>
      <c r="G422" s="15" t="s">
        <v>66</v>
      </c>
      <c r="H422" s="16">
        <v>0</v>
      </c>
      <c r="I422" s="17">
        <v>0</v>
      </c>
      <c r="J422" s="16">
        <v>73.459999999999994</v>
      </c>
      <c r="K422" s="18">
        <v>0</v>
      </c>
      <c r="L422" s="17">
        <v>-1.47</v>
      </c>
      <c r="M422" s="19">
        <v>-65.16</v>
      </c>
      <c r="N422" s="19">
        <v>0</v>
      </c>
      <c r="O422" s="19">
        <v>0</v>
      </c>
      <c r="P422" s="20">
        <v>-7.82</v>
      </c>
      <c r="Q422" s="20">
        <v>1.3</v>
      </c>
    </row>
    <row r="423" spans="1:17" ht="12.75" customHeight="1" x14ac:dyDescent="0.2">
      <c r="A423" s="14" t="s">
        <v>519</v>
      </c>
      <c r="B423" s="14" t="s">
        <v>519</v>
      </c>
      <c r="C423" s="14" t="s">
        <v>65</v>
      </c>
      <c r="D423" s="14" t="s">
        <v>66</v>
      </c>
      <c r="E423" s="15" t="s">
        <v>67</v>
      </c>
      <c r="F423" s="14" t="s">
        <v>67</v>
      </c>
      <c r="G423" s="15" t="s">
        <v>67</v>
      </c>
      <c r="H423" s="16">
        <v>1.62</v>
      </c>
      <c r="I423" s="17">
        <v>0</v>
      </c>
      <c r="J423" s="16">
        <v>0</v>
      </c>
      <c r="K423" s="18">
        <v>0.19</v>
      </c>
      <c r="L423" s="17">
        <v>-0.03</v>
      </c>
      <c r="M423" s="19">
        <v>-962.88</v>
      </c>
      <c r="N423" s="19">
        <v>0</v>
      </c>
      <c r="O423" s="19">
        <v>0</v>
      </c>
      <c r="P423" s="20">
        <v>-115.55</v>
      </c>
      <c r="Q423" s="20">
        <v>19.260000000000002</v>
      </c>
    </row>
    <row r="424" spans="1:17" ht="12.75" customHeight="1" x14ac:dyDescent="0.2">
      <c r="A424" s="14" t="s">
        <v>508</v>
      </c>
      <c r="B424" s="14" t="s">
        <v>508</v>
      </c>
      <c r="C424" s="14" t="s">
        <v>65</v>
      </c>
      <c r="D424" s="14" t="s">
        <v>66</v>
      </c>
      <c r="E424" s="15" t="s">
        <v>67</v>
      </c>
      <c r="F424" s="14" t="s">
        <v>67</v>
      </c>
      <c r="G424" s="15" t="s">
        <v>67</v>
      </c>
      <c r="H424" s="16">
        <v>0</v>
      </c>
      <c r="I424" s="17">
        <v>0</v>
      </c>
      <c r="J424" s="16">
        <v>0</v>
      </c>
      <c r="K424" s="18">
        <v>0</v>
      </c>
      <c r="L424" s="17">
        <v>0</v>
      </c>
      <c r="M424" s="19">
        <v>-21.98</v>
      </c>
      <c r="N424" s="19">
        <v>0</v>
      </c>
      <c r="O424" s="19">
        <v>0</v>
      </c>
      <c r="P424" s="20">
        <v>-2.64</v>
      </c>
      <c r="Q424" s="20">
        <v>0.44</v>
      </c>
    </row>
    <row r="425" spans="1:17" ht="12.75" customHeight="1" x14ac:dyDescent="0.2">
      <c r="A425" s="14" t="s">
        <v>509</v>
      </c>
      <c r="B425" s="14" t="s">
        <v>509</v>
      </c>
      <c r="C425" s="14" t="s">
        <v>65</v>
      </c>
      <c r="D425" s="14" t="s">
        <v>66</v>
      </c>
      <c r="E425" s="15" t="s">
        <v>67</v>
      </c>
      <c r="F425" s="14" t="s">
        <v>67</v>
      </c>
      <c r="G425" s="15" t="s">
        <v>67</v>
      </c>
      <c r="H425" s="16">
        <v>0</v>
      </c>
      <c r="I425" s="17">
        <v>0</v>
      </c>
      <c r="J425" s="16">
        <v>0</v>
      </c>
      <c r="K425" s="18">
        <v>0</v>
      </c>
      <c r="L425" s="17">
        <v>0</v>
      </c>
      <c r="M425" s="19">
        <v>-56.51</v>
      </c>
      <c r="N425" s="19">
        <v>0</v>
      </c>
      <c r="O425" s="19">
        <v>0</v>
      </c>
      <c r="P425" s="20">
        <v>-6.78</v>
      </c>
      <c r="Q425" s="20">
        <v>1.1299999999999999</v>
      </c>
    </row>
    <row r="426" spans="1:17" ht="12.75" customHeight="1" x14ac:dyDescent="0.2">
      <c r="A426" s="14" t="s">
        <v>509</v>
      </c>
      <c r="B426" s="14" t="s">
        <v>510</v>
      </c>
      <c r="C426" s="14" t="s">
        <v>69</v>
      </c>
      <c r="D426" s="14" t="s">
        <v>66</v>
      </c>
      <c r="E426" s="15" t="s">
        <v>67</v>
      </c>
      <c r="F426" s="14" t="s">
        <v>67</v>
      </c>
      <c r="G426" s="15" t="s">
        <v>67</v>
      </c>
      <c r="H426" s="16">
        <v>0.04</v>
      </c>
      <c r="I426" s="17">
        <v>0</v>
      </c>
      <c r="J426" s="16">
        <v>0</v>
      </c>
      <c r="K426" s="18">
        <v>0</v>
      </c>
      <c r="L426" s="17">
        <v>0</v>
      </c>
      <c r="M426" s="19">
        <v>-0.05</v>
      </c>
      <c r="N426" s="19">
        <v>0</v>
      </c>
      <c r="O426" s="19">
        <v>0</v>
      </c>
      <c r="P426" s="20">
        <v>-0.01</v>
      </c>
      <c r="Q426" s="20">
        <v>0</v>
      </c>
    </row>
    <row r="427" spans="1:17" ht="12.75" customHeight="1" x14ac:dyDescent="0.2">
      <c r="A427" s="14" t="s">
        <v>517</v>
      </c>
      <c r="B427" s="14" t="s">
        <v>517</v>
      </c>
      <c r="C427" s="14" t="s">
        <v>65</v>
      </c>
      <c r="D427" s="14" t="s">
        <v>66</v>
      </c>
      <c r="E427" s="15" t="s">
        <v>67</v>
      </c>
      <c r="F427" s="14" t="s">
        <v>67</v>
      </c>
      <c r="G427" s="15" t="s">
        <v>67</v>
      </c>
      <c r="H427" s="16">
        <v>22.47</v>
      </c>
      <c r="I427" s="17">
        <v>0</v>
      </c>
      <c r="J427" s="16">
        <v>0</v>
      </c>
      <c r="K427" s="18">
        <v>2.7</v>
      </c>
      <c r="L427" s="17">
        <v>-0.45</v>
      </c>
      <c r="M427" s="19">
        <v>-13615.47</v>
      </c>
      <c r="N427" s="19">
        <v>0</v>
      </c>
      <c r="O427" s="19">
        <v>0</v>
      </c>
      <c r="P427" s="20">
        <v>-1633.86</v>
      </c>
      <c r="Q427" s="20">
        <v>272.31</v>
      </c>
    </row>
    <row r="428" spans="1:17" ht="12.75" customHeight="1" x14ac:dyDescent="0.2">
      <c r="A428" s="14" t="s">
        <v>517</v>
      </c>
      <c r="B428" s="14" t="s">
        <v>518</v>
      </c>
      <c r="C428" s="14" t="s">
        <v>69</v>
      </c>
      <c r="D428" s="14" t="s">
        <v>66</v>
      </c>
      <c r="E428" s="15" t="s">
        <v>67</v>
      </c>
      <c r="F428" s="14" t="s">
        <v>67</v>
      </c>
      <c r="G428" s="15" t="s">
        <v>67</v>
      </c>
      <c r="H428" s="16">
        <v>0.14000000000000001</v>
      </c>
      <c r="I428" s="17">
        <v>0</v>
      </c>
      <c r="J428" s="16">
        <v>0</v>
      </c>
      <c r="K428" s="18">
        <v>0.02</v>
      </c>
      <c r="L428" s="17">
        <v>0</v>
      </c>
      <c r="M428" s="19">
        <v>0</v>
      </c>
      <c r="N428" s="19">
        <v>0</v>
      </c>
      <c r="O428" s="19">
        <v>0</v>
      </c>
      <c r="P428" s="20">
        <v>0</v>
      </c>
      <c r="Q428" s="20">
        <v>0</v>
      </c>
    </row>
    <row r="429" spans="1:17" ht="12.75" customHeight="1" x14ac:dyDescent="0.2">
      <c r="A429" s="14" t="s">
        <v>525</v>
      </c>
      <c r="B429" s="14" t="s">
        <v>525</v>
      </c>
      <c r="C429" s="14" t="s">
        <v>65</v>
      </c>
      <c r="D429" s="14" t="s">
        <v>66</v>
      </c>
      <c r="E429" s="15" t="s">
        <v>67</v>
      </c>
      <c r="F429" s="14" t="s">
        <v>67</v>
      </c>
      <c r="G429" s="15" t="s">
        <v>67</v>
      </c>
      <c r="H429" s="16">
        <v>73.95</v>
      </c>
      <c r="I429" s="17">
        <v>0</v>
      </c>
      <c r="J429" s="16">
        <v>0</v>
      </c>
      <c r="K429" s="18">
        <v>8.8699999999999992</v>
      </c>
      <c r="L429" s="17">
        <v>-1.48</v>
      </c>
      <c r="M429" s="19">
        <v>-7366.9</v>
      </c>
      <c r="N429" s="19">
        <v>0</v>
      </c>
      <c r="O429" s="19">
        <v>0</v>
      </c>
      <c r="P429" s="20">
        <v>-884.03</v>
      </c>
      <c r="Q429" s="20">
        <v>147.34</v>
      </c>
    </row>
    <row r="430" spans="1:17" ht="12.75" customHeight="1" x14ac:dyDescent="0.2">
      <c r="A430" s="14" t="s">
        <v>525</v>
      </c>
      <c r="B430" s="14" t="s">
        <v>526</v>
      </c>
      <c r="C430" s="14" t="s">
        <v>69</v>
      </c>
      <c r="D430" s="14" t="s">
        <v>66</v>
      </c>
      <c r="E430" s="15" t="s">
        <v>67</v>
      </c>
      <c r="F430" s="14" t="s">
        <v>67</v>
      </c>
      <c r="G430" s="15" t="s">
        <v>67</v>
      </c>
      <c r="H430" s="16">
        <v>3.2</v>
      </c>
      <c r="I430" s="17">
        <v>0</v>
      </c>
      <c r="J430" s="16">
        <v>0</v>
      </c>
      <c r="K430" s="18">
        <v>0.38</v>
      </c>
      <c r="L430" s="17">
        <v>-0.06</v>
      </c>
      <c r="M430" s="19">
        <v>-0.03</v>
      </c>
      <c r="N430" s="19">
        <v>0</v>
      </c>
      <c r="O430" s="19">
        <v>0</v>
      </c>
      <c r="P430" s="20">
        <v>0</v>
      </c>
      <c r="Q430" s="20">
        <v>0</v>
      </c>
    </row>
    <row r="431" spans="1:17" ht="12.75" customHeight="1" x14ac:dyDescent="0.2">
      <c r="A431" s="14" t="s">
        <v>520</v>
      </c>
      <c r="B431" s="14" t="s">
        <v>520</v>
      </c>
      <c r="C431" s="14" t="s">
        <v>69</v>
      </c>
      <c r="D431" s="14" t="s">
        <v>66</v>
      </c>
      <c r="E431" s="15" t="s">
        <v>67</v>
      </c>
      <c r="F431" s="14" t="s">
        <v>67</v>
      </c>
      <c r="G431" s="15" t="s">
        <v>67</v>
      </c>
      <c r="H431" s="16">
        <v>50.31</v>
      </c>
      <c r="I431" s="17">
        <v>0</v>
      </c>
      <c r="J431" s="16">
        <v>0</v>
      </c>
      <c r="K431" s="18">
        <v>6.04</v>
      </c>
      <c r="L431" s="17">
        <v>-1.01</v>
      </c>
      <c r="M431" s="19">
        <v>-29.09</v>
      </c>
      <c r="N431" s="19">
        <v>0</v>
      </c>
      <c r="O431" s="19">
        <v>0</v>
      </c>
      <c r="P431" s="20">
        <v>-3.49</v>
      </c>
      <c r="Q431" s="20">
        <v>0.57999999999999996</v>
      </c>
    </row>
    <row r="432" spans="1:17" ht="12.75" customHeight="1" x14ac:dyDescent="0.2">
      <c r="A432" s="14" t="s">
        <v>521</v>
      </c>
      <c r="B432" s="14" t="s">
        <v>521</v>
      </c>
      <c r="C432" s="14" t="s">
        <v>69</v>
      </c>
      <c r="D432" s="14" t="s">
        <v>66</v>
      </c>
      <c r="E432" s="15" t="s">
        <v>67</v>
      </c>
      <c r="F432" s="14" t="s">
        <v>67</v>
      </c>
      <c r="G432" s="15" t="s">
        <v>67</v>
      </c>
      <c r="H432" s="16">
        <v>46.18</v>
      </c>
      <c r="I432" s="17">
        <v>0</v>
      </c>
      <c r="J432" s="16">
        <v>0</v>
      </c>
      <c r="K432" s="18">
        <v>5.54</v>
      </c>
      <c r="L432" s="17">
        <v>-0.92</v>
      </c>
      <c r="M432" s="19">
        <v>-29.13</v>
      </c>
      <c r="N432" s="19">
        <v>0</v>
      </c>
      <c r="O432" s="19">
        <v>0</v>
      </c>
      <c r="P432" s="20">
        <v>-3.5</v>
      </c>
      <c r="Q432" s="20">
        <v>0.57999999999999996</v>
      </c>
    </row>
    <row r="433" spans="1:17" ht="12.75" customHeight="1" x14ac:dyDescent="0.2">
      <c r="A433" s="14" t="s">
        <v>532</v>
      </c>
      <c r="B433" s="14" t="s">
        <v>532</v>
      </c>
      <c r="C433" s="14" t="s">
        <v>69</v>
      </c>
      <c r="D433" s="14" t="s">
        <v>66</v>
      </c>
      <c r="E433" s="15" t="s">
        <v>66</v>
      </c>
      <c r="F433" s="14" t="s">
        <v>67</v>
      </c>
      <c r="G433" s="15" t="s">
        <v>67</v>
      </c>
      <c r="H433" s="16">
        <v>16.87</v>
      </c>
      <c r="I433" s="17">
        <v>0</v>
      </c>
      <c r="J433" s="16">
        <v>0</v>
      </c>
      <c r="K433" s="18">
        <v>2.02</v>
      </c>
      <c r="L433" s="17">
        <v>-0.34</v>
      </c>
      <c r="M433" s="19">
        <v>-24.64</v>
      </c>
      <c r="N433" s="19">
        <v>0</v>
      </c>
      <c r="O433" s="19">
        <v>0</v>
      </c>
      <c r="P433" s="20">
        <v>-2.96</v>
      </c>
      <c r="Q433" s="20">
        <v>0</v>
      </c>
    </row>
    <row r="434" spans="1:17" ht="12.75" customHeight="1" x14ac:dyDescent="0.2">
      <c r="A434" s="14" t="s">
        <v>533</v>
      </c>
      <c r="B434" s="14" t="s">
        <v>533</v>
      </c>
      <c r="C434" s="14" t="s">
        <v>65</v>
      </c>
      <c r="D434" s="14" t="s">
        <v>66</v>
      </c>
      <c r="E434" s="15" t="s">
        <v>67</v>
      </c>
      <c r="F434" s="14" t="s">
        <v>66</v>
      </c>
      <c r="G434" s="15" t="s">
        <v>66</v>
      </c>
      <c r="H434" s="16">
        <v>0</v>
      </c>
      <c r="I434" s="17">
        <v>0</v>
      </c>
      <c r="J434" s="16">
        <v>0.09</v>
      </c>
      <c r="K434" s="18">
        <v>0</v>
      </c>
      <c r="L434" s="17">
        <v>0</v>
      </c>
      <c r="M434" s="19">
        <v>0</v>
      </c>
      <c r="N434" s="19">
        <v>0</v>
      </c>
      <c r="O434" s="19">
        <v>-175.32</v>
      </c>
      <c r="P434" s="20">
        <v>0</v>
      </c>
      <c r="Q434" s="20">
        <v>3.51</v>
      </c>
    </row>
    <row r="435" spans="1:17" ht="12.75" customHeight="1" x14ac:dyDescent="0.2">
      <c r="A435" s="14" t="s">
        <v>542</v>
      </c>
      <c r="B435" s="14" t="s">
        <v>542</v>
      </c>
      <c r="C435" s="14" t="s">
        <v>65</v>
      </c>
      <c r="D435" s="14" t="s">
        <v>66</v>
      </c>
      <c r="E435" s="15" t="s">
        <v>67</v>
      </c>
      <c r="F435" s="14" t="s">
        <v>67</v>
      </c>
      <c r="G435" s="15" t="s">
        <v>67</v>
      </c>
      <c r="H435" s="16">
        <v>0.94</v>
      </c>
      <c r="I435" s="17">
        <v>0</v>
      </c>
      <c r="J435" s="16">
        <v>0</v>
      </c>
      <c r="K435" s="18">
        <v>0.11</v>
      </c>
      <c r="L435" s="17">
        <v>-0.02</v>
      </c>
      <c r="M435" s="19">
        <v>-2965.44</v>
      </c>
      <c r="N435" s="19">
        <v>0</v>
      </c>
      <c r="O435" s="19">
        <v>0</v>
      </c>
      <c r="P435" s="20">
        <v>-355.85</v>
      </c>
      <c r="Q435" s="20">
        <v>59.31</v>
      </c>
    </row>
    <row r="436" spans="1:17" ht="12.75" customHeight="1" x14ac:dyDescent="0.2">
      <c r="A436" s="14" t="s">
        <v>535</v>
      </c>
      <c r="B436" s="14" t="s">
        <v>535</v>
      </c>
      <c r="C436" s="14" t="s">
        <v>65</v>
      </c>
      <c r="D436" s="14" t="s">
        <v>66</v>
      </c>
      <c r="E436" s="15" t="s">
        <v>66</v>
      </c>
      <c r="F436" s="14" t="s">
        <v>66</v>
      </c>
      <c r="G436" s="15" t="s">
        <v>66</v>
      </c>
      <c r="H436" s="16">
        <v>0</v>
      </c>
      <c r="I436" s="17">
        <v>0</v>
      </c>
      <c r="J436" s="16">
        <v>0.7</v>
      </c>
      <c r="K436" s="18">
        <v>0</v>
      </c>
      <c r="L436" s="17">
        <v>-0.01</v>
      </c>
      <c r="M436" s="19">
        <v>0</v>
      </c>
      <c r="N436" s="19">
        <v>0</v>
      </c>
      <c r="O436" s="19">
        <v>-681.96</v>
      </c>
      <c r="P436" s="20">
        <v>0</v>
      </c>
      <c r="Q436" s="20">
        <v>0</v>
      </c>
    </row>
    <row r="437" spans="1:17" ht="12.75" customHeight="1" x14ac:dyDescent="0.2">
      <c r="A437" s="14" t="s">
        <v>535</v>
      </c>
      <c r="B437" s="14" t="s">
        <v>536</v>
      </c>
      <c r="C437" s="14" t="s">
        <v>65</v>
      </c>
      <c r="D437" s="14" t="s">
        <v>66</v>
      </c>
      <c r="E437" s="15" t="s">
        <v>66</v>
      </c>
      <c r="F437" s="14" t="s">
        <v>66</v>
      </c>
      <c r="G437" s="15" t="s">
        <v>66</v>
      </c>
      <c r="H437" s="16">
        <v>0</v>
      </c>
      <c r="I437" s="17">
        <v>0</v>
      </c>
      <c r="J437" s="16">
        <v>0.01</v>
      </c>
      <c r="K437" s="18">
        <v>0</v>
      </c>
      <c r="L437" s="17">
        <v>0</v>
      </c>
      <c r="M437" s="19">
        <v>0</v>
      </c>
      <c r="N437" s="19">
        <v>0</v>
      </c>
      <c r="O437" s="19">
        <v>-9.14</v>
      </c>
      <c r="P437" s="20">
        <v>0</v>
      </c>
      <c r="Q437" s="20">
        <v>0</v>
      </c>
    </row>
    <row r="438" spans="1:17" ht="12.75" customHeight="1" x14ac:dyDescent="0.2">
      <c r="A438" s="14" t="s">
        <v>535</v>
      </c>
      <c r="B438" s="14" t="s">
        <v>537</v>
      </c>
      <c r="C438" s="14" t="s">
        <v>69</v>
      </c>
      <c r="D438" s="14" t="s">
        <v>66</v>
      </c>
      <c r="E438" s="15" t="s">
        <v>66</v>
      </c>
      <c r="F438" s="14" t="s">
        <v>66</v>
      </c>
      <c r="G438" s="15" t="s">
        <v>66</v>
      </c>
      <c r="H438" s="16">
        <v>0</v>
      </c>
      <c r="I438" s="17">
        <v>0</v>
      </c>
      <c r="J438" s="16">
        <v>0.03</v>
      </c>
      <c r="K438" s="18">
        <v>0</v>
      </c>
      <c r="L438" s="17">
        <v>0</v>
      </c>
      <c r="M438" s="19">
        <v>0</v>
      </c>
      <c r="N438" s="19">
        <v>0</v>
      </c>
      <c r="O438" s="19">
        <v>0</v>
      </c>
      <c r="P438" s="20">
        <v>0</v>
      </c>
      <c r="Q438" s="20">
        <v>0</v>
      </c>
    </row>
    <row r="439" spans="1:17" ht="12.75" customHeight="1" x14ac:dyDescent="0.2">
      <c r="A439" s="14" t="s">
        <v>564</v>
      </c>
      <c r="B439" s="14" t="s">
        <v>564</v>
      </c>
      <c r="C439" s="14" t="s">
        <v>65</v>
      </c>
      <c r="D439" s="14" t="s">
        <v>66</v>
      </c>
      <c r="E439" s="15" t="s">
        <v>66</v>
      </c>
      <c r="F439" s="14" t="s">
        <v>66</v>
      </c>
      <c r="G439" s="15" t="s">
        <v>67</v>
      </c>
      <c r="H439" s="16">
        <v>0.06</v>
      </c>
      <c r="I439" s="17">
        <v>0</v>
      </c>
      <c r="J439" s="16">
        <v>0</v>
      </c>
      <c r="K439" s="18">
        <v>0.01</v>
      </c>
      <c r="L439" s="17">
        <v>0</v>
      </c>
      <c r="M439" s="19">
        <v>0</v>
      </c>
      <c r="N439" s="19">
        <v>0</v>
      </c>
      <c r="O439" s="19">
        <v>-3.98</v>
      </c>
      <c r="P439" s="20">
        <v>0</v>
      </c>
      <c r="Q439" s="20">
        <v>0</v>
      </c>
    </row>
    <row r="440" spans="1:17" ht="12.75" customHeight="1" x14ac:dyDescent="0.2">
      <c r="A440" s="14" t="s">
        <v>506</v>
      </c>
      <c r="B440" s="14" t="s">
        <v>506</v>
      </c>
      <c r="C440" s="14" t="s">
        <v>65</v>
      </c>
      <c r="D440" s="14" t="s">
        <v>66</v>
      </c>
      <c r="E440" s="15" t="s">
        <v>66</v>
      </c>
      <c r="F440" s="14" t="s">
        <v>66</v>
      </c>
      <c r="G440" s="15" t="s">
        <v>66</v>
      </c>
      <c r="H440" s="16">
        <v>0</v>
      </c>
      <c r="I440" s="17">
        <v>0</v>
      </c>
      <c r="J440" s="16">
        <v>0</v>
      </c>
      <c r="K440" s="18">
        <v>0</v>
      </c>
      <c r="L440" s="17">
        <v>0</v>
      </c>
      <c r="M440" s="19">
        <v>0</v>
      </c>
      <c r="N440" s="19">
        <v>0</v>
      </c>
      <c r="O440" s="19">
        <v>-8.75</v>
      </c>
      <c r="P440" s="20">
        <v>0</v>
      </c>
      <c r="Q440" s="20">
        <v>0</v>
      </c>
    </row>
    <row r="441" spans="1:17" ht="12.75" customHeight="1" x14ac:dyDescent="0.2">
      <c r="A441" s="14" t="s">
        <v>506</v>
      </c>
      <c r="B441" s="14" t="s">
        <v>507</v>
      </c>
      <c r="C441" s="14" t="s">
        <v>69</v>
      </c>
      <c r="D441" s="14" t="s">
        <v>66</v>
      </c>
      <c r="E441" s="15" t="s">
        <v>66</v>
      </c>
      <c r="F441" s="14" t="s">
        <v>66</v>
      </c>
      <c r="G441" s="15" t="s">
        <v>66</v>
      </c>
      <c r="H441" s="16">
        <v>0</v>
      </c>
      <c r="I441" s="17">
        <v>0</v>
      </c>
      <c r="J441" s="16">
        <v>0.05</v>
      </c>
      <c r="K441" s="18">
        <v>0</v>
      </c>
      <c r="L441" s="17">
        <v>0</v>
      </c>
      <c r="M441" s="19">
        <v>0</v>
      </c>
      <c r="N441" s="19">
        <v>0</v>
      </c>
      <c r="O441" s="19">
        <v>0</v>
      </c>
      <c r="P441" s="20">
        <v>0</v>
      </c>
      <c r="Q441" s="20">
        <v>0</v>
      </c>
    </row>
    <row r="442" spans="1:17" ht="12.75" customHeight="1" x14ac:dyDescent="0.2">
      <c r="A442" s="14" t="s">
        <v>531</v>
      </c>
      <c r="B442" s="14" t="s">
        <v>531</v>
      </c>
      <c r="C442" s="14" t="s">
        <v>65</v>
      </c>
      <c r="D442" s="14" t="s">
        <v>66</v>
      </c>
      <c r="E442" s="15" t="s">
        <v>66</v>
      </c>
      <c r="F442" s="14" t="s">
        <v>66</v>
      </c>
      <c r="G442" s="15" t="s">
        <v>66</v>
      </c>
      <c r="H442" s="16">
        <v>0</v>
      </c>
      <c r="I442" s="17">
        <v>0</v>
      </c>
      <c r="J442" s="16">
        <v>0.01</v>
      </c>
      <c r="K442" s="18">
        <v>0</v>
      </c>
      <c r="L442" s="17">
        <v>0</v>
      </c>
      <c r="M442" s="19">
        <v>0</v>
      </c>
      <c r="N442" s="19">
        <v>0</v>
      </c>
      <c r="O442" s="19">
        <v>-31.18</v>
      </c>
      <c r="P442" s="20">
        <v>0</v>
      </c>
      <c r="Q442" s="20">
        <v>0</v>
      </c>
    </row>
    <row r="443" spans="1:17" ht="12.75" customHeight="1" x14ac:dyDescent="0.2">
      <c r="A443" s="14" t="s">
        <v>437</v>
      </c>
      <c r="B443" s="14" t="s">
        <v>444</v>
      </c>
      <c r="C443" s="14" t="s">
        <v>69</v>
      </c>
      <c r="D443" s="14" t="s">
        <v>66</v>
      </c>
      <c r="E443" s="15" t="s">
        <v>67</v>
      </c>
      <c r="F443" s="14" t="s">
        <v>67</v>
      </c>
      <c r="G443" s="15" t="s">
        <v>67</v>
      </c>
      <c r="H443" s="16">
        <v>0.26</v>
      </c>
      <c r="I443" s="17">
        <v>0</v>
      </c>
      <c r="J443" s="16">
        <v>0</v>
      </c>
      <c r="K443" s="18">
        <v>0.03</v>
      </c>
      <c r="L443" s="17">
        <v>-0.01</v>
      </c>
      <c r="M443" s="19">
        <v>-656.08</v>
      </c>
      <c r="N443" s="19">
        <v>0</v>
      </c>
      <c r="O443" s="19">
        <v>0</v>
      </c>
      <c r="P443" s="20">
        <v>-78.73</v>
      </c>
      <c r="Q443" s="20">
        <v>13.12</v>
      </c>
    </row>
    <row r="444" spans="1:17" ht="12.75" customHeight="1" x14ac:dyDescent="0.2">
      <c r="A444" s="14" t="s">
        <v>512</v>
      </c>
      <c r="B444" s="14" t="s">
        <v>512</v>
      </c>
      <c r="C444" s="14" t="s">
        <v>65</v>
      </c>
      <c r="D444" s="14" t="s">
        <v>66</v>
      </c>
      <c r="E444" s="15" t="s">
        <v>67</v>
      </c>
      <c r="F444" s="14" t="s">
        <v>66</v>
      </c>
      <c r="G444" s="15" t="s">
        <v>67</v>
      </c>
      <c r="H444" s="16">
        <v>0.22</v>
      </c>
      <c r="I444" s="17">
        <v>0</v>
      </c>
      <c r="J444" s="16">
        <v>0</v>
      </c>
      <c r="K444" s="18">
        <v>0.03</v>
      </c>
      <c r="L444" s="17">
        <v>0</v>
      </c>
      <c r="M444" s="19">
        <v>0</v>
      </c>
      <c r="N444" s="19">
        <v>0</v>
      </c>
      <c r="O444" s="19">
        <v>-14.29</v>
      </c>
      <c r="P444" s="20">
        <v>0</v>
      </c>
      <c r="Q444" s="20">
        <v>0.28999999999999998</v>
      </c>
    </row>
    <row r="445" spans="1:17" ht="12.75" customHeight="1" x14ac:dyDescent="0.2">
      <c r="A445" s="14" t="s">
        <v>565</v>
      </c>
      <c r="B445" s="14" t="s">
        <v>565</v>
      </c>
      <c r="C445" s="14" t="s">
        <v>65</v>
      </c>
      <c r="D445" s="14" t="s">
        <v>66</v>
      </c>
      <c r="E445" s="15" t="s">
        <v>67</v>
      </c>
      <c r="F445" s="14" t="s">
        <v>67</v>
      </c>
      <c r="G445" s="15" t="s">
        <v>67</v>
      </c>
      <c r="H445" s="16">
        <v>0.79</v>
      </c>
      <c r="I445" s="17">
        <v>0</v>
      </c>
      <c r="J445" s="16">
        <v>0</v>
      </c>
      <c r="K445" s="18">
        <v>0.09</v>
      </c>
      <c r="L445" s="17">
        <v>-0.02</v>
      </c>
      <c r="M445" s="19">
        <v>-4537.07</v>
      </c>
      <c r="N445" s="19">
        <v>0</v>
      </c>
      <c r="O445" s="19">
        <v>0</v>
      </c>
      <c r="P445" s="20">
        <v>-544.45000000000005</v>
      </c>
      <c r="Q445" s="20">
        <v>90.74</v>
      </c>
    </row>
    <row r="446" spans="1:17" ht="12.75" customHeight="1" x14ac:dyDescent="0.2">
      <c r="A446" s="14" t="s">
        <v>728</v>
      </c>
      <c r="B446" s="14" t="s">
        <v>730</v>
      </c>
      <c r="C446" s="14" t="s">
        <v>69</v>
      </c>
      <c r="D446" s="14" t="s">
        <v>66</v>
      </c>
      <c r="E446" s="15" t="s">
        <v>67</v>
      </c>
      <c r="F446" s="14" t="s">
        <v>67</v>
      </c>
      <c r="G446" s="15" t="s">
        <v>67</v>
      </c>
      <c r="H446" s="16">
        <v>0.01</v>
      </c>
      <c r="I446" s="17">
        <v>0</v>
      </c>
      <c r="J446" s="16">
        <v>0</v>
      </c>
      <c r="K446" s="18">
        <v>0</v>
      </c>
      <c r="L446" s="17">
        <v>0</v>
      </c>
      <c r="M446" s="19">
        <v>-1.56</v>
      </c>
      <c r="N446" s="19">
        <v>0</v>
      </c>
      <c r="O446" s="19">
        <v>0</v>
      </c>
      <c r="P446" s="20">
        <v>-0.19</v>
      </c>
      <c r="Q446" s="20">
        <v>0.03</v>
      </c>
    </row>
    <row r="447" spans="1:17" ht="12.75" customHeight="1" x14ac:dyDescent="0.2">
      <c r="A447" s="14" t="s">
        <v>550</v>
      </c>
      <c r="B447" s="14" t="s">
        <v>557</v>
      </c>
      <c r="C447" s="14" t="s">
        <v>69</v>
      </c>
      <c r="D447" s="14" t="s">
        <v>66</v>
      </c>
      <c r="E447" s="15" t="s">
        <v>67</v>
      </c>
      <c r="F447" s="14" t="s">
        <v>67</v>
      </c>
      <c r="G447" s="15" t="s">
        <v>67</v>
      </c>
      <c r="H447" s="16">
        <v>0.01</v>
      </c>
      <c r="I447" s="17">
        <v>0</v>
      </c>
      <c r="J447" s="16">
        <v>0</v>
      </c>
      <c r="K447" s="18">
        <v>0</v>
      </c>
      <c r="L447" s="17">
        <v>0</v>
      </c>
      <c r="M447" s="19">
        <v>-10.23</v>
      </c>
      <c r="N447" s="19">
        <v>0</v>
      </c>
      <c r="O447" s="19">
        <v>0</v>
      </c>
      <c r="P447" s="20">
        <v>-1.23</v>
      </c>
      <c r="Q447" s="20">
        <v>0.2</v>
      </c>
    </row>
    <row r="448" spans="1:17" ht="12.75" customHeight="1" x14ac:dyDescent="0.2">
      <c r="A448" s="14" t="s">
        <v>527</v>
      </c>
      <c r="B448" s="14" t="s">
        <v>527</v>
      </c>
      <c r="C448" s="14" t="s">
        <v>65</v>
      </c>
      <c r="D448" s="14" t="s">
        <v>66</v>
      </c>
      <c r="E448" s="15" t="s">
        <v>67</v>
      </c>
      <c r="F448" s="14" t="s">
        <v>67</v>
      </c>
      <c r="G448" s="15" t="s">
        <v>67</v>
      </c>
      <c r="H448" s="16">
        <v>0</v>
      </c>
      <c r="I448" s="17">
        <v>0</v>
      </c>
      <c r="J448" s="16">
        <v>0</v>
      </c>
      <c r="K448" s="18">
        <v>0</v>
      </c>
      <c r="L448" s="17">
        <v>0</v>
      </c>
      <c r="M448" s="19">
        <v>-45.31</v>
      </c>
      <c r="N448" s="19">
        <v>0</v>
      </c>
      <c r="O448" s="19">
        <v>0</v>
      </c>
      <c r="P448" s="20">
        <v>-5.44</v>
      </c>
      <c r="Q448" s="20">
        <v>0.91</v>
      </c>
    </row>
    <row r="449" spans="1:17" ht="12.75" customHeight="1" x14ac:dyDescent="0.2">
      <c r="A449" s="14" t="s">
        <v>527</v>
      </c>
      <c r="B449" s="14" t="s">
        <v>528</v>
      </c>
      <c r="C449" s="14" t="s">
        <v>69</v>
      </c>
      <c r="D449" s="14" t="s">
        <v>66</v>
      </c>
      <c r="E449" s="15" t="s">
        <v>67</v>
      </c>
      <c r="F449" s="14" t="s">
        <v>67</v>
      </c>
      <c r="G449" s="15" t="s">
        <v>67</v>
      </c>
      <c r="H449" s="16">
        <v>0.09</v>
      </c>
      <c r="I449" s="17">
        <v>0</v>
      </c>
      <c r="J449" s="16">
        <v>0</v>
      </c>
      <c r="K449" s="18">
        <v>0.01</v>
      </c>
      <c r="L449" s="17">
        <v>0</v>
      </c>
      <c r="M449" s="19">
        <v>-7.0000000000000007E-2</v>
      </c>
      <c r="N449" s="19">
        <v>0</v>
      </c>
      <c r="O449" s="19">
        <v>0</v>
      </c>
      <c r="P449" s="20">
        <v>-0.01</v>
      </c>
      <c r="Q449" s="20">
        <v>0</v>
      </c>
    </row>
    <row r="450" spans="1:17" ht="12.75" customHeight="1" x14ac:dyDescent="0.2">
      <c r="A450" s="14" t="s">
        <v>545</v>
      </c>
      <c r="B450" s="14" t="s">
        <v>545</v>
      </c>
      <c r="C450" s="14" t="s">
        <v>65</v>
      </c>
      <c r="D450" s="14" t="s">
        <v>66</v>
      </c>
      <c r="E450" s="15" t="s">
        <v>66</v>
      </c>
      <c r="F450" s="14" t="s">
        <v>66</v>
      </c>
      <c r="G450" s="15" t="s">
        <v>66</v>
      </c>
      <c r="H450" s="16">
        <v>0</v>
      </c>
      <c r="I450" s="17">
        <v>0</v>
      </c>
      <c r="J450" s="16">
        <v>0.05</v>
      </c>
      <c r="K450" s="18">
        <v>0</v>
      </c>
      <c r="L450" s="17">
        <v>0</v>
      </c>
      <c r="M450" s="19">
        <v>0</v>
      </c>
      <c r="N450" s="19">
        <v>0</v>
      </c>
      <c r="O450" s="19">
        <v>-119.01</v>
      </c>
      <c r="P450" s="20">
        <v>0</v>
      </c>
      <c r="Q450" s="20">
        <v>0</v>
      </c>
    </row>
    <row r="451" spans="1:17" ht="12.75" customHeight="1" x14ac:dyDescent="0.2">
      <c r="A451" s="14" t="s">
        <v>545</v>
      </c>
      <c r="B451" s="14" t="s">
        <v>546</v>
      </c>
      <c r="C451" s="14" t="s">
        <v>65</v>
      </c>
      <c r="D451" s="14" t="s">
        <v>66</v>
      </c>
      <c r="E451" s="15" t="s">
        <v>66</v>
      </c>
      <c r="F451" s="14" t="s">
        <v>66</v>
      </c>
      <c r="G451" s="15" t="s">
        <v>66</v>
      </c>
      <c r="H451" s="16">
        <v>0</v>
      </c>
      <c r="I451" s="17">
        <v>0</v>
      </c>
      <c r="J451" s="16">
        <v>0.04</v>
      </c>
      <c r="K451" s="18">
        <v>0</v>
      </c>
      <c r="L451" s="17">
        <v>0</v>
      </c>
      <c r="M451" s="19">
        <v>0</v>
      </c>
      <c r="N451" s="19">
        <v>0</v>
      </c>
      <c r="O451" s="19">
        <v>-113.4</v>
      </c>
      <c r="P451" s="20">
        <v>0</v>
      </c>
      <c r="Q451" s="20">
        <v>0</v>
      </c>
    </row>
    <row r="452" spans="1:17" ht="12.75" customHeight="1" x14ac:dyDescent="0.2">
      <c r="A452" s="14" t="s">
        <v>545</v>
      </c>
      <c r="B452" s="14" t="s">
        <v>547</v>
      </c>
      <c r="C452" s="14" t="s">
        <v>65</v>
      </c>
      <c r="D452" s="14" t="s">
        <v>66</v>
      </c>
      <c r="E452" s="15" t="s">
        <v>66</v>
      </c>
      <c r="F452" s="14" t="s">
        <v>66</v>
      </c>
      <c r="G452" s="15" t="s">
        <v>66</v>
      </c>
      <c r="H452" s="16">
        <v>0</v>
      </c>
      <c r="I452" s="17">
        <v>0</v>
      </c>
      <c r="J452" s="16">
        <v>0.01</v>
      </c>
      <c r="K452" s="18">
        <v>0</v>
      </c>
      <c r="L452" s="17">
        <v>0</v>
      </c>
      <c r="M452" s="19">
        <v>0</v>
      </c>
      <c r="N452" s="19">
        <v>0</v>
      </c>
      <c r="O452" s="19">
        <v>-34.340000000000003</v>
      </c>
      <c r="P452" s="20">
        <v>0</v>
      </c>
      <c r="Q452" s="20">
        <v>0</v>
      </c>
    </row>
    <row r="453" spans="1:17" ht="12.75" customHeight="1" x14ac:dyDescent="0.2">
      <c r="A453" s="14" t="s">
        <v>563</v>
      </c>
      <c r="B453" s="14" t="s">
        <v>563</v>
      </c>
      <c r="C453" s="14" t="s">
        <v>65</v>
      </c>
      <c r="D453" s="14" t="s">
        <v>66</v>
      </c>
      <c r="E453" s="15" t="s">
        <v>67</v>
      </c>
      <c r="F453" s="14" t="s">
        <v>67</v>
      </c>
      <c r="G453" s="15" t="s">
        <v>67</v>
      </c>
      <c r="H453" s="16">
        <v>2.3199999999999998</v>
      </c>
      <c r="I453" s="17">
        <v>0</v>
      </c>
      <c r="J453" s="16">
        <v>0</v>
      </c>
      <c r="K453" s="18">
        <v>0.28000000000000003</v>
      </c>
      <c r="L453" s="17">
        <v>-0.05</v>
      </c>
      <c r="M453" s="19">
        <v>-180.76</v>
      </c>
      <c r="N453" s="19">
        <v>0</v>
      </c>
      <c r="O453" s="19">
        <v>0</v>
      </c>
      <c r="P453" s="20">
        <v>-21.69</v>
      </c>
      <c r="Q453" s="20">
        <v>3.62</v>
      </c>
    </row>
    <row r="454" spans="1:17" ht="12.75" customHeight="1" x14ac:dyDescent="0.2">
      <c r="A454" s="14" t="s">
        <v>522</v>
      </c>
      <c r="B454" s="14" t="s">
        <v>522</v>
      </c>
      <c r="C454" s="14" t="s">
        <v>69</v>
      </c>
      <c r="D454" s="14" t="s">
        <v>66</v>
      </c>
      <c r="E454" s="15" t="s">
        <v>66</v>
      </c>
      <c r="F454" s="14" t="s">
        <v>67</v>
      </c>
      <c r="G454" s="15" t="s">
        <v>67</v>
      </c>
      <c r="H454" s="16">
        <v>8.91</v>
      </c>
      <c r="I454" s="17">
        <v>0</v>
      </c>
      <c r="J454" s="16">
        <v>0</v>
      </c>
      <c r="K454" s="18">
        <v>1.07</v>
      </c>
      <c r="L454" s="17">
        <v>-0.18</v>
      </c>
      <c r="M454" s="19">
        <v>-4.6399999999999997</v>
      </c>
      <c r="N454" s="19">
        <v>0</v>
      </c>
      <c r="O454" s="19">
        <v>0</v>
      </c>
      <c r="P454" s="20">
        <v>-0.56000000000000005</v>
      </c>
      <c r="Q454" s="20">
        <v>0</v>
      </c>
    </row>
    <row r="455" spans="1:17" ht="12.75" customHeight="1" x14ac:dyDescent="0.2">
      <c r="A455" s="14" t="s">
        <v>549</v>
      </c>
      <c r="B455" s="14" t="s">
        <v>549</v>
      </c>
      <c r="C455" s="14" t="s">
        <v>65</v>
      </c>
      <c r="D455" s="14" t="s">
        <v>66</v>
      </c>
      <c r="E455" s="15" t="s">
        <v>67</v>
      </c>
      <c r="F455" s="14" t="s">
        <v>66</v>
      </c>
      <c r="G455" s="15" t="s">
        <v>67</v>
      </c>
      <c r="H455" s="16">
        <v>188.56</v>
      </c>
      <c r="I455" s="17">
        <v>0</v>
      </c>
      <c r="J455" s="16">
        <v>0</v>
      </c>
      <c r="K455" s="18">
        <v>22.63</v>
      </c>
      <c r="L455" s="17">
        <v>-3.77</v>
      </c>
      <c r="M455" s="19">
        <v>0</v>
      </c>
      <c r="N455" s="19">
        <v>0</v>
      </c>
      <c r="O455" s="19">
        <v>-13173.11</v>
      </c>
      <c r="P455" s="20">
        <v>0</v>
      </c>
      <c r="Q455" s="20">
        <v>263.45999999999998</v>
      </c>
    </row>
    <row r="456" spans="1:17" ht="12.75" customHeight="1" x14ac:dyDescent="0.2">
      <c r="A456" s="14" t="s">
        <v>550</v>
      </c>
      <c r="B456" s="14" t="s">
        <v>550</v>
      </c>
      <c r="C456" s="14" t="s">
        <v>65</v>
      </c>
      <c r="D456" s="14" t="s">
        <v>66</v>
      </c>
      <c r="E456" s="15" t="s">
        <v>67</v>
      </c>
      <c r="F456" s="14" t="s">
        <v>67</v>
      </c>
      <c r="G456" s="15" t="s">
        <v>67</v>
      </c>
      <c r="H456" s="16">
        <v>0.06</v>
      </c>
      <c r="I456" s="17">
        <v>0</v>
      </c>
      <c r="J456" s="16">
        <v>0</v>
      </c>
      <c r="K456" s="18">
        <v>0.01</v>
      </c>
      <c r="L456" s="17">
        <v>0</v>
      </c>
      <c r="M456" s="19">
        <v>-1510.51</v>
      </c>
      <c r="N456" s="19">
        <v>0</v>
      </c>
      <c r="O456" s="19">
        <v>0</v>
      </c>
      <c r="P456" s="20">
        <v>-181.26</v>
      </c>
      <c r="Q456" s="20">
        <v>30.21</v>
      </c>
    </row>
    <row r="457" spans="1:17" ht="12.75" customHeight="1" x14ac:dyDescent="0.2">
      <c r="A457" s="14" t="s">
        <v>550</v>
      </c>
      <c r="B457" s="14" t="s">
        <v>558</v>
      </c>
      <c r="C457" s="14" t="s">
        <v>69</v>
      </c>
      <c r="D457" s="14" t="s">
        <v>66</v>
      </c>
      <c r="E457" s="15" t="s">
        <v>67</v>
      </c>
      <c r="F457" s="14" t="s">
        <v>67</v>
      </c>
      <c r="G457" s="15" t="s">
        <v>67</v>
      </c>
      <c r="H457" s="16">
        <v>0.02</v>
      </c>
      <c r="I457" s="17">
        <v>0</v>
      </c>
      <c r="J457" s="16">
        <v>0</v>
      </c>
      <c r="K457" s="18">
        <v>0</v>
      </c>
      <c r="L457" s="17">
        <v>0</v>
      </c>
      <c r="M457" s="19">
        <v>-72.88</v>
      </c>
      <c r="N457" s="19">
        <v>0</v>
      </c>
      <c r="O457" s="19">
        <v>0</v>
      </c>
      <c r="P457" s="20">
        <v>-8.75</v>
      </c>
      <c r="Q457" s="20">
        <v>1.46</v>
      </c>
    </row>
    <row r="458" spans="1:17" ht="12.75" customHeight="1" x14ac:dyDescent="0.2">
      <c r="A458" s="14" t="s">
        <v>550</v>
      </c>
      <c r="B458" s="14" t="s">
        <v>551</v>
      </c>
      <c r="C458" s="14" t="s">
        <v>65</v>
      </c>
      <c r="D458" s="14" t="s">
        <v>66</v>
      </c>
      <c r="E458" s="15" t="s">
        <v>67</v>
      </c>
      <c r="F458" s="14" t="s">
        <v>66</v>
      </c>
      <c r="G458" s="15" t="s">
        <v>67</v>
      </c>
      <c r="H458" s="16">
        <v>3.45</v>
      </c>
      <c r="I458" s="17">
        <v>0</v>
      </c>
      <c r="J458" s="16">
        <v>0</v>
      </c>
      <c r="K458" s="18">
        <v>0.41</v>
      </c>
      <c r="L458" s="17">
        <v>-7.0000000000000007E-2</v>
      </c>
      <c r="M458" s="19">
        <v>0</v>
      </c>
      <c r="N458" s="19">
        <v>0</v>
      </c>
      <c r="O458" s="19">
        <v>-7490.58</v>
      </c>
      <c r="P458" s="20">
        <v>0</v>
      </c>
      <c r="Q458" s="20">
        <v>149.81</v>
      </c>
    </row>
    <row r="459" spans="1:17" ht="12.75" customHeight="1" x14ac:dyDescent="0.2">
      <c r="A459" s="14" t="s">
        <v>550</v>
      </c>
      <c r="B459" s="14" t="s">
        <v>559</v>
      </c>
      <c r="C459" s="14" t="s">
        <v>69</v>
      </c>
      <c r="D459" s="14" t="s">
        <v>66</v>
      </c>
      <c r="E459" s="15" t="s">
        <v>67</v>
      </c>
      <c r="F459" s="14" t="s">
        <v>66</v>
      </c>
      <c r="G459" s="15" t="s">
        <v>67</v>
      </c>
      <c r="H459" s="16">
        <v>0.06</v>
      </c>
      <c r="I459" s="17">
        <v>0</v>
      </c>
      <c r="J459" s="16">
        <v>0</v>
      </c>
      <c r="K459" s="18">
        <v>0.01</v>
      </c>
      <c r="L459" s="17">
        <v>0</v>
      </c>
      <c r="M459" s="19">
        <v>0</v>
      </c>
      <c r="N459" s="19">
        <v>0</v>
      </c>
      <c r="O459" s="19">
        <v>-0.47</v>
      </c>
      <c r="P459" s="20">
        <v>0</v>
      </c>
      <c r="Q459" s="20">
        <v>0.01</v>
      </c>
    </row>
    <row r="460" spans="1:17" ht="12.75" customHeight="1" x14ac:dyDescent="0.2">
      <c r="A460" s="14" t="s">
        <v>550</v>
      </c>
      <c r="B460" s="14" t="s">
        <v>560</v>
      </c>
      <c r="C460" s="14" t="s">
        <v>69</v>
      </c>
      <c r="D460" s="14" t="s">
        <v>66</v>
      </c>
      <c r="E460" s="15" t="s">
        <v>67</v>
      </c>
      <c r="F460" s="14" t="s">
        <v>67</v>
      </c>
      <c r="G460" s="15" t="s">
        <v>67</v>
      </c>
      <c r="H460" s="16">
        <v>0.43</v>
      </c>
      <c r="I460" s="17">
        <v>0</v>
      </c>
      <c r="J460" s="16">
        <v>0</v>
      </c>
      <c r="K460" s="18">
        <v>0.05</v>
      </c>
      <c r="L460" s="17">
        <v>-0.01</v>
      </c>
      <c r="M460" s="19">
        <v>0</v>
      </c>
      <c r="N460" s="19">
        <v>0</v>
      </c>
      <c r="O460" s="19">
        <v>0</v>
      </c>
      <c r="P460" s="20">
        <v>0</v>
      </c>
      <c r="Q460" s="20">
        <v>0</v>
      </c>
    </row>
    <row r="461" spans="1:17" ht="12.75" customHeight="1" x14ac:dyDescent="0.2">
      <c r="A461" s="14" t="s">
        <v>549</v>
      </c>
      <c r="B461" s="14" t="s">
        <v>561</v>
      </c>
      <c r="C461" s="14" t="s">
        <v>69</v>
      </c>
      <c r="D461" s="14" t="s">
        <v>66</v>
      </c>
      <c r="E461" s="15" t="s">
        <v>67</v>
      </c>
      <c r="F461" s="14" t="s">
        <v>66</v>
      </c>
      <c r="G461" s="15" t="s">
        <v>67</v>
      </c>
      <c r="H461" s="16">
        <v>2.19</v>
      </c>
      <c r="I461" s="17">
        <v>0</v>
      </c>
      <c r="J461" s="16">
        <v>0</v>
      </c>
      <c r="K461" s="18">
        <v>0.26</v>
      </c>
      <c r="L461" s="17">
        <v>-0.04</v>
      </c>
      <c r="M461" s="19">
        <v>0</v>
      </c>
      <c r="N461" s="19">
        <v>0</v>
      </c>
      <c r="O461" s="19">
        <v>-4.45</v>
      </c>
      <c r="P461" s="20">
        <v>0</v>
      </c>
      <c r="Q461" s="20">
        <v>0.09</v>
      </c>
    </row>
    <row r="462" spans="1:17" ht="12.75" customHeight="1" x14ac:dyDescent="0.2">
      <c r="A462" s="14" t="s">
        <v>511</v>
      </c>
      <c r="B462" s="14" t="s">
        <v>511</v>
      </c>
      <c r="C462" s="14" t="s">
        <v>65</v>
      </c>
      <c r="D462" s="14" t="s">
        <v>66</v>
      </c>
      <c r="E462" s="15" t="s">
        <v>67</v>
      </c>
      <c r="F462" s="14" t="s">
        <v>67</v>
      </c>
      <c r="G462" s="15" t="s">
        <v>67</v>
      </c>
      <c r="H462" s="16">
        <v>0</v>
      </c>
      <c r="I462" s="17">
        <v>0</v>
      </c>
      <c r="J462" s="16">
        <v>0</v>
      </c>
      <c r="K462" s="18">
        <v>0</v>
      </c>
      <c r="L462" s="17">
        <v>0</v>
      </c>
      <c r="M462" s="19">
        <v>-531.66999999999996</v>
      </c>
      <c r="N462" s="19">
        <v>0</v>
      </c>
      <c r="O462" s="19">
        <v>0</v>
      </c>
      <c r="P462" s="20">
        <v>-63.8</v>
      </c>
      <c r="Q462" s="20">
        <v>10.63</v>
      </c>
    </row>
    <row r="463" spans="1:17" ht="12.75" customHeight="1" x14ac:dyDescent="0.2">
      <c r="A463" s="14" t="s">
        <v>513</v>
      </c>
      <c r="B463" s="14" t="s">
        <v>513</v>
      </c>
      <c r="C463" s="14" t="s">
        <v>65</v>
      </c>
      <c r="D463" s="14" t="s">
        <v>66</v>
      </c>
      <c r="E463" s="15" t="s">
        <v>67</v>
      </c>
      <c r="F463" s="14" t="s">
        <v>66</v>
      </c>
      <c r="G463" s="15" t="s">
        <v>66</v>
      </c>
      <c r="H463" s="16">
        <v>0</v>
      </c>
      <c r="I463" s="17">
        <v>0</v>
      </c>
      <c r="J463" s="16">
        <v>1.8</v>
      </c>
      <c r="K463" s="18">
        <v>0</v>
      </c>
      <c r="L463" s="17">
        <v>-0.04</v>
      </c>
      <c r="M463" s="19">
        <v>0</v>
      </c>
      <c r="N463" s="19">
        <v>0</v>
      </c>
      <c r="O463" s="19">
        <v>-184.45</v>
      </c>
      <c r="P463" s="20">
        <v>0</v>
      </c>
      <c r="Q463" s="20">
        <v>3.69</v>
      </c>
    </row>
    <row r="464" spans="1:17" ht="12.75" customHeight="1" x14ac:dyDescent="0.2">
      <c r="A464" s="14" t="s">
        <v>513</v>
      </c>
      <c r="B464" s="14" t="s">
        <v>514</v>
      </c>
      <c r="C464" s="14" t="s">
        <v>65</v>
      </c>
      <c r="D464" s="14" t="s">
        <v>66</v>
      </c>
      <c r="E464" s="15" t="s">
        <v>66</v>
      </c>
      <c r="F464" s="14" t="s">
        <v>66</v>
      </c>
      <c r="G464" s="15" t="s">
        <v>66</v>
      </c>
      <c r="H464" s="16">
        <v>0</v>
      </c>
      <c r="I464" s="17">
        <v>0</v>
      </c>
      <c r="J464" s="16">
        <v>0.31</v>
      </c>
      <c r="K464" s="18">
        <v>0</v>
      </c>
      <c r="L464" s="17">
        <v>-0.01</v>
      </c>
      <c r="M464" s="19">
        <v>0</v>
      </c>
      <c r="N464" s="19">
        <v>0</v>
      </c>
      <c r="O464" s="19">
        <v>-42.34</v>
      </c>
      <c r="P464" s="20">
        <v>0</v>
      </c>
      <c r="Q464" s="20">
        <v>0</v>
      </c>
    </row>
    <row r="465" spans="1:17" ht="12.75" customHeight="1" x14ac:dyDescent="0.2">
      <c r="A465" s="14" t="s">
        <v>513</v>
      </c>
      <c r="B465" s="14" t="s">
        <v>515</v>
      </c>
      <c r="C465" s="14" t="s">
        <v>69</v>
      </c>
      <c r="D465" s="14" t="s">
        <v>66</v>
      </c>
      <c r="E465" s="15" t="s">
        <v>66</v>
      </c>
      <c r="F465" s="14" t="s">
        <v>66</v>
      </c>
      <c r="G465" s="15" t="s">
        <v>66</v>
      </c>
      <c r="H465" s="16">
        <v>0</v>
      </c>
      <c r="I465" s="17">
        <v>0</v>
      </c>
      <c r="J465" s="16">
        <v>0.21</v>
      </c>
      <c r="K465" s="18">
        <v>0</v>
      </c>
      <c r="L465" s="17">
        <v>0</v>
      </c>
      <c r="M465" s="19">
        <v>0</v>
      </c>
      <c r="N465" s="19">
        <v>0</v>
      </c>
      <c r="O465" s="19">
        <v>-0.01</v>
      </c>
      <c r="P465" s="20">
        <v>0</v>
      </c>
      <c r="Q465" s="20">
        <v>0</v>
      </c>
    </row>
    <row r="466" spans="1:17" ht="12.75" customHeight="1" x14ac:dyDescent="0.2">
      <c r="A466" s="14" t="s">
        <v>513</v>
      </c>
      <c r="B466" s="14" t="s">
        <v>516</v>
      </c>
      <c r="C466" s="14" t="s">
        <v>69</v>
      </c>
      <c r="D466" s="14" t="s">
        <v>66</v>
      </c>
      <c r="E466" s="15" t="s">
        <v>67</v>
      </c>
      <c r="F466" s="14" t="s">
        <v>66</v>
      </c>
      <c r="G466" s="15" t="s">
        <v>66</v>
      </c>
      <c r="H466" s="16">
        <v>0</v>
      </c>
      <c r="I466" s="17">
        <v>0</v>
      </c>
      <c r="J466" s="16">
        <v>0.4</v>
      </c>
      <c r="K466" s="18">
        <v>0</v>
      </c>
      <c r="L466" s="17">
        <v>-0.01</v>
      </c>
      <c r="M466" s="19">
        <v>0</v>
      </c>
      <c r="N466" s="19">
        <v>0</v>
      </c>
      <c r="O466" s="19">
        <v>-0.01</v>
      </c>
      <c r="P466" s="20">
        <v>0</v>
      </c>
      <c r="Q466" s="20">
        <v>0</v>
      </c>
    </row>
    <row r="467" spans="1:17" ht="12.75" customHeight="1" x14ac:dyDescent="0.2">
      <c r="A467" s="14" t="s">
        <v>538</v>
      </c>
      <c r="B467" s="14" t="s">
        <v>538</v>
      </c>
      <c r="C467" s="14" t="s">
        <v>65</v>
      </c>
      <c r="D467" s="14" t="s">
        <v>66</v>
      </c>
      <c r="E467" s="15" t="s">
        <v>67</v>
      </c>
      <c r="F467" s="14" t="s">
        <v>66</v>
      </c>
      <c r="G467" s="15" t="s">
        <v>66</v>
      </c>
      <c r="H467" s="16">
        <v>0</v>
      </c>
      <c r="I467" s="17">
        <v>0</v>
      </c>
      <c r="J467" s="16">
        <v>0.51</v>
      </c>
      <c r="K467" s="18">
        <v>0</v>
      </c>
      <c r="L467" s="17">
        <v>-0.01</v>
      </c>
      <c r="M467" s="19">
        <v>0</v>
      </c>
      <c r="N467" s="19">
        <v>0</v>
      </c>
      <c r="O467" s="19">
        <v>-2308.39</v>
      </c>
      <c r="P467" s="20">
        <v>0</v>
      </c>
      <c r="Q467" s="20">
        <v>46.17</v>
      </c>
    </row>
    <row r="468" spans="1:17" ht="12.75" customHeight="1" x14ac:dyDescent="0.2">
      <c r="A468" s="14" t="s">
        <v>538</v>
      </c>
      <c r="B468" s="14" t="s">
        <v>539</v>
      </c>
      <c r="C468" s="14" t="s">
        <v>65</v>
      </c>
      <c r="D468" s="14" t="s">
        <v>66</v>
      </c>
      <c r="E468" s="15" t="s">
        <v>67</v>
      </c>
      <c r="F468" s="14" t="s">
        <v>66</v>
      </c>
      <c r="G468" s="15" t="s">
        <v>66</v>
      </c>
      <c r="H468" s="16">
        <v>0</v>
      </c>
      <c r="I468" s="17">
        <v>0</v>
      </c>
      <c r="J468" s="16">
        <v>0.16</v>
      </c>
      <c r="K468" s="18">
        <v>0</v>
      </c>
      <c r="L468" s="17">
        <v>0</v>
      </c>
      <c r="M468" s="19">
        <v>0</v>
      </c>
      <c r="N468" s="19">
        <v>0</v>
      </c>
      <c r="O468" s="19">
        <v>-683.67</v>
      </c>
      <c r="P468" s="20">
        <v>0</v>
      </c>
      <c r="Q468" s="20">
        <v>13.67</v>
      </c>
    </row>
    <row r="469" spans="1:17" ht="12.75" customHeight="1" x14ac:dyDescent="0.2">
      <c r="A469" s="14" t="s">
        <v>538</v>
      </c>
      <c r="B469" s="14" t="s">
        <v>540</v>
      </c>
      <c r="C469" s="14" t="s">
        <v>69</v>
      </c>
      <c r="D469" s="14" t="s">
        <v>66</v>
      </c>
      <c r="E469" s="15" t="s">
        <v>67</v>
      </c>
      <c r="F469" s="14" t="s">
        <v>66</v>
      </c>
      <c r="G469" s="15" t="s">
        <v>66</v>
      </c>
      <c r="H469" s="16">
        <v>0</v>
      </c>
      <c r="I469" s="17">
        <v>0</v>
      </c>
      <c r="J469" s="16">
        <v>0.01</v>
      </c>
      <c r="K469" s="18">
        <v>0</v>
      </c>
      <c r="L469" s="17">
        <v>0</v>
      </c>
      <c r="M469" s="19">
        <v>0</v>
      </c>
      <c r="N469" s="19">
        <v>0</v>
      </c>
      <c r="O469" s="19">
        <v>0</v>
      </c>
      <c r="P469" s="20">
        <v>0</v>
      </c>
      <c r="Q469" s="20">
        <v>0</v>
      </c>
    </row>
    <row r="470" spans="1:17" ht="12.75" customHeight="1" x14ac:dyDescent="0.2">
      <c r="A470" s="14" t="s">
        <v>568</v>
      </c>
      <c r="B470" s="14" t="s">
        <v>568</v>
      </c>
      <c r="C470" s="14" t="s">
        <v>65</v>
      </c>
      <c r="D470" s="14" t="s">
        <v>66</v>
      </c>
      <c r="E470" s="15" t="s">
        <v>67</v>
      </c>
      <c r="F470" s="14" t="s">
        <v>67</v>
      </c>
      <c r="G470" s="15" t="s">
        <v>67</v>
      </c>
      <c r="H470" s="16">
        <v>0.69</v>
      </c>
      <c r="I470" s="17">
        <v>0</v>
      </c>
      <c r="J470" s="16">
        <v>0</v>
      </c>
      <c r="K470" s="18">
        <v>0.08</v>
      </c>
      <c r="L470" s="17">
        <v>-0.01</v>
      </c>
      <c r="M470" s="19">
        <v>-73.95</v>
      </c>
      <c r="N470" s="19">
        <v>0</v>
      </c>
      <c r="O470" s="19">
        <v>0</v>
      </c>
      <c r="P470" s="20">
        <v>-8.8699999999999992</v>
      </c>
      <c r="Q470" s="20">
        <v>1.48</v>
      </c>
    </row>
    <row r="471" spans="1:17" ht="12.75" customHeight="1" x14ac:dyDescent="0.2">
      <c r="A471" s="14" t="s">
        <v>568</v>
      </c>
      <c r="B471" s="14" t="s">
        <v>569</v>
      </c>
      <c r="C471" s="14" t="s">
        <v>69</v>
      </c>
      <c r="D471" s="14" t="s">
        <v>66</v>
      </c>
      <c r="E471" s="15" t="s">
        <v>67</v>
      </c>
      <c r="F471" s="14" t="s">
        <v>67</v>
      </c>
      <c r="G471" s="15" t="s">
        <v>67</v>
      </c>
      <c r="H471" s="16">
        <v>0.11</v>
      </c>
      <c r="I471" s="17">
        <v>0</v>
      </c>
      <c r="J471" s="16">
        <v>0</v>
      </c>
      <c r="K471" s="18">
        <v>0.01</v>
      </c>
      <c r="L471" s="17">
        <v>0</v>
      </c>
      <c r="M471" s="19">
        <v>-0.3</v>
      </c>
      <c r="N471" s="19">
        <v>0</v>
      </c>
      <c r="O471" s="19">
        <v>0</v>
      </c>
      <c r="P471" s="20">
        <v>-0.04</v>
      </c>
      <c r="Q471" s="20">
        <v>0.01</v>
      </c>
    </row>
    <row r="472" spans="1:17" ht="12.75" customHeight="1" x14ac:dyDescent="0.2">
      <c r="A472" s="14" t="s">
        <v>566</v>
      </c>
      <c r="B472" s="14" t="s">
        <v>566</v>
      </c>
      <c r="C472" s="14" t="s">
        <v>69</v>
      </c>
      <c r="D472" s="14" t="s">
        <v>66</v>
      </c>
      <c r="E472" s="15" t="s">
        <v>67</v>
      </c>
      <c r="F472" s="14" t="s">
        <v>67</v>
      </c>
      <c r="G472" s="15" t="s">
        <v>67</v>
      </c>
      <c r="H472" s="16">
        <v>15.58</v>
      </c>
      <c r="I472" s="17">
        <v>0</v>
      </c>
      <c r="J472" s="16">
        <v>0</v>
      </c>
      <c r="K472" s="18">
        <v>1.87</v>
      </c>
      <c r="L472" s="17">
        <v>-0.31</v>
      </c>
      <c r="M472" s="19">
        <v>-28.49</v>
      </c>
      <c r="N472" s="19">
        <v>0</v>
      </c>
      <c r="O472" s="19">
        <v>0</v>
      </c>
      <c r="P472" s="20">
        <v>-3.42</v>
      </c>
      <c r="Q472" s="20">
        <v>0.56999999999999995</v>
      </c>
    </row>
    <row r="473" spans="1:17" ht="12.75" customHeight="1" x14ac:dyDescent="0.2">
      <c r="A473" s="14" t="s">
        <v>567</v>
      </c>
      <c r="B473" s="14" t="s">
        <v>567</v>
      </c>
      <c r="C473" s="14" t="s">
        <v>69</v>
      </c>
      <c r="D473" s="14" t="s">
        <v>66</v>
      </c>
      <c r="E473" s="15" t="s">
        <v>67</v>
      </c>
      <c r="F473" s="14" t="s">
        <v>67</v>
      </c>
      <c r="G473" s="15" t="s">
        <v>67</v>
      </c>
      <c r="H473" s="16">
        <v>1.88</v>
      </c>
      <c r="I473" s="17">
        <v>0</v>
      </c>
      <c r="J473" s="16">
        <v>0</v>
      </c>
      <c r="K473" s="18">
        <v>0.23</v>
      </c>
      <c r="L473" s="17">
        <v>-0.04</v>
      </c>
      <c r="M473" s="19">
        <v>-20.88</v>
      </c>
      <c r="N473" s="19">
        <v>0</v>
      </c>
      <c r="O473" s="19">
        <v>0</v>
      </c>
      <c r="P473" s="20">
        <v>-2.5099999999999998</v>
      </c>
      <c r="Q473" s="20">
        <v>0.42</v>
      </c>
    </row>
    <row r="474" spans="1:17" ht="12.75" customHeight="1" x14ac:dyDescent="0.2">
      <c r="A474" s="14" t="s">
        <v>570</v>
      </c>
      <c r="B474" s="14" t="s">
        <v>570</v>
      </c>
      <c r="C474" s="14" t="s">
        <v>69</v>
      </c>
      <c r="D474" s="14" t="s">
        <v>66</v>
      </c>
      <c r="E474" s="15" t="s">
        <v>66</v>
      </c>
      <c r="F474" s="14" t="s">
        <v>67</v>
      </c>
      <c r="G474" s="15" t="s">
        <v>67</v>
      </c>
      <c r="H474" s="16">
        <v>8.51</v>
      </c>
      <c r="I474" s="17">
        <v>0</v>
      </c>
      <c r="J474" s="16">
        <v>0</v>
      </c>
      <c r="K474" s="18">
        <v>1.02</v>
      </c>
      <c r="L474" s="17">
        <v>-0.17</v>
      </c>
      <c r="M474" s="19">
        <v>-8.52</v>
      </c>
      <c r="N474" s="19">
        <v>0</v>
      </c>
      <c r="O474" s="19">
        <v>0</v>
      </c>
      <c r="P474" s="20">
        <v>-1.02</v>
      </c>
      <c r="Q474" s="20">
        <v>0</v>
      </c>
    </row>
    <row r="475" spans="1:17" ht="12.75" customHeight="1" x14ac:dyDescent="0.2">
      <c r="A475" s="14" t="s">
        <v>571</v>
      </c>
      <c r="B475" s="14" t="s">
        <v>571</v>
      </c>
      <c r="C475" s="14" t="s">
        <v>65</v>
      </c>
      <c r="D475" s="14" t="s">
        <v>66</v>
      </c>
      <c r="E475" s="15" t="s">
        <v>67</v>
      </c>
      <c r="F475" s="14" t="s">
        <v>66</v>
      </c>
      <c r="G475" s="15" t="s">
        <v>67</v>
      </c>
      <c r="H475" s="16">
        <v>7.0000000000000007E-2</v>
      </c>
      <c r="I475" s="17">
        <v>0</v>
      </c>
      <c r="J475" s="16">
        <v>0</v>
      </c>
      <c r="K475" s="18">
        <v>0.01</v>
      </c>
      <c r="L475" s="17">
        <v>0</v>
      </c>
      <c r="M475" s="19">
        <v>0</v>
      </c>
      <c r="N475" s="19">
        <v>0</v>
      </c>
      <c r="O475" s="19">
        <v>-129.85</v>
      </c>
      <c r="P475" s="20">
        <v>0</v>
      </c>
      <c r="Q475" s="20">
        <v>2.6</v>
      </c>
    </row>
    <row r="476" spans="1:17" ht="12.75" customHeight="1" x14ac:dyDescent="0.2">
      <c r="A476" s="14" t="s">
        <v>580</v>
      </c>
      <c r="B476" s="14" t="s">
        <v>580</v>
      </c>
      <c r="C476" s="14" t="s">
        <v>65</v>
      </c>
      <c r="D476" s="14" t="s">
        <v>66</v>
      </c>
      <c r="E476" s="15" t="s">
        <v>67</v>
      </c>
      <c r="F476" s="14" t="s">
        <v>67</v>
      </c>
      <c r="G476" s="15" t="s">
        <v>67</v>
      </c>
      <c r="H476" s="16">
        <v>0</v>
      </c>
      <c r="I476" s="17">
        <v>0</v>
      </c>
      <c r="J476" s="16">
        <v>0</v>
      </c>
      <c r="K476" s="18">
        <v>0</v>
      </c>
      <c r="L476" s="17">
        <v>0</v>
      </c>
      <c r="M476" s="19">
        <v>-44.67</v>
      </c>
      <c r="N476" s="19">
        <v>0</v>
      </c>
      <c r="O476" s="19">
        <v>0</v>
      </c>
      <c r="P476" s="20">
        <v>-5.36</v>
      </c>
      <c r="Q476" s="20">
        <v>0.89</v>
      </c>
    </row>
    <row r="477" spans="1:17" ht="12.75" customHeight="1" x14ac:dyDescent="0.2">
      <c r="A477" s="14" t="s">
        <v>571</v>
      </c>
      <c r="B477" s="14" t="s">
        <v>572</v>
      </c>
      <c r="C477" s="14" t="s">
        <v>65</v>
      </c>
      <c r="D477" s="14" t="s">
        <v>66</v>
      </c>
      <c r="E477" s="15" t="s">
        <v>67</v>
      </c>
      <c r="F477" s="14" t="s">
        <v>66</v>
      </c>
      <c r="G477" s="15" t="s">
        <v>67</v>
      </c>
      <c r="H477" s="16">
        <v>0.09</v>
      </c>
      <c r="I477" s="17">
        <v>0</v>
      </c>
      <c r="J477" s="16">
        <v>0</v>
      </c>
      <c r="K477" s="18">
        <v>0.01</v>
      </c>
      <c r="L477" s="17">
        <v>0</v>
      </c>
      <c r="M477" s="19">
        <v>0</v>
      </c>
      <c r="N477" s="19">
        <v>0</v>
      </c>
      <c r="O477" s="19">
        <v>-172.39</v>
      </c>
      <c r="P477" s="20">
        <v>0</v>
      </c>
      <c r="Q477" s="20">
        <v>3.45</v>
      </c>
    </row>
    <row r="478" spans="1:17" ht="12.75" customHeight="1" x14ac:dyDescent="0.2">
      <c r="A478" s="14" t="s">
        <v>571</v>
      </c>
      <c r="B478" s="14" t="s">
        <v>573</v>
      </c>
      <c r="C478" s="14" t="s">
        <v>65</v>
      </c>
      <c r="D478" s="14" t="s">
        <v>66</v>
      </c>
      <c r="E478" s="15" t="s">
        <v>66</v>
      </c>
      <c r="F478" s="14" t="s">
        <v>66</v>
      </c>
      <c r="G478" s="15" t="s">
        <v>67</v>
      </c>
      <c r="H478" s="16">
        <v>0.14000000000000001</v>
      </c>
      <c r="I478" s="17">
        <v>0</v>
      </c>
      <c r="J478" s="16">
        <v>0</v>
      </c>
      <c r="K478" s="18">
        <v>0.02</v>
      </c>
      <c r="L478" s="17">
        <v>0</v>
      </c>
      <c r="M478" s="19">
        <v>0</v>
      </c>
      <c r="N478" s="19">
        <v>0</v>
      </c>
      <c r="O478" s="19">
        <v>-221.49</v>
      </c>
      <c r="P478" s="20">
        <v>0</v>
      </c>
      <c r="Q478" s="20">
        <v>0</v>
      </c>
    </row>
    <row r="479" spans="1:17" ht="12.75" customHeight="1" x14ac:dyDescent="0.2">
      <c r="A479" s="14" t="s">
        <v>571</v>
      </c>
      <c r="B479" s="14" t="s">
        <v>575</v>
      </c>
      <c r="C479" s="14" t="s">
        <v>69</v>
      </c>
      <c r="D479" s="14" t="s">
        <v>66</v>
      </c>
      <c r="E479" s="15" t="s">
        <v>66</v>
      </c>
      <c r="F479" s="14" t="s">
        <v>66</v>
      </c>
      <c r="G479" s="15" t="s">
        <v>67</v>
      </c>
      <c r="H479" s="16">
        <v>0.03</v>
      </c>
      <c r="I479" s="17">
        <v>0</v>
      </c>
      <c r="J479" s="16">
        <v>0</v>
      </c>
      <c r="K479" s="18">
        <v>0</v>
      </c>
      <c r="L479" s="17">
        <v>0</v>
      </c>
      <c r="M479" s="19">
        <v>0</v>
      </c>
      <c r="N479" s="19">
        <v>0</v>
      </c>
      <c r="O479" s="19">
        <v>0</v>
      </c>
      <c r="P479" s="20">
        <v>0</v>
      </c>
      <c r="Q479" s="20">
        <v>0</v>
      </c>
    </row>
    <row r="480" spans="1:17" ht="12.75" customHeight="1" x14ac:dyDescent="0.2">
      <c r="A480" s="14" t="s">
        <v>571</v>
      </c>
      <c r="B480" s="14" t="s">
        <v>574</v>
      </c>
      <c r="C480" s="14" t="s">
        <v>65</v>
      </c>
      <c r="D480" s="14" t="s">
        <v>66</v>
      </c>
      <c r="E480" s="15" t="s">
        <v>67</v>
      </c>
      <c r="F480" s="14" t="s">
        <v>66</v>
      </c>
      <c r="G480" s="15" t="s">
        <v>67</v>
      </c>
      <c r="H480" s="16">
        <v>0.31</v>
      </c>
      <c r="I480" s="17">
        <v>0</v>
      </c>
      <c r="J480" s="16">
        <v>0</v>
      </c>
      <c r="K480" s="18">
        <v>0.04</v>
      </c>
      <c r="L480" s="17">
        <v>-0.01</v>
      </c>
      <c r="M480" s="19">
        <v>0</v>
      </c>
      <c r="N480" s="19">
        <v>0</v>
      </c>
      <c r="O480" s="19">
        <v>-465.88</v>
      </c>
      <c r="P480" s="20">
        <v>0</v>
      </c>
      <c r="Q480" s="20">
        <v>9.32</v>
      </c>
    </row>
    <row r="481" spans="1:17" ht="12.75" customHeight="1" x14ac:dyDescent="0.2">
      <c r="A481" s="14" t="s">
        <v>571</v>
      </c>
      <c r="B481" s="14" t="s">
        <v>576</v>
      </c>
      <c r="C481" s="14" t="s">
        <v>69</v>
      </c>
      <c r="D481" s="14" t="s">
        <v>66</v>
      </c>
      <c r="E481" s="15" t="s">
        <v>67</v>
      </c>
      <c r="F481" s="14" t="s">
        <v>66</v>
      </c>
      <c r="G481" s="15" t="s">
        <v>67</v>
      </c>
      <c r="H481" s="16">
        <v>0.05</v>
      </c>
      <c r="I481" s="17">
        <v>0</v>
      </c>
      <c r="J481" s="16">
        <v>0</v>
      </c>
      <c r="K481" s="18">
        <v>0.01</v>
      </c>
      <c r="L481" s="17">
        <v>0</v>
      </c>
      <c r="M481" s="19">
        <v>0</v>
      </c>
      <c r="N481" s="19">
        <v>0</v>
      </c>
      <c r="O481" s="19">
        <v>0</v>
      </c>
      <c r="P481" s="20">
        <v>0</v>
      </c>
      <c r="Q481" s="20">
        <v>0</v>
      </c>
    </row>
    <row r="482" spans="1:17" ht="12.75" customHeight="1" x14ac:dyDescent="0.2">
      <c r="A482" s="14" t="s">
        <v>579</v>
      </c>
      <c r="B482" s="14" t="s">
        <v>579</v>
      </c>
      <c r="C482" s="14" t="s">
        <v>69</v>
      </c>
      <c r="D482" s="14" t="s">
        <v>66</v>
      </c>
      <c r="E482" s="15" t="s">
        <v>66</v>
      </c>
      <c r="F482" s="14" t="s">
        <v>67</v>
      </c>
      <c r="G482" s="15" t="s">
        <v>67</v>
      </c>
      <c r="H482" s="16">
        <v>10.029999999999999</v>
      </c>
      <c r="I482" s="17">
        <v>0</v>
      </c>
      <c r="J482" s="16">
        <v>0</v>
      </c>
      <c r="K482" s="18">
        <v>1.2</v>
      </c>
      <c r="L482" s="17">
        <v>-0.2</v>
      </c>
      <c r="M482" s="19">
        <v>-659.2</v>
      </c>
      <c r="N482" s="19">
        <v>0</v>
      </c>
      <c r="O482" s="19">
        <v>0</v>
      </c>
      <c r="P482" s="20">
        <v>-79.099999999999994</v>
      </c>
      <c r="Q482" s="20">
        <v>0</v>
      </c>
    </row>
    <row r="483" spans="1:17" ht="12.75" customHeight="1" x14ac:dyDescent="0.2">
      <c r="A483" s="14" t="s">
        <v>577</v>
      </c>
      <c r="B483" s="14" t="s">
        <v>577</v>
      </c>
      <c r="C483" s="14" t="s">
        <v>65</v>
      </c>
      <c r="D483" s="14" t="s">
        <v>66</v>
      </c>
      <c r="E483" s="15" t="s">
        <v>67</v>
      </c>
      <c r="F483" s="14" t="s">
        <v>66</v>
      </c>
      <c r="G483" s="15" t="s">
        <v>66</v>
      </c>
      <c r="H483" s="16">
        <v>0</v>
      </c>
      <c r="I483" s="17">
        <v>0</v>
      </c>
      <c r="J483" s="16">
        <v>0.61</v>
      </c>
      <c r="K483" s="18">
        <v>0</v>
      </c>
      <c r="L483" s="17">
        <v>-0.01</v>
      </c>
      <c r="M483" s="19">
        <v>0</v>
      </c>
      <c r="N483" s="19">
        <v>0</v>
      </c>
      <c r="O483" s="19">
        <v>-481.99</v>
      </c>
      <c r="P483" s="20">
        <v>0</v>
      </c>
      <c r="Q483" s="20">
        <v>9.64</v>
      </c>
    </row>
    <row r="484" spans="1:17" ht="12.75" customHeight="1" x14ac:dyDescent="0.2">
      <c r="A484" s="14" t="s">
        <v>577</v>
      </c>
      <c r="B484" s="14" t="s">
        <v>578</v>
      </c>
      <c r="C484" s="14" t="s">
        <v>69</v>
      </c>
      <c r="D484" s="14" t="s">
        <v>66</v>
      </c>
      <c r="E484" s="15" t="s">
        <v>67</v>
      </c>
      <c r="F484" s="14" t="s">
        <v>66</v>
      </c>
      <c r="G484" s="15" t="s">
        <v>66</v>
      </c>
      <c r="H484" s="16">
        <v>0</v>
      </c>
      <c r="I484" s="17">
        <v>0</v>
      </c>
      <c r="J484" s="16">
        <v>0.08</v>
      </c>
      <c r="K484" s="18">
        <v>0</v>
      </c>
      <c r="L484" s="17">
        <v>0</v>
      </c>
      <c r="M484" s="19">
        <v>0</v>
      </c>
      <c r="N484" s="19">
        <v>0</v>
      </c>
      <c r="O484" s="19">
        <v>0</v>
      </c>
      <c r="P484" s="20">
        <v>0</v>
      </c>
      <c r="Q484" s="20">
        <v>0</v>
      </c>
    </row>
    <row r="485" spans="1:17" ht="12.75" customHeight="1" x14ac:dyDescent="0.2">
      <c r="A485" s="14" t="s">
        <v>681</v>
      </c>
      <c r="B485" s="14" t="s">
        <v>687</v>
      </c>
      <c r="C485" s="14" t="s">
        <v>69</v>
      </c>
      <c r="D485" s="14" t="s">
        <v>66</v>
      </c>
      <c r="E485" s="15" t="s">
        <v>67</v>
      </c>
      <c r="F485" s="14" t="s">
        <v>67</v>
      </c>
      <c r="G485" s="15" t="s">
        <v>67</v>
      </c>
      <c r="H485" s="16">
        <v>0.05</v>
      </c>
      <c r="I485" s="17">
        <v>0</v>
      </c>
      <c r="J485" s="16">
        <v>0</v>
      </c>
      <c r="K485" s="18">
        <v>0.01</v>
      </c>
      <c r="L485" s="17">
        <v>0</v>
      </c>
      <c r="M485" s="19">
        <v>-1.71</v>
      </c>
      <c r="N485" s="19">
        <v>0</v>
      </c>
      <c r="O485" s="19">
        <v>0</v>
      </c>
      <c r="P485" s="20">
        <v>-0.21</v>
      </c>
      <c r="Q485" s="20">
        <v>0.03</v>
      </c>
    </row>
    <row r="486" spans="1:17" ht="12.75" customHeight="1" x14ac:dyDescent="0.2">
      <c r="A486" s="14" t="s">
        <v>581</v>
      </c>
      <c r="B486" s="14" t="s">
        <v>581</v>
      </c>
      <c r="C486" s="14" t="s">
        <v>69</v>
      </c>
      <c r="D486" s="14" t="s">
        <v>66</v>
      </c>
      <c r="E486" s="15" t="s">
        <v>67</v>
      </c>
      <c r="F486" s="14" t="s">
        <v>67</v>
      </c>
      <c r="G486" s="15" t="s">
        <v>67</v>
      </c>
      <c r="H486" s="16">
        <v>1.22</v>
      </c>
      <c r="I486" s="17">
        <v>0</v>
      </c>
      <c r="J486" s="16">
        <v>0</v>
      </c>
      <c r="K486" s="18">
        <v>0.15</v>
      </c>
      <c r="L486" s="17">
        <v>-0.02</v>
      </c>
      <c r="M486" s="19">
        <v>-0.34</v>
      </c>
      <c r="N486" s="19">
        <v>0</v>
      </c>
      <c r="O486" s="19">
        <v>0</v>
      </c>
      <c r="P486" s="20">
        <v>-0.04</v>
      </c>
      <c r="Q486" s="20">
        <v>0.01</v>
      </c>
    </row>
    <row r="487" spans="1:17" ht="12.75" customHeight="1" x14ac:dyDescent="0.2">
      <c r="A487" s="14" t="s">
        <v>628</v>
      </c>
      <c r="B487" s="14" t="s">
        <v>628</v>
      </c>
      <c r="C487" s="14" t="s">
        <v>65</v>
      </c>
      <c r="D487" s="14" t="s">
        <v>66</v>
      </c>
      <c r="E487" s="15" t="s">
        <v>67</v>
      </c>
      <c r="F487" s="14" t="s">
        <v>66</v>
      </c>
      <c r="G487" s="15" t="s">
        <v>66</v>
      </c>
      <c r="H487" s="16">
        <v>0</v>
      </c>
      <c r="I487" s="17">
        <v>0</v>
      </c>
      <c r="J487" s="16">
        <v>0.17</v>
      </c>
      <c r="K487" s="18">
        <v>0</v>
      </c>
      <c r="L487" s="17">
        <v>0</v>
      </c>
      <c r="M487" s="19">
        <v>0</v>
      </c>
      <c r="N487" s="19">
        <v>0</v>
      </c>
      <c r="O487" s="19">
        <v>-349.62</v>
      </c>
      <c r="P487" s="20">
        <v>0</v>
      </c>
      <c r="Q487" s="20">
        <v>6.99</v>
      </c>
    </row>
    <row r="488" spans="1:17" ht="12.75" customHeight="1" x14ac:dyDescent="0.2">
      <c r="A488" s="14" t="s">
        <v>628</v>
      </c>
      <c r="B488" s="14" t="s">
        <v>629</v>
      </c>
      <c r="C488" s="14" t="s">
        <v>65</v>
      </c>
      <c r="D488" s="14" t="s">
        <v>66</v>
      </c>
      <c r="E488" s="15" t="s">
        <v>67</v>
      </c>
      <c r="F488" s="14" t="s">
        <v>66</v>
      </c>
      <c r="G488" s="15" t="s">
        <v>66</v>
      </c>
      <c r="H488" s="16">
        <v>0</v>
      </c>
      <c r="I488" s="17">
        <v>0</v>
      </c>
      <c r="J488" s="16">
        <v>0.2</v>
      </c>
      <c r="K488" s="18">
        <v>0</v>
      </c>
      <c r="L488" s="17">
        <v>0</v>
      </c>
      <c r="M488" s="19">
        <v>0</v>
      </c>
      <c r="N488" s="19">
        <v>0</v>
      </c>
      <c r="O488" s="19">
        <v>-409.93</v>
      </c>
      <c r="P488" s="20">
        <v>0</v>
      </c>
      <c r="Q488" s="20">
        <v>8.1999999999999993</v>
      </c>
    </row>
    <row r="489" spans="1:17" ht="12.75" customHeight="1" x14ac:dyDescent="0.2">
      <c r="A489" s="14" t="s">
        <v>628</v>
      </c>
      <c r="B489" s="14" t="s">
        <v>630</v>
      </c>
      <c r="C489" s="14" t="s">
        <v>69</v>
      </c>
      <c r="D489" s="14" t="s">
        <v>66</v>
      </c>
      <c r="E489" s="15" t="s">
        <v>67</v>
      </c>
      <c r="F489" s="14" t="s">
        <v>66</v>
      </c>
      <c r="G489" s="15" t="s">
        <v>66</v>
      </c>
      <c r="H489" s="16">
        <v>0</v>
      </c>
      <c r="I489" s="17">
        <v>0</v>
      </c>
      <c r="J489" s="16">
        <v>0.06</v>
      </c>
      <c r="K489" s="18">
        <v>0</v>
      </c>
      <c r="L489" s="17">
        <v>0</v>
      </c>
      <c r="M489" s="19">
        <v>0</v>
      </c>
      <c r="N489" s="19">
        <v>0</v>
      </c>
      <c r="O489" s="19">
        <v>0</v>
      </c>
      <c r="P489" s="20">
        <v>0</v>
      </c>
      <c r="Q489" s="20">
        <v>0</v>
      </c>
    </row>
    <row r="490" spans="1:17" ht="12.75" customHeight="1" x14ac:dyDescent="0.2">
      <c r="A490" s="14" t="s">
        <v>628</v>
      </c>
      <c r="B490" s="14" t="s">
        <v>631</v>
      </c>
      <c r="C490" s="14" t="s">
        <v>69</v>
      </c>
      <c r="D490" s="14" t="s">
        <v>66</v>
      </c>
      <c r="E490" s="15" t="s">
        <v>67</v>
      </c>
      <c r="F490" s="14" t="s">
        <v>66</v>
      </c>
      <c r="G490" s="15" t="s">
        <v>66</v>
      </c>
      <c r="H490" s="16">
        <v>0</v>
      </c>
      <c r="I490" s="17">
        <v>0</v>
      </c>
      <c r="J490" s="16">
        <v>0.09</v>
      </c>
      <c r="K490" s="18">
        <v>0</v>
      </c>
      <c r="L490" s="17">
        <v>0</v>
      </c>
      <c r="M490" s="19">
        <v>0</v>
      </c>
      <c r="N490" s="19">
        <v>0</v>
      </c>
      <c r="O490" s="19">
        <v>0</v>
      </c>
      <c r="P490" s="20">
        <v>0</v>
      </c>
      <c r="Q490" s="20">
        <v>0</v>
      </c>
    </row>
    <row r="491" spans="1:17" ht="12.75" customHeight="1" x14ac:dyDescent="0.2">
      <c r="A491" s="14" t="s">
        <v>632</v>
      </c>
      <c r="B491" s="14" t="s">
        <v>632</v>
      </c>
      <c r="C491" s="14" t="s">
        <v>65</v>
      </c>
      <c r="D491" s="14" t="s">
        <v>66</v>
      </c>
      <c r="E491" s="15" t="s">
        <v>67</v>
      </c>
      <c r="F491" s="14" t="s">
        <v>66</v>
      </c>
      <c r="G491" s="15" t="s">
        <v>66</v>
      </c>
      <c r="H491" s="16">
        <v>0</v>
      </c>
      <c r="I491" s="17">
        <v>0</v>
      </c>
      <c r="J491" s="16">
        <v>0.54</v>
      </c>
      <c r="K491" s="18">
        <v>0</v>
      </c>
      <c r="L491" s="17">
        <v>-0.01</v>
      </c>
      <c r="M491" s="19">
        <v>0</v>
      </c>
      <c r="N491" s="19">
        <v>0</v>
      </c>
      <c r="O491" s="19">
        <v>-1128.0999999999999</v>
      </c>
      <c r="P491" s="20">
        <v>0</v>
      </c>
      <c r="Q491" s="20">
        <v>22.56</v>
      </c>
    </row>
    <row r="492" spans="1:17" ht="12.75" customHeight="1" x14ac:dyDescent="0.2">
      <c r="A492" s="14" t="s">
        <v>632</v>
      </c>
      <c r="B492" s="14" t="s">
        <v>633</v>
      </c>
      <c r="C492" s="14" t="s">
        <v>69</v>
      </c>
      <c r="D492" s="14" t="s">
        <v>66</v>
      </c>
      <c r="E492" s="15" t="s">
        <v>67</v>
      </c>
      <c r="F492" s="14" t="s">
        <v>66</v>
      </c>
      <c r="G492" s="15" t="s">
        <v>66</v>
      </c>
      <c r="H492" s="16">
        <v>0</v>
      </c>
      <c r="I492" s="17">
        <v>0</v>
      </c>
      <c r="J492" s="16">
        <v>0.12</v>
      </c>
      <c r="K492" s="18">
        <v>0</v>
      </c>
      <c r="L492" s="17">
        <v>0</v>
      </c>
      <c r="M492" s="19">
        <v>0</v>
      </c>
      <c r="N492" s="19">
        <v>0</v>
      </c>
      <c r="O492" s="19">
        <v>0</v>
      </c>
      <c r="P492" s="20">
        <v>0</v>
      </c>
      <c r="Q492" s="20">
        <v>0</v>
      </c>
    </row>
    <row r="493" spans="1:17" ht="12.75" customHeight="1" x14ac:dyDescent="0.2">
      <c r="A493" s="14" t="s">
        <v>681</v>
      </c>
      <c r="B493" s="14" t="s">
        <v>688</v>
      </c>
      <c r="C493" s="14" t="s">
        <v>69</v>
      </c>
      <c r="D493" s="14" t="s">
        <v>66</v>
      </c>
      <c r="E493" s="15" t="s">
        <v>67</v>
      </c>
      <c r="F493" s="14" t="s">
        <v>67</v>
      </c>
      <c r="G493" s="15" t="s">
        <v>67</v>
      </c>
      <c r="H493" s="16">
        <v>3.47</v>
      </c>
      <c r="I493" s="17">
        <v>0</v>
      </c>
      <c r="J493" s="16">
        <v>0</v>
      </c>
      <c r="K493" s="18">
        <v>0.42</v>
      </c>
      <c r="L493" s="17">
        <v>-7.0000000000000007E-2</v>
      </c>
      <c r="M493" s="19">
        <v>-18.61</v>
      </c>
      <c r="N493" s="19">
        <v>0</v>
      </c>
      <c r="O493" s="19">
        <v>0</v>
      </c>
      <c r="P493" s="20">
        <v>-2.23</v>
      </c>
      <c r="Q493" s="20">
        <v>0.37</v>
      </c>
    </row>
    <row r="494" spans="1:17" ht="12.75" customHeight="1" x14ac:dyDescent="0.2">
      <c r="A494" s="14" t="s">
        <v>620</v>
      </c>
      <c r="B494" s="14" t="s">
        <v>620</v>
      </c>
      <c r="C494" s="14" t="s">
        <v>69</v>
      </c>
      <c r="D494" s="14" t="s">
        <v>66</v>
      </c>
      <c r="E494" s="15" t="s">
        <v>67</v>
      </c>
      <c r="F494" s="14" t="s">
        <v>67</v>
      </c>
      <c r="G494" s="15" t="s">
        <v>67</v>
      </c>
      <c r="H494" s="16">
        <v>12.32</v>
      </c>
      <c r="I494" s="17">
        <v>0</v>
      </c>
      <c r="J494" s="16">
        <v>0</v>
      </c>
      <c r="K494" s="18">
        <v>1.48</v>
      </c>
      <c r="L494" s="17">
        <v>-0.25</v>
      </c>
      <c r="M494" s="19">
        <v>-3.31</v>
      </c>
      <c r="N494" s="19">
        <v>0</v>
      </c>
      <c r="O494" s="19">
        <v>0</v>
      </c>
      <c r="P494" s="20">
        <v>-0.4</v>
      </c>
      <c r="Q494" s="20">
        <v>7.0000000000000007E-2</v>
      </c>
    </row>
    <row r="495" spans="1:17" ht="12.75" customHeight="1" x14ac:dyDescent="0.2">
      <c r="A495" s="14" t="s">
        <v>621</v>
      </c>
      <c r="B495" s="14" t="s">
        <v>621</v>
      </c>
      <c r="C495" s="14" t="s">
        <v>69</v>
      </c>
      <c r="D495" s="14" t="s">
        <v>66</v>
      </c>
      <c r="E495" s="15" t="s">
        <v>66</v>
      </c>
      <c r="F495" s="14" t="s">
        <v>67</v>
      </c>
      <c r="G495" s="15" t="s">
        <v>67</v>
      </c>
      <c r="H495" s="16">
        <v>16.059999999999999</v>
      </c>
      <c r="I495" s="17">
        <v>0</v>
      </c>
      <c r="J495" s="16">
        <v>0</v>
      </c>
      <c r="K495" s="18">
        <v>1.93</v>
      </c>
      <c r="L495" s="17">
        <v>-0.32</v>
      </c>
      <c r="M495" s="19">
        <v>-10.41</v>
      </c>
      <c r="N495" s="19">
        <v>0</v>
      </c>
      <c r="O495" s="19">
        <v>0</v>
      </c>
      <c r="P495" s="20">
        <v>-1.25</v>
      </c>
      <c r="Q495" s="20">
        <v>0</v>
      </c>
    </row>
    <row r="496" spans="1:17" ht="12.75" customHeight="1" x14ac:dyDescent="0.2">
      <c r="A496" s="14" t="s">
        <v>622</v>
      </c>
      <c r="B496" s="14" t="s">
        <v>622</v>
      </c>
      <c r="C496" s="14" t="s">
        <v>65</v>
      </c>
      <c r="D496" s="14" t="s">
        <v>66</v>
      </c>
      <c r="E496" s="15" t="s">
        <v>67</v>
      </c>
      <c r="F496" s="14" t="s">
        <v>67</v>
      </c>
      <c r="G496" s="15" t="s">
        <v>67</v>
      </c>
      <c r="H496" s="16">
        <v>0.72</v>
      </c>
      <c r="I496" s="17">
        <v>0</v>
      </c>
      <c r="J496" s="16">
        <v>0</v>
      </c>
      <c r="K496" s="18">
        <v>0.09</v>
      </c>
      <c r="L496" s="17">
        <v>-0.01</v>
      </c>
      <c r="M496" s="19">
        <v>-61.43</v>
      </c>
      <c r="N496" s="19">
        <v>0</v>
      </c>
      <c r="O496" s="19">
        <v>0</v>
      </c>
      <c r="P496" s="20">
        <v>-7.37</v>
      </c>
      <c r="Q496" s="20">
        <v>1.23</v>
      </c>
    </row>
    <row r="497" spans="1:17" ht="12.75" customHeight="1" x14ac:dyDescent="0.2">
      <c r="A497" s="14" t="s">
        <v>622</v>
      </c>
      <c r="B497" s="14" t="s">
        <v>623</v>
      </c>
      <c r="C497" s="14" t="s">
        <v>69</v>
      </c>
      <c r="D497" s="14" t="s">
        <v>66</v>
      </c>
      <c r="E497" s="15" t="s">
        <v>67</v>
      </c>
      <c r="F497" s="14" t="s">
        <v>67</v>
      </c>
      <c r="G497" s="15" t="s">
        <v>67</v>
      </c>
      <c r="H497" s="16">
        <v>2.0299999999999998</v>
      </c>
      <c r="I497" s="17">
        <v>0</v>
      </c>
      <c r="J497" s="16">
        <v>0</v>
      </c>
      <c r="K497" s="18">
        <v>0.24</v>
      </c>
      <c r="L497" s="17">
        <v>-0.04</v>
      </c>
      <c r="M497" s="19">
        <v>-0.33</v>
      </c>
      <c r="N497" s="19">
        <v>0</v>
      </c>
      <c r="O497" s="19">
        <v>0</v>
      </c>
      <c r="P497" s="20">
        <v>-0.04</v>
      </c>
      <c r="Q497" s="20">
        <v>0.01</v>
      </c>
    </row>
    <row r="498" spans="1:17" ht="12.75" customHeight="1" x14ac:dyDescent="0.2">
      <c r="A498" s="14" t="s">
        <v>626</v>
      </c>
      <c r="B498" s="14" t="s">
        <v>627</v>
      </c>
      <c r="C498" s="14" t="s">
        <v>69</v>
      </c>
      <c r="D498" s="14" t="s">
        <v>67</v>
      </c>
      <c r="E498" s="15" t="s">
        <v>66</v>
      </c>
      <c r="F498" s="14" t="s">
        <v>66</v>
      </c>
      <c r="G498" s="15" t="s">
        <v>66</v>
      </c>
      <c r="H498" s="16">
        <v>0</v>
      </c>
      <c r="I498" s="17">
        <v>0</v>
      </c>
      <c r="J498" s="16">
        <v>0.3</v>
      </c>
      <c r="K498" s="18">
        <v>0</v>
      </c>
      <c r="L498" s="17">
        <v>0</v>
      </c>
      <c r="M498" s="19">
        <v>0</v>
      </c>
      <c r="N498" s="19">
        <v>0</v>
      </c>
      <c r="O498" s="19">
        <v>-0.23</v>
      </c>
      <c r="P498" s="20">
        <v>0</v>
      </c>
      <c r="Q498" s="20">
        <v>0</v>
      </c>
    </row>
    <row r="499" spans="1:17" ht="12.75" customHeight="1" x14ac:dyDescent="0.2">
      <c r="A499" s="14" t="s">
        <v>624</v>
      </c>
      <c r="B499" s="14" t="s">
        <v>625</v>
      </c>
      <c r="C499" s="14" t="s">
        <v>69</v>
      </c>
      <c r="D499" s="14" t="s">
        <v>66</v>
      </c>
      <c r="E499" s="15" t="s">
        <v>67</v>
      </c>
      <c r="F499" s="14" t="s">
        <v>66</v>
      </c>
      <c r="G499" s="15" t="s">
        <v>67</v>
      </c>
      <c r="H499" s="16">
        <v>0.22</v>
      </c>
      <c r="I499" s="17">
        <v>0</v>
      </c>
      <c r="J499" s="16">
        <v>0</v>
      </c>
      <c r="K499" s="18">
        <v>0.03</v>
      </c>
      <c r="L499" s="17">
        <v>0</v>
      </c>
      <c r="M499" s="19">
        <v>0</v>
      </c>
      <c r="N499" s="19">
        <v>0</v>
      </c>
      <c r="O499" s="19">
        <v>-0.16</v>
      </c>
      <c r="P499" s="20">
        <v>0</v>
      </c>
      <c r="Q499" s="20">
        <v>0</v>
      </c>
    </row>
    <row r="500" spans="1:17" ht="12.75" customHeight="1" x14ac:dyDescent="0.2">
      <c r="A500" s="14" t="s">
        <v>582</v>
      </c>
      <c r="B500" s="14" t="s">
        <v>582</v>
      </c>
      <c r="C500" s="14" t="s">
        <v>69</v>
      </c>
      <c r="D500" s="14" t="s">
        <v>66</v>
      </c>
      <c r="E500" s="15" t="s">
        <v>67</v>
      </c>
      <c r="F500" s="14" t="s">
        <v>67</v>
      </c>
      <c r="G500" s="15" t="s">
        <v>67</v>
      </c>
      <c r="H500" s="16">
        <v>0</v>
      </c>
      <c r="I500" s="17">
        <v>0</v>
      </c>
      <c r="J500" s="16">
        <v>0</v>
      </c>
      <c r="K500" s="18">
        <v>0</v>
      </c>
      <c r="L500" s="17">
        <v>0</v>
      </c>
      <c r="M500" s="19">
        <v>-0.01</v>
      </c>
      <c r="N500" s="19">
        <v>0</v>
      </c>
      <c r="O500" s="19">
        <v>0</v>
      </c>
      <c r="P500" s="20">
        <v>0</v>
      </c>
      <c r="Q500" s="20">
        <v>0</v>
      </c>
    </row>
    <row r="501" spans="1:17" ht="12.75" customHeight="1" x14ac:dyDescent="0.2">
      <c r="A501" s="14" t="s">
        <v>585</v>
      </c>
      <c r="B501" s="14" t="s">
        <v>585</v>
      </c>
      <c r="C501" s="14" t="s">
        <v>65</v>
      </c>
      <c r="D501" s="14" t="s">
        <v>66</v>
      </c>
      <c r="E501" s="15" t="s">
        <v>67</v>
      </c>
      <c r="F501" s="14" t="s">
        <v>67</v>
      </c>
      <c r="G501" s="15" t="s">
        <v>67</v>
      </c>
      <c r="H501" s="16">
        <v>4.87</v>
      </c>
      <c r="I501" s="17">
        <v>0</v>
      </c>
      <c r="J501" s="16">
        <v>0</v>
      </c>
      <c r="K501" s="18">
        <v>0.57999999999999996</v>
      </c>
      <c r="L501" s="17">
        <v>-0.1</v>
      </c>
      <c r="M501" s="19">
        <v>-31929.79</v>
      </c>
      <c r="N501" s="19">
        <v>0</v>
      </c>
      <c r="O501" s="19">
        <v>0</v>
      </c>
      <c r="P501" s="20">
        <v>-3831.57</v>
      </c>
      <c r="Q501" s="20">
        <v>638.6</v>
      </c>
    </row>
    <row r="502" spans="1:17" ht="12.75" customHeight="1" x14ac:dyDescent="0.2">
      <c r="A502" s="14" t="s">
        <v>585</v>
      </c>
      <c r="B502" s="14" t="s">
        <v>586</v>
      </c>
      <c r="C502" s="14" t="s">
        <v>69</v>
      </c>
      <c r="D502" s="14" t="s">
        <v>66</v>
      </c>
      <c r="E502" s="15" t="s">
        <v>67</v>
      </c>
      <c r="F502" s="14" t="s">
        <v>67</v>
      </c>
      <c r="G502" s="15" t="s">
        <v>67</v>
      </c>
      <c r="H502" s="16">
        <v>0.01</v>
      </c>
      <c r="I502" s="17">
        <v>0</v>
      </c>
      <c r="J502" s="16">
        <v>0</v>
      </c>
      <c r="K502" s="18">
        <v>0</v>
      </c>
      <c r="L502" s="17">
        <v>0</v>
      </c>
      <c r="M502" s="19">
        <v>-0.04</v>
      </c>
      <c r="N502" s="19">
        <v>0</v>
      </c>
      <c r="O502" s="19">
        <v>0</v>
      </c>
      <c r="P502" s="20">
        <v>0</v>
      </c>
      <c r="Q502" s="20">
        <v>0</v>
      </c>
    </row>
    <row r="503" spans="1:17" ht="12.75" customHeight="1" x14ac:dyDescent="0.2">
      <c r="A503" s="14" t="s">
        <v>583</v>
      </c>
      <c r="B503" s="14" t="s">
        <v>583</v>
      </c>
      <c r="C503" s="14" t="s">
        <v>69</v>
      </c>
      <c r="D503" s="14" t="s">
        <v>66</v>
      </c>
      <c r="E503" s="15" t="s">
        <v>67</v>
      </c>
      <c r="F503" s="14" t="s">
        <v>67</v>
      </c>
      <c r="G503" s="15" t="s">
        <v>67</v>
      </c>
      <c r="H503" s="16">
        <v>0.04</v>
      </c>
      <c r="I503" s="17">
        <v>0</v>
      </c>
      <c r="J503" s="16">
        <v>0</v>
      </c>
      <c r="K503" s="18">
        <v>0</v>
      </c>
      <c r="L503" s="17">
        <v>0</v>
      </c>
      <c r="M503" s="19">
        <v>-0.43</v>
      </c>
      <c r="N503" s="19">
        <v>0</v>
      </c>
      <c r="O503" s="19">
        <v>0</v>
      </c>
      <c r="P503" s="20">
        <v>-0.05</v>
      </c>
      <c r="Q503" s="20">
        <v>0.01</v>
      </c>
    </row>
    <row r="504" spans="1:17" ht="12.75" customHeight="1" x14ac:dyDescent="0.2">
      <c r="A504" s="14" t="s">
        <v>583</v>
      </c>
      <c r="B504" s="14" t="s">
        <v>584</v>
      </c>
      <c r="C504" s="14" t="s">
        <v>69</v>
      </c>
      <c r="D504" s="14" t="s">
        <v>66</v>
      </c>
      <c r="E504" s="15" t="s">
        <v>67</v>
      </c>
      <c r="F504" s="14" t="s">
        <v>67</v>
      </c>
      <c r="G504" s="15" t="s">
        <v>67</v>
      </c>
      <c r="H504" s="16">
        <v>7.87</v>
      </c>
      <c r="I504" s="17">
        <v>0</v>
      </c>
      <c r="J504" s="16">
        <v>0</v>
      </c>
      <c r="K504" s="18">
        <v>0.94</v>
      </c>
      <c r="L504" s="17">
        <v>-0.16</v>
      </c>
      <c r="M504" s="19">
        <v>-6.81</v>
      </c>
      <c r="N504" s="19">
        <v>0</v>
      </c>
      <c r="O504" s="19">
        <v>0</v>
      </c>
      <c r="P504" s="20">
        <v>-0.82</v>
      </c>
      <c r="Q504" s="20">
        <v>0.14000000000000001</v>
      </c>
    </row>
    <row r="505" spans="1:17" ht="12.75" customHeight="1" x14ac:dyDescent="0.2">
      <c r="A505" s="14" t="s">
        <v>642</v>
      </c>
      <c r="B505" s="14" t="s">
        <v>642</v>
      </c>
      <c r="C505" s="14" t="s">
        <v>65</v>
      </c>
      <c r="D505" s="14" t="s">
        <v>67</v>
      </c>
      <c r="E505" s="15" t="s">
        <v>67</v>
      </c>
      <c r="F505" s="14" t="s">
        <v>66</v>
      </c>
      <c r="G505" s="15" t="s">
        <v>66</v>
      </c>
      <c r="H505" s="16">
        <v>0</v>
      </c>
      <c r="I505" s="17">
        <v>0</v>
      </c>
      <c r="J505" s="16">
        <v>33.619999999999997</v>
      </c>
      <c r="K505" s="18">
        <v>0</v>
      </c>
      <c r="L505" s="17">
        <v>0</v>
      </c>
      <c r="M505" s="19">
        <v>0</v>
      </c>
      <c r="N505" s="19">
        <v>0</v>
      </c>
      <c r="O505" s="19">
        <v>-178.12</v>
      </c>
      <c r="P505" s="20">
        <v>0</v>
      </c>
      <c r="Q505" s="20">
        <v>3.56</v>
      </c>
    </row>
    <row r="506" spans="1:17" ht="12.75" customHeight="1" x14ac:dyDescent="0.2">
      <c r="A506" s="14" t="s">
        <v>642</v>
      </c>
      <c r="B506" s="14" t="s">
        <v>643</v>
      </c>
      <c r="C506" s="14" t="s">
        <v>69</v>
      </c>
      <c r="D506" s="14" t="s">
        <v>67</v>
      </c>
      <c r="E506" s="15" t="s">
        <v>67</v>
      </c>
      <c r="F506" s="14" t="s">
        <v>66</v>
      </c>
      <c r="G506" s="15" t="s">
        <v>66</v>
      </c>
      <c r="H506" s="16">
        <v>0</v>
      </c>
      <c r="I506" s="17">
        <v>0</v>
      </c>
      <c r="J506" s="16">
        <v>0.54</v>
      </c>
      <c r="K506" s="18">
        <v>0</v>
      </c>
      <c r="L506" s="17">
        <v>0</v>
      </c>
      <c r="M506" s="19">
        <v>0</v>
      </c>
      <c r="N506" s="19">
        <v>0</v>
      </c>
      <c r="O506" s="19">
        <v>-0.01</v>
      </c>
      <c r="P506" s="20">
        <v>0</v>
      </c>
      <c r="Q506" s="20">
        <v>0</v>
      </c>
    </row>
    <row r="507" spans="1:17" ht="12.75" customHeight="1" x14ac:dyDescent="0.2">
      <c r="A507" s="14" t="s">
        <v>644</v>
      </c>
      <c r="B507" s="14" t="s">
        <v>644</v>
      </c>
      <c r="C507" s="14" t="s">
        <v>65</v>
      </c>
      <c r="D507" s="14" t="s">
        <v>66</v>
      </c>
      <c r="E507" s="15" t="s">
        <v>66</v>
      </c>
      <c r="F507" s="14" t="s">
        <v>67</v>
      </c>
      <c r="G507" s="15" t="s">
        <v>67</v>
      </c>
      <c r="H507" s="16">
        <v>0.79</v>
      </c>
      <c r="I507" s="17">
        <v>0</v>
      </c>
      <c r="J507" s="16">
        <v>0</v>
      </c>
      <c r="K507" s="18">
        <v>0.09</v>
      </c>
      <c r="L507" s="17">
        <v>-0.02</v>
      </c>
      <c r="M507" s="19">
        <v>-1751.74</v>
      </c>
      <c r="N507" s="19">
        <v>0</v>
      </c>
      <c r="O507" s="19">
        <v>0</v>
      </c>
      <c r="P507" s="20">
        <v>-210.21</v>
      </c>
      <c r="Q507" s="20">
        <v>0</v>
      </c>
    </row>
    <row r="508" spans="1:17" ht="12.75" customHeight="1" x14ac:dyDescent="0.2">
      <c r="A508" s="14" t="s">
        <v>679</v>
      </c>
      <c r="B508" s="14" t="s">
        <v>679</v>
      </c>
      <c r="C508" s="14" t="s">
        <v>65</v>
      </c>
      <c r="D508" s="14" t="s">
        <v>66</v>
      </c>
      <c r="E508" s="15" t="s">
        <v>67</v>
      </c>
      <c r="F508" s="14" t="s">
        <v>67</v>
      </c>
      <c r="G508" s="15" t="s">
        <v>67</v>
      </c>
      <c r="H508" s="16">
        <v>0</v>
      </c>
      <c r="I508" s="17">
        <v>0</v>
      </c>
      <c r="J508" s="16">
        <v>0</v>
      </c>
      <c r="K508" s="18">
        <v>0</v>
      </c>
      <c r="L508" s="17">
        <v>0</v>
      </c>
      <c r="M508" s="19">
        <v>-437.82</v>
      </c>
      <c r="N508" s="19">
        <v>0</v>
      </c>
      <c r="O508" s="19">
        <v>0</v>
      </c>
      <c r="P508" s="20">
        <v>-52.54</v>
      </c>
      <c r="Q508" s="20">
        <v>8.76</v>
      </c>
    </row>
    <row r="509" spans="1:17" ht="12.75" customHeight="1" x14ac:dyDescent="0.2">
      <c r="A509" s="14" t="s">
        <v>693</v>
      </c>
      <c r="B509" s="14" t="s">
        <v>693</v>
      </c>
      <c r="C509" s="14" t="s">
        <v>65</v>
      </c>
      <c r="D509" s="14" t="s">
        <v>66</v>
      </c>
      <c r="E509" s="15" t="s">
        <v>67</v>
      </c>
      <c r="F509" s="14" t="s">
        <v>66</v>
      </c>
      <c r="G509" s="15" t="s">
        <v>67</v>
      </c>
      <c r="H509" s="16">
        <v>0.26</v>
      </c>
      <c r="I509" s="17">
        <v>0</v>
      </c>
      <c r="J509" s="16">
        <v>0</v>
      </c>
      <c r="K509" s="18">
        <v>0.03</v>
      </c>
      <c r="L509" s="17">
        <v>-0.01</v>
      </c>
      <c r="M509" s="19">
        <v>0</v>
      </c>
      <c r="N509" s="19">
        <v>0</v>
      </c>
      <c r="O509" s="19">
        <v>-655.24</v>
      </c>
      <c r="P509" s="20">
        <v>0</v>
      </c>
      <c r="Q509" s="20">
        <v>13.1</v>
      </c>
    </row>
    <row r="510" spans="1:17" ht="12.75" customHeight="1" x14ac:dyDescent="0.2">
      <c r="A510" s="14" t="s">
        <v>693</v>
      </c>
      <c r="B510" s="14" t="s">
        <v>694</v>
      </c>
      <c r="C510" s="14" t="s">
        <v>69</v>
      </c>
      <c r="D510" s="14" t="s">
        <v>66</v>
      </c>
      <c r="E510" s="15" t="s">
        <v>67</v>
      </c>
      <c r="F510" s="14" t="s">
        <v>66</v>
      </c>
      <c r="G510" s="15" t="s">
        <v>67</v>
      </c>
      <c r="H510" s="16">
        <v>0.12</v>
      </c>
      <c r="I510" s="17">
        <v>0</v>
      </c>
      <c r="J510" s="16">
        <v>0</v>
      </c>
      <c r="K510" s="18">
        <v>0.01</v>
      </c>
      <c r="L510" s="17">
        <v>0</v>
      </c>
      <c r="M510" s="19">
        <v>0</v>
      </c>
      <c r="N510" s="19">
        <v>0</v>
      </c>
      <c r="O510" s="19">
        <v>0</v>
      </c>
      <c r="P510" s="20">
        <v>0</v>
      </c>
      <c r="Q510" s="20">
        <v>0</v>
      </c>
    </row>
    <row r="511" spans="1:17" ht="12.75" customHeight="1" x14ac:dyDescent="0.2">
      <c r="A511" s="14" t="s">
        <v>646</v>
      </c>
      <c r="B511" s="14" t="s">
        <v>646</v>
      </c>
      <c r="C511" s="14" t="s">
        <v>69</v>
      </c>
      <c r="D511" s="14" t="s">
        <v>66</v>
      </c>
      <c r="E511" s="15" t="s">
        <v>67</v>
      </c>
      <c r="F511" s="14" t="s">
        <v>67</v>
      </c>
      <c r="G511" s="15" t="s">
        <v>67</v>
      </c>
      <c r="H511" s="16">
        <v>0.59</v>
      </c>
      <c r="I511" s="17">
        <v>0</v>
      </c>
      <c r="J511" s="16">
        <v>0</v>
      </c>
      <c r="K511" s="18">
        <v>7.0000000000000007E-2</v>
      </c>
      <c r="L511" s="17">
        <v>-0.01</v>
      </c>
      <c r="M511" s="19">
        <v>-871.08</v>
      </c>
      <c r="N511" s="19">
        <v>0</v>
      </c>
      <c r="O511" s="19">
        <v>0</v>
      </c>
      <c r="P511" s="20">
        <v>-104.53</v>
      </c>
      <c r="Q511" s="20">
        <v>17.420000000000002</v>
      </c>
    </row>
    <row r="512" spans="1:17" ht="12.75" customHeight="1" x14ac:dyDescent="0.2">
      <c r="A512" s="14" t="s">
        <v>646</v>
      </c>
      <c r="B512" s="14" t="s">
        <v>647</v>
      </c>
      <c r="C512" s="14" t="s">
        <v>69</v>
      </c>
      <c r="D512" s="14" t="s">
        <v>66</v>
      </c>
      <c r="E512" s="15" t="s">
        <v>67</v>
      </c>
      <c r="F512" s="14" t="s">
        <v>67</v>
      </c>
      <c r="G512" s="15" t="s">
        <v>67</v>
      </c>
      <c r="H512" s="16">
        <v>0.44</v>
      </c>
      <c r="I512" s="17">
        <v>0</v>
      </c>
      <c r="J512" s="16">
        <v>0</v>
      </c>
      <c r="K512" s="18">
        <v>0.05</v>
      </c>
      <c r="L512" s="17">
        <v>-0.01</v>
      </c>
      <c r="M512" s="19">
        <v>-30.56</v>
      </c>
      <c r="N512" s="19">
        <v>0</v>
      </c>
      <c r="O512" s="19">
        <v>0</v>
      </c>
      <c r="P512" s="20">
        <v>-3.67</v>
      </c>
      <c r="Q512" s="20">
        <v>0.61</v>
      </c>
    </row>
    <row r="513" spans="1:17" ht="12.75" customHeight="1" x14ac:dyDescent="0.2">
      <c r="A513" s="14" t="s">
        <v>692</v>
      </c>
      <c r="B513" s="14" t="s">
        <v>692</v>
      </c>
      <c r="C513" s="14" t="s">
        <v>69</v>
      </c>
      <c r="D513" s="14" t="s">
        <v>66</v>
      </c>
      <c r="E513" s="15" t="s">
        <v>67</v>
      </c>
      <c r="F513" s="14" t="s">
        <v>67</v>
      </c>
      <c r="G513" s="15" t="s">
        <v>67</v>
      </c>
      <c r="H513" s="16">
        <v>19.149999999999999</v>
      </c>
      <c r="I513" s="17">
        <v>0</v>
      </c>
      <c r="J513" s="16">
        <v>0</v>
      </c>
      <c r="K513" s="18">
        <v>2.2999999999999998</v>
      </c>
      <c r="L513" s="17">
        <v>-0.38</v>
      </c>
      <c r="M513" s="19">
        <v>-40.72</v>
      </c>
      <c r="N513" s="19">
        <v>0</v>
      </c>
      <c r="O513" s="19">
        <v>0</v>
      </c>
      <c r="P513" s="20">
        <v>-4.8899999999999997</v>
      </c>
      <c r="Q513" s="20">
        <v>0.81</v>
      </c>
    </row>
    <row r="514" spans="1:17" ht="12.75" customHeight="1" x14ac:dyDescent="0.2">
      <c r="A514" s="14" t="s">
        <v>634</v>
      </c>
      <c r="B514" s="14" t="s">
        <v>634</v>
      </c>
      <c r="C514" s="14" t="s">
        <v>69</v>
      </c>
      <c r="D514" s="14" t="s">
        <v>66</v>
      </c>
      <c r="E514" s="15" t="s">
        <v>67</v>
      </c>
      <c r="F514" s="14" t="s">
        <v>67</v>
      </c>
      <c r="G514" s="15" t="s">
        <v>67</v>
      </c>
      <c r="H514" s="16">
        <v>72.91</v>
      </c>
      <c r="I514" s="17">
        <v>0</v>
      </c>
      <c r="J514" s="16">
        <v>0</v>
      </c>
      <c r="K514" s="18">
        <v>8.75</v>
      </c>
      <c r="L514" s="17">
        <v>-1.46</v>
      </c>
      <c r="M514" s="19">
        <v>-58.51</v>
      </c>
      <c r="N514" s="19">
        <v>0</v>
      </c>
      <c r="O514" s="19">
        <v>0</v>
      </c>
      <c r="P514" s="20">
        <v>-7.02</v>
      </c>
      <c r="Q514" s="20">
        <v>1.17</v>
      </c>
    </row>
    <row r="515" spans="1:17" ht="12.75" customHeight="1" x14ac:dyDescent="0.2">
      <c r="A515" s="14" t="s">
        <v>650</v>
      </c>
      <c r="B515" s="14" t="s">
        <v>650</v>
      </c>
      <c r="C515" s="14" t="s">
        <v>65</v>
      </c>
      <c r="D515" s="14" t="s">
        <v>66</v>
      </c>
      <c r="E515" s="15" t="s">
        <v>67</v>
      </c>
      <c r="F515" s="14" t="s">
        <v>66</v>
      </c>
      <c r="G515" s="15" t="s">
        <v>66</v>
      </c>
      <c r="H515" s="16">
        <v>0</v>
      </c>
      <c r="I515" s="17">
        <v>0</v>
      </c>
      <c r="J515" s="16">
        <v>0.62</v>
      </c>
      <c r="K515" s="18">
        <v>0</v>
      </c>
      <c r="L515" s="17">
        <v>-0.01</v>
      </c>
      <c r="M515" s="19">
        <v>0</v>
      </c>
      <c r="N515" s="19">
        <v>0</v>
      </c>
      <c r="O515" s="19">
        <v>-1218.92</v>
      </c>
      <c r="P515" s="20">
        <v>0</v>
      </c>
      <c r="Q515" s="20">
        <v>24.38</v>
      </c>
    </row>
    <row r="516" spans="1:17" ht="12.75" customHeight="1" x14ac:dyDescent="0.2">
      <c r="A516" s="14" t="s">
        <v>650</v>
      </c>
      <c r="B516" s="14" t="s">
        <v>651</v>
      </c>
      <c r="C516" s="14" t="s">
        <v>69</v>
      </c>
      <c r="D516" s="14" t="s">
        <v>66</v>
      </c>
      <c r="E516" s="15" t="s">
        <v>67</v>
      </c>
      <c r="F516" s="14" t="s">
        <v>66</v>
      </c>
      <c r="G516" s="15" t="s">
        <v>66</v>
      </c>
      <c r="H516" s="16">
        <v>0</v>
      </c>
      <c r="I516" s="17">
        <v>0</v>
      </c>
      <c r="J516" s="16">
        <v>0.1</v>
      </c>
      <c r="K516" s="18">
        <v>0</v>
      </c>
      <c r="L516" s="17">
        <v>0</v>
      </c>
      <c r="M516" s="19">
        <v>0</v>
      </c>
      <c r="N516" s="19">
        <v>0</v>
      </c>
      <c r="O516" s="19">
        <v>0</v>
      </c>
      <c r="P516" s="20">
        <v>0</v>
      </c>
      <c r="Q516" s="20">
        <v>0</v>
      </c>
    </row>
    <row r="517" spans="1:17" ht="12.75" customHeight="1" x14ac:dyDescent="0.2">
      <c r="A517" s="14" t="s">
        <v>654</v>
      </c>
      <c r="B517" s="14" t="s">
        <v>654</v>
      </c>
      <c r="C517" s="14" t="s">
        <v>65</v>
      </c>
      <c r="D517" s="14" t="s">
        <v>66</v>
      </c>
      <c r="E517" s="15" t="s">
        <v>66</v>
      </c>
      <c r="F517" s="14" t="s">
        <v>66</v>
      </c>
      <c r="G517" s="15" t="s">
        <v>66</v>
      </c>
      <c r="H517" s="16">
        <v>0</v>
      </c>
      <c r="I517" s="17">
        <v>0</v>
      </c>
      <c r="J517" s="16">
        <v>0.28000000000000003</v>
      </c>
      <c r="K517" s="18">
        <v>0</v>
      </c>
      <c r="L517" s="17">
        <v>-0.01</v>
      </c>
      <c r="M517" s="19">
        <v>0</v>
      </c>
      <c r="N517" s="19">
        <v>0</v>
      </c>
      <c r="O517" s="19">
        <v>-1379.53</v>
      </c>
      <c r="P517" s="20">
        <v>0</v>
      </c>
      <c r="Q517" s="20">
        <v>0</v>
      </c>
    </row>
    <row r="518" spans="1:17" ht="12.75" customHeight="1" x14ac:dyDescent="0.2">
      <c r="A518" s="14" t="s">
        <v>652</v>
      </c>
      <c r="B518" s="14" t="s">
        <v>653</v>
      </c>
      <c r="C518" s="14" t="s">
        <v>69</v>
      </c>
      <c r="D518" s="14" t="s">
        <v>66</v>
      </c>
      <c r="E518" s="15" t="s">
        <v>66</v>
      </c>
      <c r="F518" s="14" t="s">
        <v>67</v>
      </c>
      <c r="G518" s="15" t="s">
        <v>67</v>
      </c>
      <c r="H518" s="16">
        <v>0.34</v>
      </c>
      <c r="I518" s="17">
        <v>0</v>
      </c>
      <c r="J518" s="16">
        <v>0</v>
      </c>
      <c r="K518" s="18">
        <v>0.04</v>
      </c>
      <c r="L518" s="17">
        <v>-0.01</v>
      </c>
      <c r="M518" s="19">
        <v>-136.91</v>
      </c>
      <c r="N518" s="19">
        <v>0</v>
      </c>
      <c r="O518" s="19">
        <v>0</v>
      </c>
      <c r="P518" s="20">
        <v>-16.43</v>
      </c>
      <c r="Q518" s="20">
        <v>0</v>
      </c>
    </row>
    <row r="519" spans="1:17" ht="12.75" customHeight="1" x14ac:dyDescent="0.2">
      <c r="A519" s="14" t="s">
        <v>333</v>
      </c>
      <c r="B519" s="14" t="s">
        <v>333</v>
      </c>
      <c r="C519" s="14" t="s">
        <v>65</v>
      </c>
      <c r="D519" s="14" t="s">
        <v>66</v>
      </c>
      <c r="E519" s="15" t="s">
        <v>67</v>
      </c>
      <c r="F519" s="14" t="s">
        <v>66</v>
      </c>
      <c r="G519" s="15" t="s">
        <v>66</v>
      </c>
      <c r="H519" s="16">
        <v>0</v>
      </c>
      <c r="I519" s="17">
        <v>0</v>
      </c>
      <c r="J519" s="16">
        <v>0.01</v>
      </c>
      <c r="K519" s="18">
        <v>0</v>
      </c>
      <c r="L519" s="17">
        <v>0</v>
      </c>
      <c r="M519" s="19">
        <v>0</v>
      </c>
      <c r="N519" s="19">
        <v>0</v>
      </c>
      <c r="O519" s="19">
        <v>-0.23</v>
      </c>
      <c r="P519" s="20">
        <v>0</v>
      </c>
      <c r="Q519" s="20">
        <v>0</v>
      </c>
    </row>
    <row r="520" spans="1:17" ht="12.75" customHeight="1" x14ac:dyDescent="0.2">
      <c r="A520" s="14" t="s">
        <v>333</v>
      </c>
      <c r="B520" s="14" t="s">
        <v>334</v>
      </c>
      <c r="C520" s="14" t="s">
        <v>69</v>
      </c>
      <c r="D520" s="14" t="s">
        <v>66</v>
      </c>
      <c r="E520" s="15" t="s">
        <v>67</v>
      </c>
      <c r="F520" s="14" t="s">
        <v>66</v>
      </c>
      <c r="G520" s="15" t="s">
        <v>66</v>
      </c>
      <c r="H520" s="16">
        <v>0</v>
      </c>
      <c r="I520" s="17">
        <v>0</v>
      </c>
      <c r="J520" s="16">
        <v>0.01</v>
      </c>
      <c r="K520" s="18">
        <v>0</v>
      </c>
      <c r="L520" s="17">
        <v>0</v>
      </c>
      <c r="M520" s="19">
        <v>0</v>
      </c>
      <c r="N520" s="19">
        <v>0</v>
      </c>
      <c r="O520" s="19">
        <v>-0.01</v>
      </c>
      <c r="P520" s="20">
        <v>0</v>
      </c>
      <c r="Q520" s="20">
        <v>0</v>
      </c>
    </row>
    <row r="521" spans="1:17" ht="12.75" customHeight="1" x14ac:dyDescent="0.2">
      <c r="A521" s="14" t="s">
        <v>209</v>
      </c>
      <c r="B521" s="14" t="s">
        <v>209</v>
      </c>
      <c r="C521" s="14" t="s">
        <v>65</v>
      </c>
      <c r="D521" s="14" t="s">
        <v>66</v>
      </c>
      <c r="E521" s="15" t="s">
        <v>67</v>
      </c>
      <c r="F521" s="14" t="s">
        <v>66</v>
      </c>
      <c r="G521" s="15" t="s">
        <v>66</v>
      </c>
      <c r="H521" s="16">
        <v>0</v>
      </c>
      <c r="I521" s="17">
        <v>0</v>
      </c>
      <c r="J521" s="16">
        <v>69.63</v>
      </c>
      <c r="K521" s="18">
        <v>0</v>
      </c>
      <c r="L521" s="17">
        <v>-1.39</v>
      </c>
      <c r="M521" s="19">
        <v>0</v>
      </c>
      <c r="N521" s="19">
        <v>0</v>
      </c>
      <c r="O521" s="19">
        <v>-153.55000000000001</v>
      </c>
      <c r="P521" s="20">
        <v>0</v>
      </c>
      <c r="Q521" s="20">
        <v>3.07</v>
      </c>
    </row>
    <row r="522" spans="1:17" ht="12.75" customHeight="1" x14ac:dyDescent="0.2">
      <c r="A522" s="14" t="s">
        <v>209</v>
      </c>
      <c r="B522" s="14" t="s">
        <v>210</v>
      </c>
      <c r="C522" s="14" t="s">
        <v>69</v>
      </c>
      <c r="D522" s="14" t="s">
        <v>66</v>
      </c>
      <c r="E522" s="15" t="s">
        <v>67</v>
      </c>
      <c r="F522" s="14" t="s">
        <v>66</v>
      </c>
      <c r="G522" s="15" t="s">
        <v>66</v>
      </c>
      <c r="H522" s="16">
        <v>0</v>
      </c>
      <c r="I522" s="17">
        <v>0</v>
      </c>
      <c r="J522" s="16">
        <v>7.0000000000000007E-2</v>
      </c>
      <c r="K522" s="18">
        <v>0</v>
      </c>
      <c r="L522" s="17">
        <v>0</v>
      </c>
      <c r="M522" s="19">
        <v>0</v>
      </c>
      <c r="N522" s="19">
        <v>0</v>
      </c>
      <c r="O522" s="19">
        <v>0</v>
      </c>
      <c r="P522" s="20">
        <v>0</v>
      </c>
      <c r="Q522" s="20">
        <v>0</v>
      </c>
    </row>
    <row r="523" spans="1:17" ht="12.75" customHeight="1" x14ac:dyDescent="0.2">
      <c r="A523" s="14" t="s">
        <v>614</v>
      </c>
      <c r="B523" s="14" t="s">
        <v>614</v>
      </c>
      <c r="C523" s="14" t="s">
        <v>65</v>
      </c>
      <c r="D523" s="14" t="s">
        <v>66</v>
      </c>
      <c r="E523" s="15" t="s">
        <v>67</v>
      </c>
      <c r="F523" s="14" t="s">
        <v>67</v>
      </c>
      <c r="G523" s="15" t="s">
        <v>67</v>
      </c>
      <c r="H523" s="16">
        <v>0</v>
      </c>
      <c r="I523" s="17">
        <v>0</v>
      </c>
      <c r="J523" s="16">
        <v>0</v>
      </c>
      <c r="K523" s="18">
        <v>0</v>
      </c>
      <c r="L523" s="17">
        <v>0</v>
      </c>
      <c r="M523" s="19">
        <v>-642.08000000000004</v>
      </c>
      <c r="N523" s="19">
        <v>0</v>
      </c>
      <c r="O523" s="19">
        <v>0</v>
      </c>
      <c r="P523" s="20">
        <v>-77.05</v>
      </c>
      <c r="Q523" s="20">
        <v>12.84</v>
      </c>
    </row>
    <row r="524" spans="1:17" ht="12.75" customHeight="1" x14ac:dyDescent="0.2">
      <c r="A524" s="14" t="s">
        <v>614</v>
      </c>
      <c r="B524" s="14" t="s">
        <v>615</v>
      </c>
      <c r="C524" s="14" t="s">
        <v>69</v>
      </c>
      <c r="D524" s="14" t="s">
        <v>66</v>
      </c>
      <c r="E524" s="15" t="s">
        <v>67</v>
      </c>
      <c r="F524" s="14" t="s">
        <v>67</v>
      </c>
      <c r="G524" s="15" t="s">
        <v>67</v>
      </c>
      <c r="H524" s="16">
        <v>0.78</v>
      </c>
      <c r="I524" s="17">
        <v>0</v>
      </c>
      <c r="J524" s="16">
        <v>0</v>
      </c>
      <c r="K524" s="18">
        <v>0.09</v>
      </c>
      <c r="L524" s="17">
        <v>-0.02</v>
      </c>
      <c r="M524" s="19">
        <v>-0.91</v>
      </c>
      <c r="N524" s="19">
        <v>0</v>
      </c>
      <c r="O524" s="19">
        <v>0</v>
      </c>
      <c r="P524" s="20">
        <v>-0.11</v>
      </c>
      <c r="Q524" s="20">
        <v>0.02</v>
      </c>
    </row>
    <row r="525" spans="1:17" ht="12.75" customHeight="1" x14ac:dyDescent="0.2">
      <c r="A525" s="14" t="s">
        <v>639</v>
      </c>
      <c r="B525" s="14" t="s">
        <v>639</v>
      </c>
      <c r="C525" s="14" t="s">
        <v>65</v>
      </c>
      <c r="D525" s="14" t="s">
        <v>66</v>
      </c>
      <c r="E525" s="15" t="s">
        <v>67</v>
      </c>
      <c r="F525" s="14" t="s">
        <v>66</v>
      </c>
      <c r="G525" s="15" t="s">
        <v>66</v>
      </c>
      <c r="H525" s="16">
        <v>0</v>
      </c>
      <c r="I525" s="17">
        <v>0</v>
      </c>
      <c r="J525" s="16">
        <v>0.28999999999999998</v>
      </c>
      <c r="K525" s="18">
        <v>0</v>
      </c>
      <c r="L525" s="17">
        <v>-0.01</v>
      </c>
      <c r="M525" s="19">
        <v>0</v>
      </c>
      <c r="N525" s="19">
        <v>0</v>
      </c>
      <c r="O525" s="19">
        <v>-16.510000000000002</v>
      </c>
      <c r="P525" s="20">
        <v>0</v>
      </c>
      <c r="Q525" s="20">
        <v>0.33</v>
      </c>
    </row>
    <row r="526" spans="1:17" ht="12.75" customHeight="1" x14ac:dyDescent="0.2">
      <c r="A526" s="14" t="s">
        <v>639</v>
      </c>
      <c r="B526" s="14" t="s">
        <v>640</v>
      </c>
      <c r="C526" s="14" t="s">
        <v>69</v>
      </c>
      <c r="D526" s="14" t="s">
        <v>66</v>
      </c>
      <c r="E526" s="15" t="s">
        <v>67</v>
      </c>
      <c r="F526" s="14" t="s">
        <v>66</v>
      </c>
      <c r="G526" s="15" t="s">
        <v>66</v>
      </c>
      <c r="H526" s="16">
        <v>0</v>
      </c>
      <c r="I526" s="17">
        <v>0</v>
      </c>
      <c r="J526" s="16">
        <v>0.02</v>
      </c>
      <c r="K526" s="18">
        <v>0</v>
      </c>
      <c r="L526" s="17">
        <v>0</v>
      </c>
      <c r="M526" s="19">
        <v>0</v>
      </c>
      <c r="N526" s="19">
        <v>0</v>
      </c>
      <c r="O526" s="19">
        <v>0</v>
      </c>
      <c r="P526" s="20">
        <v>0</v>
      </c>
      <c r="Q526" s="20">
        <v>0</v>
      </c>
    </row>
    <row r="527" spans="1:17" ht="12.75" customHeight="1" x14ac:dyDescent="0.2">
      <c r="A527" s="14" t="s">
        <v>674</v>
      </c>
      <c r="B527" s="14" t="s">
        <v>674</v>
      </c>
      <c r="C527" s="14" t="s">
        <v>65</v>
      </c>
      <c r="D527" s="14" t="s">
        <v>66</v>
      </c>
      <c r="E527" s="15" t="s">
        <v>67</v>
      </c>
      <c r="F527" s="14" t="s">
        <v>67</v>
      </c>
      <c r="G527" s="15" t="s">
        <v>67</v>
      </c>
      <c r="H527" s="16">
        <v>21.47</v>
      </c>
      <c r="I527" s="17">
        <v>0</v>
      </c>
      <c r="J527" s="16">
        <v>0</v>
      </c>
      <c r="K527" s="18">
        <v>2.58</v>
      </c>
      <c r="L527" s="17">
        <v>-0.43</v>
      </c>
      <c r="M527" s="19">
        <v>-225.49</v>
      </c>
      <c r="N527" s="19">
        <v>0</v>
      </c>
      <c r="O527" s="19">
        <v>0</v>
      </c>
      <c r="P527" s="20">
        <v>-27.06</v>
      </c>
      <c r="Q527" s="20">
        <v>4.51</v>
      </c>
    </row>
    <row r="528" spans="1:17" ht="12.75" customHeight="1" x14ac:dyDescent="0.2">
      <c r="A528" s="14" t="s">
        <v>674</v>
      </c>
      <c r="B528" s="14" t="s">
        <v>675</v>
      </c>
      <c r="C528" s="14" t="s">
        <v>69</v>
      </c>
      <c r="D528" s="14" t="s">
        <v>66</v>
      </c>
      <c r="E528" s="15" t="s">
        <v>67</v>
      </c>
      <c r="F528" s="14" t="s">
        <v>67</v>
      </c>
      <c r="G528" s="15" t="s">
        <v>67</v>
      </c>
      <c r="H528" s="16">
        <v>0.59</v>
      </c>
      <c r="I528" s="17">
        <v>0</v>
      </c>
      <c r="J528" s="16">
        <v>0</v>
      </c>
      <c r="K528" s="18">
        <v>7.0000000000000007E-2</v>
      </c>
      <c r="L528" s="17">
        <v>-0.01</v>
      </c>
      <c r="M528" s="19">
        <v>0</v>
      </c>
      <c r="N528" s="19">
        <v>0</v>
      </c>
      <c r="O528" s="19">
        <v>0</v>
      </c>
      <c r="P528" s="20">
        <v>0</v>
      </c>
      <c r="Q528" s="20">
        <v>0</v>
      </c>
    </row>
    <row r="529" spans="1:17" ht="12.75" customHeight="1" x14ac:dyDescent="0.2">
      <c r="A529" s="14" t="s">
        <v>667</v>
      </c>
      <c r="B529" s="14" t="s">
        <v>667</v>
      </c>
      <c r="C529" s="14" t="s">
        <v>65</v>
      </c>
      <c r="D529" s="14" t="s">
        <v>66</v>
      </c>
      <c r="E529" s="15" t="s">
        <v>67</v>
      </c>
      <c r="F529" s="14" t="s">
        <v>67</v>
      </c>
      <c r="G529" s="15" t="s">
        <v>67</v>
      </c>
      <c r="H529" s="16">
        <v>14.81</v>
      </c>
      <c r="I529" s="17">
        <v>0</v>
      </c>
      <c r="J529" s="16">
        <v>0</v>
      </c>
      <c r="K529" s="18">
        <v>1.78</v>
      </c>
      <c r="L529" s="17">
        <v>-0.3</v>
      </c>
      <c r="M529" s="19">
        <v>-522.48</v>
      </c>
      <c r="N529" s="19">
        <v>0</v>
      </c>
      <c r="O529" s="19">
        <v>0</v>
      </c>
      <c r="P529" s="20">
        <v>-62.7</v>
      </c>
      <c r="Q529" s="20">
        <v>10.45</v>
      </c>
    </row>
    <row r="530" spans="1:17" ht="12.75" customHeight="1" x14ac:dyDescent="0.2">
      <c r="A530" s="14" t="s">
        <v>398</v>
      </c>
      <c r="B530" s="14" t="s">
        <v>398</v>
      </c>
      <c r="C530" s="14" t="s">
        <v>65</v>
      </c>
      <c r="D530" s="14" t="s">
        <v>66</v>
      </c>
      <c r="E530" s="15" t="s">
        <v>67</v>
      </c>
      <c r="F530" s="14" t="s">
        <v>67</v>
      </c>
      <c r="G530" s="15" t="s">
        <v>67</v>
      </c>
      <c r="H530" s="16">
        <v>358.79</v>
      </c>
      <c r="I530" s="17">
        <v>0</v>
      </c>
      <c r="J530" s="16">
        <v>0</v>
      </c>
      <c r="K530" s="18">
        <v>43.05</v>
      </c>
      <c r="L530" s="17">
        <v>-7.18</v>
      </c>
      <c r="M530" s="19">
        <v>-26168.560000000001</v>
      </c>
      <c r="N530" s="19">
        <v>0</v>
      </c>
      <c r="O530" s="19">
        <v>0</v>
      </c>
      <c r="P530" s="20">
        <v>-3140.23</v>
      </c>
      <c r="Q530" s="20">
        <v>523.37</v>
      </c>
    </row>
    <row r="531" spans="1:17" ht="12.75" customHeight="1" x14ac:dyDescent="0.2">
      <c r="A531" s="14" t="s">
        <v>398</v>
      </c>
      <c r="B531" s="14" t="s">
        <v>400</v>
      </c>
      <c r="C531" s="14" t="s">
        <v>69</v>
      </c>
      <c r="D531" s="14" t="s">
        <v>66</v>
      </c>
      <c r="E531" s="15" t="s">
        <v>67</v>
      </c>
      <c r="F531" s="14" t="s">
        <v>67</v>
      </c>
      <c r="G531" s="15" t="s">
        <v>67</v>
      </c>
      <c r="H531" s="16">
        <v>0.63</v>
      </c>
      <c r="I531" s="17">
        <v>0</v>
      </c>
      <c r="J531" s="16">
        <v>0</v>
      </c>
      <c r="K531" s="18">
        <v>0.08</v>
      </c>
      <c r="L531" s="17">
        <v>-0.01</v>
      </c>
      <c r="M531" s="19">
        <v>-35.49</v>
      </c>
      <c r="N531" s="19">
        <v>0</v>
      </c>
      <c r="O531" s="19">
        <v>0</v>
      </c>
      <c r="P531" s="20">
        <v>-4.26</v>
      </c>
      <c r="Q531" s="20">
        <v>0.71</v>
      </c>
    </row>
    <row r="532" spans="1:17" ht="12.75" customHeight="1" x14ac:dyDescent="0.2">
      <c r="A532" s="14" t="s">
        <v>402</v>
      </c>
      <c r="B532" s="14" t="s">
        <v>402</v>
      </c>
      <c r="C532" s="14" t="s">
        <v>69</v>
      </c>
      <c r="D532" s="14" t="s">
        <v>66</v>
      </c>
      <c r="E532" s="15" t="s">
        <v>67</v>
      </c>
      <c r="F532" s="14" t="s">
        <v>67</v>
      </c>
      <c r="G532" s="15" t="s">
        <v>67</v>
      </c>
      <c r="H532" s="16">
        <v>30.19</v>
      </c>
      <c r="I532" s="17">
        <v>0</v>
      </c>
      <c r="J532" s="16">
        <v>0</v>
      </c>
      <c r="K532" s="18">
        <v>3.62</v>
      </c>
      <c r="L532" s="17">
        <v>-0.6</v>
      </c>
      <c r="M532" s="19">
        <v>-457.09</v>
      </c>
      <c r="N532" s="19">
        <v>0</v>
      </c>
      <c r="O532" s="19">
        <v>0</v>
      </c>
      <c r="P532" s="20">
        <v>-54.85</v>
      </c>
      <c r="Q532" s="20">
        <v>9.14</v>
      </c>
    </row>
    <row r="533" spans="1:17" ht="12.75" customHeight="1" x14ac:dyDescent="0.2">
      <c r="A533" s="14" t="s">
        <v>402</v>
      </c>
      <c r="B533" s="14" t="s">
        <v>403</v>
      </c>
      <c r="C533" s="14" t="s">
        <v>69</v>
      </c>
      <c r="D533" s="14" t="s">
        <v>66</v>
      </c>
      <c r="E533" s="15" t="s">
        <v>67</v>
      </c>
      <c r="F533" s="14" t="s">
        <v>67</v>
      </c>
      <c r="G533" s="15" t="s">
        <v>67</v>
      </c>
      <c r="H533" s="16">
        <v>13.11</v>
      </c>
      <c r="I533" s="17">
        <v>0</v>
      </c>
      <c r="J533" s="16">
        <v>0</v>
      </c>
      <c r="K533" s="18">
        <v>1.57</v>
      </c>
      <c r="L533" s="17">
        <v>-0.26</v>
      </c>
      <c r="M533" s="19">
        <v>-35.24</v>
      </c>
      <c r="N533" s="19">
        <v>0</v>
      </c>
      <c r="O533" s="19">
        <v>0</v>
      </c>
      <c r="P533" s="20">
        <v>-4.2300000000000004</v>
      </c>
      <c r="Q533" s="20">
        <v>0.7</v>
      </c>
    </row>
    <row r="534" spans="1:17" ht="12.75" customHeight="1" x14ac:dyDescent="0.2">
      <c r="A534" s="14" t="s">
        <v>398</v>
      </c>
      <c r="B534" s="14" t="s">
        <v>401</v>
      </c>
      <c r="C534" s="14" t="s">
        <v>69</v>
      </c>
      <c r="D534" s="14" t="s">
        <v>66</v>
      </c>
      <c r="E534" s="15" t="s">
        <v>67</v>
      </c>
      <c r="F534" s="14" t="s">
        <v>67</v>
      </c>
      <c r="G534" s="15" t="s">
        <v>67</v>
      </c>
      <c r="H534" s="16">
        <v>0.81</v>
      </c>
      <c r="I534" s="17">
        <v>0</v>
      </c>
      <c r="J534" s="16">
        <v>0</v>
      </c>
      <c r="K534" s="18">
        <v>0.1</v>
      </c>
      <c r="L534" s="17">
        <v>-0.02</v>
      </c>
      <c r="M534" s="19">
        <v>0</v>
      </c>
      <c r="N534" s="19">
        <v>0</v>
      </c>
      <c r="O534" s="19">
        <v>0</v>
      </c>
      <c r="P534" s="20">
        <v>0</v>
      </c>
      <c r="Q534" s="20">
        <v>0</v>
      </c>
    </row>
    <row r="535" spans="1:17" ht="12.75" customHeight="1" x14ac:dyDescent="0.2">
      <c r="A535" s="14" t="s">
        <v>424</v>
      </c>
      <c r="B535" s="14" t="s">
        <v>424</v>
      </c>
      <c r="C535" s="14" t="s">
        <v>65</v>
      </c>
      <c r="D535" s="14" t="s">
        <v>66</v>
      </c>
      <c r="E535" s="15" t="s">
        <v>67</v>
      </c>
      <c r="F535" s="14" t="s">
        <v>67</v>
      </c>
      <c r="G535" s="15" t="s">
        <v>67</v>
      </c>
      <c r="H535" s="16">
        <v>1.5</v>
      </c>
      <c r="I535" s="17">
        <v>0</v>
      </c>
      <c r="J535" s="16">
        <v>0</v>
      </c>
      <c r="K535" s="18">
        <v>0.18</v>
      </c>
      <c r="L535" s="17">
        <v>-0.03</v>
      </c>
      <c r="M535" s="19">
        <v>-1837.64</v>
      </c>
      <c r="N535" s="19">
        <v>0</v>
      </c>
      <c r="O535" s="19">
        <v>0</v>
      </c>
      <c r="P535" s="20">
        <v>-220.52</v>
      </c>
      <c r="Q535" s="20">
        <v>36.75</v>
      </c>
    </row>
    <row r="536" spans="1:17" ht="12.75" customHeight="1" x14ac:dyDescent="0.2">
      <c r="A536" s="14" t="s">
        <v>424</v>
      </c>
      <c r="B536" s="14" t="s">
        <v>425</v>
      </c>
      <c r="C536" s="14" t="s">
        <v>69</v>
      </c>
      <c r="D536" s="14" t="s">
        <v>66</v>
      </c>
      <c r="E536" s="15" t="s">
        <v>67</v>
      </c>
      <c r="F536" s="14" t="s">
        <v>67</v>
      </c>
      <c r="G536" s="15" t="s">
        <v>67</v>
      </c>
      <c r="H536" s="16">
        <v>1.83</v>
      </c>
      <c r="I536" s="17">
        <v>0</v>
      </c>
      <c r="J536" s="16">
        <v>0</v>
      </c>
      <c r="K536" s="18">
        <v>0.22</v>
      </c>
      <c r="L536" s="17">
        <v>-0.04</v>
      </c>
      <c r="M536" s="19">
        <v>-1.6</v>
      </c>
      <c r="N536" s="19">
        <v>0</v>
      </c>
      <c r="O536" s="19">
        <v>0</v>
      </c>
      <c r="P536" s="20">
        <v>-0.19</v>
      </c>
      <c r="Q536" s="20">
        <v>0.03</v>
      </c>
    </row>
    <row r="537" spans="1:17" ht="12.75" customHeight="1" x14ac:dyDescent="0.2">
      <c r="A537" s="14" t="s">
        <v>681</v>
      </c>
      <c r="B537" s="14" t="s">
        <v>681</v>
      </c>
      <c r="C537" s="14" t="s">
        <v>65</v>
      </c>
      <c r="D537" s="14" t="s">
        <v>66</v>
      </c>
      <c r="E537" s="15" t="s">
        <v>67</v>
      </c>
      <c r="F537" s="14" t="s">
        <v>67</v>
      </c>
      <c r="G537" s="15" t="s">
        <v>67</v>
      </c>
      <c r="H537" s="16">
        <v>418.72</v>
      </c>
      <c r="I537" s="17">
        <v>0</v>
      </c>
      <c r="J537" s="16">
        <v>0</v>
      </c>
      <c r="K537" s="18">
        <v>50.25</v>
      </c>
      <c r="L537" s="17">
        <v>-8.3699999999999992</v>
      </c>
      <c r="M537" s="19">
        <v>-36098.32</v>
      </c>
      <c r="N537" s="19">
        <v>0</v>
      </c>
      <c r="O537" s="19">
        <v>0</v>
      </c>
      <c r="P537" s="20">
        <v>-4331.8</v>
      </c>
      <c r="Q537" s="20">
        <v>721.97</v>
      </c>
    </row>
    <row r="538" spans="1:17" ht="12.75" customHeight="1" x14ac:dyDescent="0.2">
      <c r="A538" s="14" t="s">
        <v>681</v>
      </c>
      <c r="B538" s="14" t="s">
        <v>689</v>
      </c>
      <c r="C538" s="14" t="s">
        <v>69</v>
      </c>
      <c r="D538" s="14" t="s">
        <v>66</v>
      </c>
      <c r="E538" s="15" t="s">
        <v>67</v>
      </c>
      <c r="F538" s="14" t="s">
        <v>67</v>
      </c>
      <c r="G538" s="15" t="s">
        <v>67</v>
      </c>
      <c r="H538" s="16">
        <v>17.350000000000001</v>
      </c>
      <c r="I538" s="17">
        <v>0</v>
      </c>
      <c r="J538" s="16">
        <v>0</v>
      </c>
      <c r="K538" s="18">
        <v>2.08</v>
      </c>
      <c r="L538" s="17">
        <v>-0.35</v>
      </c>
      <c r="M538" s="19">
        <v>-116.31</v>
      </c>
      <c r="N538" s="19">
        <v>0</v>
      </c>
      <c r="O538" s="19">
        <v>0</v>
      </c>
      <c r="P538" s="20">
        <v>-13.96</v>
      </c>
      <c r="Q538" s="20">
        <v>2.33</v>
      </c>
    </row>
    <row r="539" spans="1:17" ht="12.75" customHeight="1" x14ac:dyDescent="0.2">
      <c r="A539" s="14" t="s">
        <v>681</v>
      </c>
      <c r="B539" s="14" t="s">
        <v>690</v>
      </c>
      <c r="C539" s="14" t="s">
        <v>69</v>
      </c>
      <c r="D539" s="14" t="s">
        <v>66</v>
      </c>
      <c r="E539" s="15" t="s">
        <v>67</v>
      </c>
      <c r="F539" s="14" t="s">
        <v>67</v>
      </c>
      <c r="G539" s="15" t="s">
        <v>67</v>
      </c>
      <c r="H539" s="16">
        <v>0.52</v>
      </c>
      <c r="I539" s="17">
        <v>0</v>
      </c>
      <c r="J539" s="16">
        <v>0</v>
      </c>
      <c r="K539" s="18">
        <v>0.06</v>
      </c>
      <c r="L539" s="17">
        <v>-0.01</v>
      </c>
      <c r="M539" s="19">
        <v>-9.65</v>
      </c>
      <c r="N539" s="19">
        <v>0</v>
      </c>
      <c r="O539" s="19">
        <v>0</v>
      </c>
      <c r="P539" s="20">
        <v>-1.1599999999999999</v>
      </c>
      <c r="Q539" s="20">
        <v>0.19</v>
      </c>
    </row>
    <row r="540" spans="1:17" ht="12.75" customHeight="1" x14ac:dyDescent="0.2">
      <c r="A540" s="14" t="s">
        <v>681</v>
      </c>
      <c r="B540" s="14" t="s">
        <v>691</v>
      </c>
      <c r="C540" s="14" t="s">
        <v>69</v>
      </c>
      <c r="D540" s="14" t="s">
        <v>66</v>
      </c>
      <c r="E540" s="15" t="s">
        <v>67</v>
      </c>
      <c r="F540" s="14" t="s">
        <v>67</v>
      </c>
      <c r="G540" s="15" t="s">
        <v>67</v>
      </c>
      <c r="H540" s="16">
        <v>1.56</v>
      </c>
      <c r="I540" s="17">
        <v>0</v>
      </c>
      <c r="J540" s="16">
        <v>0</v>
      </c>
      <c r="K540" s="18">
        <v>0.19</v>
      </c>
      <c r="L540" s="17">
        <v>-0.03</v>
      </c>
      <c r="M540" s="19">
        <v>0</v>
      </c>
      <c r="N540" s="19">
        <v>0</v>
      </c>
      <c r="O540" s="19">
        <v>0</v>
      </c>
      <c r="P540" s="20">
        <v>0</v>
      </c>
      <c r="Q540" s="20">
        <v>0</v>
      </c>
    </row>
    <row r="541" spans="1:17" ht="12.75" customHeight="1" x14ac:dyDescent="0.2">
      <c r="A541" s="14" t="s">
        <v>657</v>
      </c>
      <c r="B541" s="14" t="s">
        <v>657</v>
      </c>
      <c r="C541" s="14" t="s">
        <v>65</v>
      </c>
      <c r="D541" s="14" t="s">
        <v>66</v>
      </c>
      <c r="E541" s="15" t="s">
        <v>67</v>
      </c>
      <c r="F541" s="14" t="s">
        <v>66</v>
      </c>
      <c r="G541" s="15" t="s">
        <v>66</v>
      </c>
      <c r="H541" s="16">
        <v>0</v>
      </c>
      <c r="I541" s="17">
        <v>0</v>
      </c>
      <c r="J541" s="16">
        <v>0.03</v>
      </c>
      <c r="K541" s="18">
        <v>0</v>
      </c>
      <c r="L541" s="17">
        <v>0</v>
      </c>
      <c r="M541" s="19">
        <v>0</v>
      </c>
      <c r="N541" s="19">
        <v>0</v>
      </c>
      <c r="O541" s="19">
        <v>-80.94</v>
      </c>
      <c r="P541" s="20">
        <v>0</v>
      </c>
      <c r="Q541" s="20">
        <v>1.62</v>
      </c>
    </row>
    <row r="542" spans="1:17" ht="12.75" customHeight="1" x14ac:dyDescent="0.2">
      <c r="A542" s="14" t="s">
        <v>600</v>
      </c>
      <c r="B542" s="14" t="s">
        <v>600</v>
      </c>
      <c r="C542" s="14" t="s">
        <v>65</v>
      </c>
      <c r="D542" s="14" t="s">
        <v>66</v>
      </c>
      <c r="E542" s="15" t="s">
        <v>67</v>
      </c>
      <c r="F542" s="14" t="s">
        <v>66</v>
      </c>
      <c r="G542" s="15" t="s">
        <v>66</v>
      </c>
      <c r="H542" s="16">
        <v>0</v>
      </c>
      <c r="I542" s="17">
        <v>0</v>
      </c>
      <c r="J542" s="16">
        <v>60.55</v>
      </c>
      <c r="K542" s="18">
        <v>0</v>
      </c>
      <c r="L542" s="17">
        <v>-1.21</v>
      </c>
      <c r="M542" s="19">
        <v>0</v>
      </c>
      <c r="N542" s="19">
        <v>0</v>
      </c>
      <c r="O542" s="19">
        <v>-4355.51</v>
      </c>
      <c r="P542" s="20">
        <v>0</v>
      </c>
      <c r="Q542" s="20">
        <v>87.11</v>
      </c>
    </row>
    <row r="543" spans="1:17" ht="12.75" customHeight="1" x14ac:dyDescent="0.2">
      <c r="A543" s="14" t="s">
        <v>600</v>
      </c>
      <c r="B543" s="14" t="s">
        <v>602</v>
      </c>
      <c r="C543" s="14" t="s">
        <v>65</v>
      </c>
      <c r="D543" s="14" t="s">
        <v>66</v>
      </c>
      <c r="E543" s="15" t="s">
        <v>67</v>
      </c>
      <c r="F543" s="14" t="s">
        <v>67</v>
      </c>
      <c r="G543" s="15" t="s">
        <v>67</v>
      </c>
      <c r="H543" s="16">
        <v>0</v>
      </c>
      <c r="I543" s="17">
        <v>0</v>
      </c>
      <c r="J543" s="16">
        <v>0</v>
      </c>
      <c r="K543" s="18">
        <v>0</v>
      </c>
      <c r="L543" s="17">
        <v>0</v>
      </c>
      <c r="M543" s="19">
        <v>-12.91</v>
      </c>
      <c r="N543" s="19">
        <v>0</v>
      </c>
      <c r="O543" s="19">
        <v>0</v>
      </c>
      <c r="P543" s="20">
        <v>-1.55</v>
      </c>
      <c r="Q543" s="20">
        <v>0.26</v>
      </c>
    </row>
    <row r="544" spans="1:17" ht="12.75" customHeight="1" x14ac:dyDescent="0.2">
      <c r="A544" s="14" t="s">
        <v>595</v>
      </c>
      <c r="B544" s="14" t="s">
        <v>595</v>
      </c>
      <c r="C544" s="14" t="s">
        <v>65</v>
      </c>
      <c r="D544" s="14" t="s">
        <v>66</v>
      </c>
      <c r="E544" s="15" t="s">
        <v>67</v>
      </c>
      <c r="F544" s="14" t="s">
        <v>66</v>
      </c>
      <c r="G544" s="15" t="s">
        <v>66</v>
      </c>
      <c r="H544" s="16">
        <v>0</v>
      </c>
      <c r="I544" s="17">
        <v>0</v>
      </c>
      <c r="J544" s="16">
        <v>10.039999999999999</v>
      </c>
      <c r="K544" s="18">
        <v>0</v>
      </c>
      <c r="L544" s="17">
        <v>-0.2</v>
      </c>
      <c r="M544" s="19">
        <v>0</v>
      </c>
      <c r="N544" s="19">
        <v>0</v>
      </c>
      <c r="O544" s="19">
        <v>-4205.33</v>
      </c>
      <c r="P544" s="20">
        <v>0</v>
      </c>
      <c r="Q544" s="20">
        <v>84.11</v>
      </c>
    </row>
    <row r="545" spans="1:17" ht="12.75" customHeight="1" x14ac:dyDescent="0.2">
      <c r="A545" s="14" t="s">
        <v>595</v>
      </c>
      <c r="B545" s="14" t="s">
        <v>597</v>
      </c>
      <c r="C545" s="14" t="s">
        <v>69</v>
      </c>
      <c r="D545" s="14" t="s">
        <v>66</v>
      </c>
      <c r="E545" s="15" t="s">
        <v>67</v>
      </c>
      <c r="F545" s="14" t="s">
        <v>66</v>
      </c>
      <c r="G545" s="15" t="s">
        <v>66</v>
      </c>
      <c r="H545" s="16">
        <v>0</v>
      </c>
      <c r="I545" s="17">
        <v>0</v>
      </c>
      <c r="J545" s="16">
        <v>7.0000000000000007E-2</v>
      </c>
      <c r="K545" s="18">
        <v>0</v>
      </c>
      <c r="L545" s="17">
        <v>0</v>
      </c>
      <c r="M545" s="19">
        <v>0</v>
      </c>
      <c r="N545" s="19">
        <v>0</v>
      </c>
      <c r="O545" s="19">
        <v>-0.01</v>
      </c>
      <c r="P545" s="20">
        <v>0</v>
      </c>
      <c r="Q545" s="20">
        <v>0</v>
      </c>
    </row>
    <row r="546" spans="1:17" ht="12.75" customHeight="1" x14ac:dyDescent="0.2">
      <c r="A546" s="14" t="s">
        <v>605</v>
      </c>
      <c r="B546" s="14" t="s">
        <v>605</v>
      </c>
      <c r="C546" s="14" t="s">
        <v>69</v>
      </c>
      <c r="D546" s="14" t="s">
        <v>66</v>
      </c>
      <c r="E546" s="15" t="s">
        <v>67</v>
      </c>
      <c r="F546" s="14" t="s">
        <v>67</v>
      </c>
      <c r="G546" s="15" t="s">
        <v>66</v>
      </c>
      <c r="H546" s="16">
        <v>0</v>
      </c>
      <c r="I546" s="17">
        <v>0</v>
      </c>
      <c r="J546" s="16">
        <v>0</v>
      </c>
      <c r="K546" s="18">
        <v>0</v>
      </c>
      <c r="L546" s="17">
        <v>0</v>
      </c>
      <c r="M546" s="19">
        <v>-1.21</v>
      </c>
      <c r="N546" s="19">
        <v>0</v>
      </c>
      <c r="O546" s="19">
        <v>0</v>
      </c>
      <c r="P546" s="20">
        <v>-0.15</v>
      </c>
      <c r="Q546" s="20">
        <v>0.02</v>
      </c>
    </row>
    <row r="547" spans="1:17" ht="12.75" customHeight="1" x14ac:dyDescent="0.2">
      <c r="A547" s="14" t="s">
        <v>598</v>
      </c>
      <c r="B547" s="14" t="s">
        <v>598</v>
      </c>
      <c r="C547" s="14" t="s">
        <v>69</v>
      </c>
      <c r="D547" s="14" t="s">
        <v>66</v>
      </c>
      <c r="E547" s="15" t="s">
        <v>67</v>
      </c>
      <c r="F547" s="14" t="s">
        <v>67</v>
      </c>
      <c r="G547" s="15" t="s">
        <v>66</v>
      </c>
      <c r="H547" s="16">
        <v>0</v>
      </c>
      <c r="I547" s="17">
        <v>0</v>
      </c>
      <c r="J547" s="16">
        <v>0.33</v>
      </c>
      <c r="K547" s="18">
        <v>0</v>
      </c>
      <c r="L547" s="17">
        <v>-0.01</v>
      </c>
      <c r="M547" s="19">
        <v>-391.88</v>
      </c>
      <c r="N547" s="19">
        <v>0</v>
      </c>
      <c r="O547" s="19">
        <v>0</v>
      </c>
      <c r="P547" s="20">
        <v>-47.03</v>
      </c>
      <c r="Q547" s="20">
        <v>7.84</v>
      </c>
    </row>
    <row r="548" spans="1:17" ht="12.75" customHeight="1" x14ac:dyDescent="0.2">
      <c r="A548" s="14" t="s">
        <v>598</v>
      </c>
      <c r="B548" s="14" t="s">
        <v>599</v>
      </c>
      <c r="C548" s="14" t="s">
        <v>69</v>
      </c>
      <c r="D548" s="14" t="s">
        <v>66</v>
      </c>
      <c r="E548" s="15" t="s">
        <v>67</v>
      </c>
      <c r="F548" s="14" t="s">
        <v>67</v>
      </c>
      <c r="G548" s="15" t="s">
        <v>66</v>
      </c>
      <c r="H548" s="16">
        <v>0</v>
      </c>
      <c r="I548" s="17">
        <v>0</v>
      </c>
      <c r="J548" s="16">
        <v>0.64</v>
      </c>
      <c r="K548" s="18">
        <v>0</v>
      </c>
      <c r="L548" s="17">
        <v>-0.01</v>
      </c>
      <c r="M548" s="19">
        <v>-112.89</v>
      </c>
      <c r="N548" s="19">
        <v>0</v>
      </c>
      <c r="O548" s="19">
        <v>0</v>
      </c>
      <c r="P548" s="20">
        <v>-13.55</v>
      </c>
      <c r="Q548" s="20">
        <v>2.2599999999999998</v>
      </c>
    </row>
    <row r="549" spans="1:17" ht="12.75" customHeight="1" x14ac:dyDescent="0.2">
      <c r="A549" s="14" t="s">
        <v>607</v>
      </c>
      <c r="B549" s="14" t="s">
        <v>607</v>
      </c>
      <c r="C549" s="14" t="s">
        <v>69</v>
      </c>
      <c r="D549" s="14" t="s">
        <v>66</v>
      </c>
      <c r="E549" s="15" t="s">
        <v>67</v>
      </c>
      <c r="F549" s="14" t="s">
        <v>67</v>
      </c>
      <c r="G549" s="15" t="s">
        <v>67</v>
      </c>
      <c r="H549" s="16">
        <v>0.13</v>
      </c>
      <c r="I549" s="17">
        <v>0</v>
      </c>
      <c r="J549" s="16">
        <v>0</v>
      </c>
      <c r="K549" s="18">
        <v>0.02</v>
      </c>
      <c r="L549" s="17">
        <v>0</v>
      </c>
      <c r="M549" s="19">
        <v>-190.01</v>
      </c>
      <c r="N549" s="19">
        <v>0</v>
      </c>
      <c r="O549" s="19">
        <v>0</v>
      </c>
      <c r="P549" s="20">
        <v>-22.8</v>
      </c>
      <c r="Q549" s="20">
        <v>3.8</v>
      </c>
    </row>
    <row r="550" spans="1:17" ht="12.75" customHeight="1" x14ac:dyDescent="0.2">
      <c r="A550" s="14" t="s">
        <v>607</v>
      </c>
      <c r="B550" s="14" t="s">
        <v>608</v>
      </c>
      <c r="C550" s="14" t="s">
        <v>69</v>
      </c>
      <c r="D550" s="14" t="s">
        <v>66</v>
      </c>
      <c r="E550" s="15" t="s">
        <v>67</v>
      </c>
      <c r="F550" s="14" t="s">
        <v>67</v>
      </c>
      <c r="G550" s="15" t="s">
        <v>67</v>
      </c>
      <c r="H550" s="16">
        <v>0.49</v>
      </c>
      <c r="I550" s="17">
        <v>0</v>
      </c>
      <c r="J550" s="16">
        <v>0</v>
      </c>
      <c r="K550" s="18">
        <v>0.06</v>
      </c>
      <c r="L550" s="17">
        <v>-0.01</v>
      </c>
      <c r="M550" s="19">
        <v>-2.17</v>
      </c>
      <c r="N550" s="19">
        <v>0</v>
      </c>
      <c r="O550" s="19">
        <v>0</v>
      </c>
      <c r="P550" s="20">
        <v>-0.26</v>
      </c>
      <c r="Q550" s="20">
        <v>0.04</v>
      </c>
    </row>
    <row r="551" spans="1:17" ht="12.75" customHeight="1" x14ac:dyDescent="0.2">
      <c r="A551" s="14" t="s">
        <v>600</v>
      </c>
      <c r="B551" s="14" t="s">
        <v>606</v>
      </c>
      <c r="C551" s="14" t="s">
        <v>69</v>
      </c>
      <c r="D551" s="14" t="s">
        <v>66</v>
      </c>
      <c r="E551" s="15" t="s">
        <v>67</v>
      </c>
      <c r="F551" s="14" t="s">
        <v>66</v>
      </c>
      <c r="G551" s="15" t="s">
        <v>66</v>
      </c>
      <c r="H551" s="16">
        <v>0</v>
      </c>
      <c r="I551" s="17">
        <v>0</v>
      </c>
      <c r="J551" s="16">
        <v>0.49</v>
      </c>
      <c r="K551" s="18">
        <v>0</v>
      </c>
      <c r="L551" s="17">
        <v>-0.01</v>
      </c>
      <c r="M551" s="19">
        <v>0</v>
      </c>
      <c r="N551" s="19">
        <v>0</v>
      </c>
      <c r="O551" s="19">
        <v>-3.97</v>
      </c>
      <c r="P551" s="20">
        <v>0</v>
      </c>
      <c r="Q551" s="20">
        <v>0.08</v>
      </c>
    </row>
    <row r="552" spans="1:17" ht="12.75" customHeight="1" x14ac:dyDescent="0.2">
      <c r="A552" s="14" t="s">
        <v>669</v>
      </c>
      <c r="B552" s="14" t="s">
        <v>670</v>
      </c>
      <c r="C552" s="14" t="s">
        <v>69</v>
      </c>
      <c r="D552" s="14" t="s">
        <v>66</v>
      </c>
      <c r="E552" s="15" t="s">
        <v>66</v>
      </c>
      <c r="F552" s="14" t="s">
        <v>66</v>
      </c>
      <c r="G552" s="15" t="s">
        <v>66</v>
      </c>
      <c r="H552" s="16">
        <v>0</v>
      </c>
      <c r="I552" s="17">
        <v>0</v>
      </c>
      <c r="J552" s="16">
        <v>0.28999999999999998</v>
      </c>
      <c r="K552" s="18">
        <v>0</v>
      </c>
      <c r="L552" s="17">
        <v>-0.01</v>
      </c>
      <c r="M552" s="19">
        <v>0</v>
      </c>
      <c r="N552" s="19">
        <v>0</v>
      </c>
      <c r="O552" s="19">
        <v>-0.28000000000000003</v>
      </c>
      <c r="P552" s="20">
        <v>0</v>
      </c>
      <c r="Q552" s="20">
        <v>0</v>
      </c>
    </row>
    <row r="553" spans="1:17" ht="12.75" customHeight="1" x14ac:dyDescent="0.2">
      <c r="A553" s="14" t="s">
        <v>665</v>
      </c>
      <c r="B553" s="14" t="s">
        <v>665</v>
      </c>
      <c r="C553" s="14" t="s">
        <v>69</v>
      </c>
      <c r="D553" s="14" t="s">
        <v>66</v>
      </c>
      <c r="E553" s="15" t="s">
        <v>66</v>
      </c>
      <c r="F553" s="14" t="s">
        <v>67</v>
      </c>
      <c r="G553" s="15" t="s">
        <v>67</v>
      </c>
      <c r="H553" s="16">
        <v>22.45</v>
      </c>
      <c r="I553" s="17">
        <v>0</v>
      </c>
      <c r="J553" s="16">
        <v>0</v>
      </c>
      <c r="K553" s="18">
        <v>2.69</v>
      </c>
      <c r="L553" s="17">
        <v>-0.45</v>
      </c>
      <c r="M553" s="19">
        <v>-40.54</v>
      </c>
      <c r="N553" s="19">
        <v>0</v>
      </c>
      <c r="O553" s="19">
        <v>0</v>
      </c>
      <c r="P553" s="20">
        <v>-4.8600000000000003</v>
      </c>
      <c r="Q553" s="20">
        <v>0</v>
      </c>
    </row>
    <row r="554" spans="1:17" ht="12.75" customHeight="1" x14ac:dyDescent="0.2">
      <c r="A554" s="14" t="s">
        <v>666</v>
      </c>
      <c r="B554" s="14" t="s">
        <v>666</v>
      </c>
      <c r="C554" s="14" t="s">
        <v>69</v>
      </c>
      <c r="D554" s="14" t="s">
        <v>66</v>
      </c>
      <c r="E554" s="15" t="s">
        <v>67</v>
      </c>
      <c r="F554" s="14" t="s">
        <v>67</v>
      </c>
      <c r="G554" s="15" t="s">
        <v>67</v>
      </c>
      <c r="H554" s="16">
        <v>80.400000000000006</v>
      </c>
      <c r="I554" s="17">
        <v>0</v>
      </c>
      <c r="J554" s="16">
        <v>0</v>
      </c>
      <c r="K554" s="18">
        <v>9.65</v>
      </c>
      <c r="L554" s="17">
        <v>-1.61</v>
      </c>
      <c r="M554" s="19">
        <v>-202.09</v>
      </c>
      <c r="N554" s="19">
        <v>0</v>
      </c>
      <c r="O554" s="19">
        <v>0</v>
      </c>
      <c r="P554" s="20">
        <v>-24.25</v>
      </c>
      <c r="Q554" s="20">
        <v>4.04</v>
      </c>
    </row>
    <row r="555" spans="1:17" ht="12.75" customHeight="1" x14ac:dyDescent="0.2">
      <c r="A555" s="14" t="s">
        <v>609</v>
      </c>
      <c r="B555" s="14" t="s">
        <v>609</v>
      </c>
      <c r="C555" s="14" t="s">
        <v>65</v>
      </c>
      <c r="D555" s="14" t="s">
        <v>66</v>
      </c>
      <c r="E555" s="15" t="s">
        <v>66</v>
      </c>
      <c r="F555" s="14" t="s">
        <v>66</v>
      </c>
      <c r="G555" s="15" t="s">
        <v>66</v>
      </c>
      <c r="H555" s="16">
        <v>0</v>
      </c>
      <c r="I555" s="17">
        <v>0</v>
      </c>
      <c r="J555" s="16">
        <v>0.3</v>
      </c>
      <c r="K555" s="18">
        <v>0</v>
      </c>
      <c r="L555" s="17">
        <v>-0.01</v>
      </c>
      <c r="M555" s="19">
        <v>0</v>
      </c>
      <c r="N555" s="19">
        <v>0</v>
      </c>
      <c r="O555" s="19">
        <v>-1535.13</v>
      </c>
      <c r="P555" s="20">
        <v>0</v>
      </c>
      <c r="Q555" s="20">
        <v>0</v>
      </c>
    </row>
    <row r="556" spans="1:17" ht="12.75" customHeight="1" x14ac:dyDescent="0.2">
      <c r="A556" s="14" t="s">
        <v>609</v>
      </c>
      <c r="B556" s="14" t="s">
        <v>610</v>
      </c>
      <c r="C556" s="14" t="s">
        <v>69</v>
      </c>
      <c r="D556" s="14" t="s">
        <v>66</v>
      </c>
      <c r="E556" s="15" t="s">
        <v>66</v>
      </c>
      <c r="F556" s="14" t="s">
        <v>66</v>
      </c>
      <c r="G556" s="15" t="s">
        <v>66</v>
      </c>
      <c r="H556" s="16">
        <v>0</v>
      </c>
      <c r="I556" s="17">
        <v>0</v>
      </c>
      <c r="J556" s="16">
        <v>0.17</v>
      </c>
      <c r="K556" s="18">
        <v>0</v>
      </c>
      <c r="L556" s="17">
        <v>0</v>
      </c>
      <c r="M556" s="19">
        <v>0</v>
      </c>
      <c r="N556" s="19">
        <v>0</v>
      </c>
      <c r="O556" s="19">
        <v>-0.01</v>
      </c>
      <c r="P556" s="20">
        <v>0</v>
      </c>
      <c r="Q556" s="20">
        <v>0</v>
      </c>
    </row>
    <row r="557" spans="1:17" ht="12.75" customHeight="1" x14ac:dyDescent="0.2">
      <c r="A557" s="14" t="s">
        <v>658</v>
      </c>
      <c r="B557" s="14" t="s">
        <v>658</v>
      </c>
      <c r="C557" s="14" t="s">
        <v>65</v>
      </c>
      <c r="D557" s="14" t="s">
        <v>66</v>
      </c>
      <c r="E557" s="15" t="s">
        <v>67</v>
      </c>
      <c r="F557" s="14" t="s">
        <v>66</v>
      </c>
      <c r="G557" s="15" t="s">
        <v>66</v>
      </c>
      <c r="H557" s="16">
        <v>0</v>
      </c>
      <c r="I557" s="17">
        <v>0</v>
      </c>
      <c r="J557" s="16">
        <v>0.22</v>
      </c>
      <c r="K557" s="18">
        <v>0</v>
      </c>
      <c r="L557" s="17">
        <v>0</v>
      </c>
      <c r="M557" s="19">
        <v>0</v>
      </c>
      <c r="N557" s="19">
        <v>0</v>
      </c>
      <c r="O557" s="19">
        <v>-822.5</v>
      </c>
      <c r="P557" s="20">
        <v>0</v>
      </c>
      <c r="Q557" s="20">
        <v>16.45</v>
      </c>
    </row>
    <row r="558" spans="1:17" ht="12.75" customHeight="1" x14ac:dyDescent="0.2">
      <c r="A558" s="14" t="s">
        <v>658</v>
      </c>
      <c r="B558" s="14" t="s">
        <v>659</v>
      </c>
      <c r="C558" s="14" t="s">
        <v>69</v>
      </c>
      <c r="D558" s="14" t="s">
        <v>66</v>
      </c>
      <c r="E558" s="15" t="s">
        <v>67</v>
      </c>
      <c r="F558" s="14" t="s">
        <v>66</v>
      </c>
      <c r="G558" s="15" t="s">
        <v>66</v>
      </c>
      <c r="H558" s="16">
        <v>0</v>
      </c>
      <c r="I558" s="17">
        <v>0</v>
      </c>
      <c r="J558" s="16">
        <v>0.1</v>
      </c>
      <c r="K558" s="18">
        <v>0</v>
      </c>
      <c r="L558" s="17">
        <v>0</v>
      </c>
      <c r="M558" s="19">
        <v>0</v>
      </c>
      <c r="N558" s="19">
        <v>0</v>
      </c>
      <c r="O558" s="19">
        <v>-0.01</v>
      </c>
      <c r="P558" s="20">
        <v>0</v>
      </c>
      <c r="Q558" s="20">
        <v>0</v>
      </c>
    </row>
    <row r="559" spans="1:17" ht="12.75" customHeight="1" x14ac:dyDescent="0.2">
      <c r="A559" s="14" t="s">
        <v>660</v>
      </c>
      <c r="B559" s="14" t="s">
        <v>660</v>
      </c>
      <c r="C559" s="14" t="s">
        <v>65</v>
      </c>
      <c r="D559" s="14" t="s">
        <v>66</v>
      </c>
      <c r="E559" s="15" t="s">
        <v>66</v>
      </c>
      <c r="F559" s="14" t="s">
        <v>66</v>
      </c>
      <c r="G559" s="15" t="s">
        <v>66</v>
      </c>
      <c r="H559" s="16">
        <v>0</v>
      </c>
      <c r="I559" s="17">
        <v>0</v>
      </c>
      <c r="J559" s="16">
        <v>0.51</v>
      </c>
      <c r="K559" s="18">
        <v>0</v>
      </c>
      <c r="L559" s="17">
        <v>-0.01</v>
      </c>
      <c r="M559" s="19">
        <v>0</v>
      </c>
      <c r="N559" s="19">
        <v>0</v>
      </c>
      <c r="O559" s="19">
        <v>-37.9</v>
      </c>
      <c r="P559" s="20">
        <v>0</v>
      </c>
      <c r="Q559" s="20">
        <v>0</v>
      </c>
    </row>
    <row r="560" spans="1:17" ht="12.75" customHeight="1" x14ac:dyDescent="0.2">
      <c r="A560" s="14" t="s">
        <v>660</v>
      </c>
      <c r="B560" s="14" t="s">
        <v>661</v>
      </c>
      <c r="C560" s="14" t="s">
        <v>69</v>
      </c>
      <c r="D560" s="14" t="s">
        <v>66</v>
      </c>
      <c r="E560" s="15" t="s">
        <v>66</v>
      </c>
      <c r="F560" s="14" t="s">
        <v>66</v>
      </c>
      <c r="G560" s="15" t="s">
        <v>66</v>
      </c>
      <c r="H560" s="16">
        <v>0</v>
      </c>
      <c r="I560" s="17">
        <v>0</v>
      </c>
      <c r="J560" s="16">
        <v>0.21</v>
      </c>
      <c r="K560" s="18">
        <v>0</v>
      </c>
      <c r="L560" s="17">
        <v>0</v>
      </c>
      <c r="M560" s="19">
        <v>0</v>
      </c>
      <c r="N560" s="19">
        <v>0</v>
      </c>
      <c r="O560" s="19">
        <v>-0.01</v>
      </c>
      <c r="P560" s="20">
        <v>0</v>
      </c>
      <c r="Q560" s="20">
        <v>0</v>
      </c>
    </row>
    <row r="561" spans="1:17" ht="12.75" customHeight="1" x14ac:dyDescent="0.2">
      <c r="A561" s="14" t="s">
        <v>673</v>
      </c>
      <c r="B561" s="14" t="s">
        <v>673</v>
      </c>
      <c r="C561" s="14" t="s">
        <v>69</v>
      </c>
      <c r="D561" s="14" t="s">
        <v>66</v>
      </c>
      <c r="E561" s="15" t="s">
        <v>67</v>
      </c>
      <c r="F561" s="14" t="s">
        <v>67</v>
      </c>
      <c r="G561" s="15" t="s">
        <v>67</v>
      </c>
      <c r="H561" s="16">
        <v>27.63</v>
      </c>
      <c r="I561" s="17">
        <v>0</v>
      </c>
      <c r="J561" s="16">
        <v>0</v>
      </c>
      <c r="K561" s="18">
        <v>3.32</v>
      </c>
      <c r="L561" s="17">
        <v>-0.55000000000000004</v>
      </c>
      <c r="M561" s="19">
        <v>-23.29</v>
      </c>
      <c r="N561" s="19">
        <v>0</v>
      </c>
      <c r="O561" s="19">
        <v>0</v>
      </c>
      <c r="P561" s="20">
        <v>-2.79</v>
      </c>
      <c r="Q561" s="20">
        <v>0.47</v>
      </c>
    </row>
    <row r="562" spans="1:17" ht="12.75" customHeight="1" x14ac:dyDescent="0.2">
      <c r="A562" s="14" t="s">
        <v>663</v>
      </c>
      <c r="B562" s="14" t="s">
        <v>663</v>
      </c>
      <c r="C562" s="14" t="s">
        <v>69</v>
      </c>
      <c r="D562" s="14" t="s">
        <v>66</v>
      </c>
      <c r="E562" s="15" t="s">
        <v>67</v>
      </c>
      <c r="F562" s="14" t="s">
        <v>67</v>
      </c>
      <c r="G562" s="15" t="s">
        <v>67</v>
      </c>
      <c r="H562" s="16">
        <v>8.17</v>
      </c>
      <c r="I562" s="17">
        <v>0</v>
      </c>
      <c r="J562" s="16">
        <v>0</v>
      </c>
      <c r="K562" s="18">
        <v>0.98</v>
      </c>
      <c r="L562" s="17">
        <v>-0.16</v>
      </c>
      <c r="M562" s="19">
        <v>-7.48</v>
      </c>
      <c r="N562" s="19">
        <v>0</v>
      </c>
      <c r="O562" s="19">
        <v>0</v>
      </c>
      <c r="P562" s="20">
        <v>-0.9</v>
      </c>
      <c r="Q562" s="20">
        <v>0.15</v>
      </c>
    </row>
    <row r="563" spans="1:17" ht="12.75" customHeight="1" x14ac:dyDescent="0.2">
      <c r="A563" s="14" t="s">
        <v>664</v>
      </c>
      <c r="B563" s="14" t="s">
        <v>664</v>
      </c>
      <c r="C563" s="14" t="s">
        <v>69</v>
      </c>
      <c r="D563" s="14" t="s">
        <v>66</v>
      </c>
      <c r="E563" s="15" t="s">
        <v>67</v>
      </c>
      <c r="F563" s="14" t="s">
        <v>67</v>
      </c>
      <c r="G563" s="15" t="s">
        <v>67</v>
      </c>
      <c r="H563" s="16">
        <v>19.63</v>
      </c>
      <c r="I563" s="17">
        <v>0</v>
      </c>
      <c r="J563" s="16">
        <v>0</v>
      </c>
      <c r="K563" s="18">
        <v>2.36</v>
      </c>
      <c r="L563" s="17">
        <v>-0.39</v>
      </c>
      <c r="M563" s="19">
        <v>-15.8</v>
      </c>
      <c r="N563" s="19">
        <v>0</v>
      </c>
      <c r="O563" s="19">
        <v>0</v>
      </c>
      <c r="P563" s="20">
        <v>-1.9</v>
      </c>
      <c r="Q563" s="20">
        <v>0.32</v>
      </c>
    </row>
    <row r="564" spans="1:17" ht="12.75" customHeight="1" x14ac:dyDescent="0.2">
      <c r="A564" s="14" t="s">
        <v>611</v>
      </c>
      <c r="B564" s="14" t="s">
        <v>611</v>
      </c>
      <c r="C564" s="14" t="s">
        <v>65</v>
      </c>
      <c r="D564" s="14" t="s">
        <v>66</v>
      </c>
      <c r="E564" s="15" t="s">
        <v>67</v>
      </c>
      <c r="F564" s="14" t="s">
        <v>66</v>
      </c>
      <c r="G564" s="15" t="s">
        <v>66</v>
      </c>
      <c r="H564" s="16">
        <v>0</v>
      </c>
      <c r="I564" s="17">
        <v>0</v>
      </c>
      <c r="J564" s="16">
        <v>0.03</v>
      </c>
      <c r="K564" s="18">
        <v>0</v>
      </c>
      <c r="L564" s="17">
        <v>0</v>
      </c>
      <c r="M564" s="19">
        <v>0</v>
      </c>
      <c r="N564" s="19">
        <v>0</v>
      </c>
      <c r="O564" s="19">
        <v>-61.45</v>
      </c>
      <c r="P564" s="20">
        <v>0</v>
      </c>
      <c r="Q564" s="20">
        <v>1.23</v>
      </c>
    </row>
    <row r="565" spans="1:17" ht="12.75" customHeight="1" x14ac:dyDescent="0.2">
      <c r="A565" s="14" t="s">
        <v>611</v>
      </c>
      <c r="B565" s="14" t="s">
        <v>612</v>
      </c>
      <c r="C565" s="14" t="s">
        <v>65</v>
      </c>
      <c r="D565" s="14" t="s">
        <v>66</v>
      </c>
      <c r="E565" s="15" t="s">
        <v>67</v>
      </c>
      <c r="F565" s="14" t="s">
        <v>66</v>
      </c>
      <c r="G565" s="15" t="s">
        <v>66</v>
      </c>
      <c r="H565" s="16">
        <v>0</v>
      </c>
      <c r="I565" s="17">
        <v>0</v>
      </c>
      <c r="J565" s="16">
        <v>0.02</v>
      </c>
      <c r="K565" s="18">
        <v>0</v>
      </c>
      <c r="L565" s="17">
        <v>0</v>
      </c>
      <c r="M565" s="19">
        <v>0</v>
      </c>
      <c r="N565" s="19">
        <v>0</v>
      </c>
      <c r="O565" s="19">
        <v>-47.68</v>
      </c>
      <c r="P565" s="20">
        <v>0</v>
      </c>
      <c r="Q565" s="20">
        <v>0.95</v>
      </c>
    </row>
    <row r="566" spans="1:17" ht="12.75" customHeight="1" x14ac:dyDescent="0.2">
      <c r="A566" s="14" t="s">
        <v>611</v>
      </c>
      <c r="B566" s="14" t="s">
        <v>613</v>
      </c>
      <c r="C566" s="14" t="s">
        <v>65</v>
      </c>
      <c r="D566" s="14" t="s">
        <v>66</v>
      </c>
      <c r="E566" s="15" t="s">
        <v>67</v>
      </c>
      <c r="F566" s="14" t="s">
        <v>66</v>
      </c>
      <c r="G566" s="15" t="s">
        <v>66</v>
      </c>
      <c r="H566" s="16">
        <v>0</v>
      </c>
      <c r="I566" s="17">
        <v>0</v>
      </c>
      <c r="J566" s="16">
        <v>0.02</v>
      </c>
      <c r="K566" s="18">
        <v>0</v>
      </c>
      <c r="L566" s="17">
        <v>0</v>
      </c>
      <c r="M566" s="19">
        <v>0</v>
      </c>
      <c r="N566" s="19">
        <v>0</v>
      </c>
      <c r="O566" s="19">
        <v>-38.89</v>
      </c>
      <c r="P566" s="20">
        <v>0</v>
      </c>
      <c r="Q566" s="20">
        <v>0.78</v>
      </c>
    </row>
    <row r="567" spans="1:17" ht="12.75" customHeight="1" x14ac:dyDescent="0.2">
      <c r="A567" s="14" t="s">
        <v>616</v>
      </c>
      <c r="B567" s="14" t="s">
        <v>616</v>
      </c>
      <c r="C567" s="14" t="s">
        <v>65</v>
      </c>
      <c r="D567" s="14" t="s">
        <v>66</v>
      </c>
      <c r="E567" s="15" t="s">
        <v>67</v>
      </c>
      <c r="F567" s="14" t="s">
        <v>67</v>
      </c>
      <c r="G567" s="15" t="s">
        <v>67</v>
      </c>
      <c r="H567" s="16">
        <v>0</v>
      </c>
      <c r="I567" s="17">
        <v>0</v>
      </c>
      <c r="J567" s="16">
        <v>0</v>
      </c>
      <c r="K567" s="18">
        <v>0</v>
      </c>
      <c r="L567" s="17">
        <v>0</v>
      </c>
      <c r="M567" s="19">
        <v>-10.11</v>
      </c>
      <c r="N567" s="19">
        <v>0</v>
      </c>
      <c r="O567" s="19">
        <v>0</v>
      </c>
      <c r="P567" s="20">
        <v>-1.21</v>
      </c>
      <c r="Q567" s="20">
        <v>0.2</v>
      </c>
    </row>
    <row r="568" spans="1:17" ht="12.75" customHeight="1" x14ac:dyDescent="0.2">
      <c r="A568" s="14" t="s">
        <v>616</v>
      </c>
      <c r="B568" s="14" t="s">
        <v>617</v>
      </c>
      <c r="C568" s="14" t="s">
        <v>69</v>
      </c>
      <c r="D568" s="14" t="s">
        <v>66</v>
      </c>
      <c r="E568" s="15" t="s">
        <v>67</v>
      </c>
      <c r="F568" s="14" t="s">
        <v>67</v>
      </c>
      <c r="G568" s="15" t="s">
        <v>67</v>
      </c>
      <c r="H568" s="16">
        <v>0.2</v>
      </c>
      <c r="I568" s="17">
        <v>0</v>
      </c>
      <c r="J568" s="16">
        <v>0</v>
      </c>
      <c r="K568" s="18">
        <v>0.02</v>
      </c>
      <c r="L568" s="17">
        <v>0</v>
      </c>
      <c r="M568" s="19">
        <v>-0.18</v>
      </c>
      <c r="N568" s="19">
        <v>0</v>
      </c>
      <c r="O568" s="19">
        <v>0</v>
      </c>
      <c r="P568" s="20">
        <v>-0.02</v>
      </c>
      <c r="Q568" s="20">
        <v>0</v>
      </c>
    </row>
    <row r="569" spans="1:17" ht="12.75" customHeight="1" x14ac:dyDescent="0.2">
      <c r="A569" s="14" t="s">
        <v>641</v>
      </c>
      <c r="B569" s="14" t="s">
        <v>641</v>
      </c>
      <c r="C569" s="14" t="s">
        <v>65</v>
      </c>
      <c r="D569" s="14" t="s">
        <v>66</v>
      </c>
      <c r="E569" s="15" t="s">
        <v>67</v>
      </c>
      <c r="F569" s="14" t="s">
        <v>66</v>
      </c>
      <c r="G569" s="15" t="s">
        <v>67</v>
      </c>
      <c r="H569" s="16">
        <v>3.39</v>
      </c>
      <c r="I569" s="17">
        <v>0</v>
      </c>
      <c r="J569" s="16">
        <v>0</v>
      </c>
      <c r="K569" s="18">
        <v>0.41</v>
      </c>
      <c r="L569" s="17">
        <v>-7.0000000000000007E-2</v>
      </c>
      <c r="M569" s="19">
        <v>0</v>
      </c>
      <c r="N569" s="19">
        <v>0</v>
      </c>
      <c r="O569" s="19">
        <v>-10720.22</v>
      </c>
      <c r="P569" s="20">
        <v>0</v>
      </c>
      <c r="Q569" s="20">
        <v>214.4</v>
      </c>
    </row>
    <row r="570" spans="1:17" ht="12.75" customHeight="1" x14ac:dyDescent="0.2">
      <c r="A570" s="14" t="s">
        <v>593</v>
      </c>
      <c r="B570" s="14" t="s">
        <v>593</v>
      </c>
      <c r="C570" s="14" t="s">
        <v>65</v>
      </c>
      <c r="D570" s="14" t="s">
        <v>66</v>
      </c>
      <c r="E570" s="15" t="s">
        <v>67</v>
      </c>
      <c r="F570" s="14" t="s">
        <v>67</v>
      </c>
      <c r="G570" s="15" t="s">
        <v>67</v>
      </c>
      <c r="H570" s="16">
        <v>0.01</v>
      </c>
      <c r="I570" s="17">
        <v>0</v>
      </c>
      <c r="J570" s="16">
        <v>0</v>
      </c>
      <c r="K570" s="18">
        <v>0</v>
      </c>
      <c r="L570" s="17">
        <v>0</v>
      </c>
      <c r="M570" s="19">
        <v>-140.51</v>
      </c>
      <c r="N570" s="19">
        <v>0</v>
      </c>
      <c r="O570" s="19">
        <v>0</v>
      </c>
      <c r="P570" s="20">
        <v>-16.86</v>
      </c>
      <c r="Q570" s="20">
        <v>2.81</v>
      </c>
    </row>
    <row r="571" spans="1:17" ht="12.75" customHeight="1" x14ac:dyDescent="0.2">
      <c r="A571" s="14" t="s">
        <v>593</v>
      </c>
      <c r="B571" s="14" t="s">
        <v>594</v>
      </c>
      <c r="C571" s="14" t="s">
        <v>69</v>
      </c>
      <c r="D571" s="14" t="s">
        <v>66</v>
      </c>
      <c r="E571" s="15" t="s">
        <v>67</v>
      </c>
      <c r="F571" s="14" t="s">
        <v>67</v>
      </c>
      <c r="G571" s="15" t="s">
        <v>67</v>
      </c>
      <c r="H571" s="16">
        <v>2.37</v>
      </c>
      <c r="I571" s="17">
        <v>0</v>
      </c>
      <c r="J571" s="16">
        <v>0</v>
      </c>
      <c r="K571" s="18">
        <v>0.28000000000000003</v>
      </c>
      <c r="L571" s="17">
        <v>-0.05</v>
      </c>
      <c r="M571" s="19">
        <v>-1.73</v>
      </c>
      <c r="N571" s="19">
        <v>0</v>
      </c>
      <c r="O571" s="19">
        <v>0</v>
      </c>
      <c r="P571" s="20">
        <v>-0.21</v>
      </c>
      <c r="Q571" s="20">
        <v>0.03</v>
      </c>
    </row>
    <row r="572" spans="1:17" ht="12.75" customHeight="1" x14ac:dyDescent="0.2">
      <c r="A572" s="14" t="s">
        <v>698</v>
      </c>
      <c r="B572" s="14" t="s">
        <v>698</v>
      </c>
      <c r="C572" s="14" t="s">
        <v>65</v>
      </c>
      <c r="D572" s="14" t="s">
        <v>67</v>
      </c>
      <c r="E572" s="15" t="s">
        <v>66</v>
      </c>
      <c r="F572" s="14" t="s">
        <v>66</v>
      </c>
      <c r="G572" s="15" t="s">
        <v>66</v>
      </c>
      <c r="H572" s="16">
        <v>0</v>
      </c>
      <c r="I572" s="17">
        <v>0</v>
      </c>
      <c r="J572" s="16">
        <v>0.14000000000000001</v>
      </c>
      <c r="K572" s="18">
        <v>0</v>
      </c>
      <c r="L572" s="17">
        <v>0</v>
      </c>
      <c r="M572" s="19">
        <v>0</v>
      </c>
      <c r="N572" s="19">
        <v>0</v>
      </c>
      <c r="O572" s="19">
        <v>-401.36</v>
      </c>
      <c r="P572" s="20">
        <v>0</v>
      </c>
      <c r="Q572" s="20">
        <v>0</v>
      </c>
    </row>
    <row r="573" spans="1:17" ht="12.75" customHeight="1" x14ac:dyDescent="0.2">
      <c r="A573" s="14" t="s">
        <v>671</v>
      </c>
      <c r="B573" s="14" t="s">
        <v>671</v>
      </c>
      <c r="C573" s="14" t="s">
        <v>65</v>
      </c>
      <c r="D573" s="14" t="s">
        <v>66</v>
      </c>
      <c r="E573" s="15" t="s">
        <v>67</v>
      </c>
      <c r="F573" s="14" t="s">
        <v>67</v>
      </c>
      <c r="G573" s="15" t="s">
        <v>67</v>
      </c>
      <c r="H573" s="16">
        <v>3.62</v>
      </c>
      <c r="I573" s="17">
        <v>0</v>
      </c>
      <c r="J573" s="16">
        <v>0</v>
      </c>
      <c r="K573" s="18">
        <v>0.43</v>
      </c>
      <c r="L573" s="17">
        <v>-7.0000000000000007E-2</v>
      </c>
      <c r="M573" s="19">
        <v>-211.4</v>
      </c>
      <c r="N573" s="19">
        <v>0</v>
      </c>
      <c r="O573" s="19">
        <v>0</v>
      </c>
      <c r="P573" s="20">
        <v>-25.37</v>
      </c>
      <c r="Q573" s="20">
        <v>4.2300000000000004</v>
      </c>
    </row>
    <row r="574" spans="1:17" ht="12.75" customHeight="1" x14ac:dyDescent="0.2">
      <c r="A574" s="14" t="s">
        <v>671</v>
      </c>
      <c r="B574" s="14" t="s">
        <v>672</v>
      </c>
      <c r="C574" s="14" t="s">
        <v>69</v>
      </c>
      <c r="D574" s="14" t="s">
        <v>66</v>
      </c>
      <c r="E574" s="15" t="s">
        <v>67</v>
      </c>
      <c r="F574" s="14" t="s">
        <v>67</v>
      </c>
      <c r="G574" s="15" t="s">
        <v>67</v>
      </c>
      <c r="H574" s="16">
        <v>6.44</v>
      </c>
      <c r="I574" s="17">
        <v>0</v>
      </c>
      <c r="J574" s="16">
        <v>0</v>
      </c>
      <c r="K574" s="18">
        <v>0.77</v>
      </c>
      <c r="L574" s="17">
        <v>-0.13</v>
      </c>
      <c r="M574" s="19">
        <v>-0.21</v>
      </c>
      <c r="N574" s="19">
        <v>0</v>
      </c>
      <c r="O574" s="19">
        <v>0</v>
      </c>
      <c r="P574" s="20">
        <v>-0.03</v>
      </c>
      <c r="Q574" s="20">
        <v>0</v>
      </c>
    </row>
    <row r="575" spans="1:17" ht="12.75" customHeight="1" x14ac:dyDescent="0.2">
      <c r="A575" s="14" t="s">
        <v>655</v>
      </c>
      <c r="B575" s="14" t="s">
        <v>655</v>
      </c>
      <c r="C575" s="14" t="s">
        <v>65</v>
      </c>
      <c r="D575" s="14" t="s">
        <v>67</v>
      </c>
      <c r="E575" s="15" t="s">
        <v>67</v>
      </c>
      <c r="F575" s="14" t="s">
        <v>66</v>
      </c>
      <c r="G575" s="15" t="s">
        <v>66</v>
      </c>
      <c r="H575" s="16">
        <v>0</v>
      </c>
      <c r="I575" s="17">
        <v>0</v>
      </c>
      <c r="J575" s="16">
        <v>0.74</v>
      </c>
      <c r="K575" s="18">
        <v>0</v>
      </c>
      <c r="L575" s="17">
        <v>0</v>
      </c>
      <c r="M575" s="19">
        <v>0</v>
      </c>
      <c r="N575" s="19">
        <v>0</v>
      </c>
      <c r="O575" s="19">
        <v>-849.13</v>
      </c>
      <c r="P575" s="20">
        <v>0</v>
      </c>
      <c r="Q575" s="20">
        <v>16.98</v>
      </c>
    </row>
    <row r="576" spans="1:17" ht="12.75" customHeight="1" x14ac:dyDescent="0.2">
      <c r="A576" s="14" t="s">
        <v>655</v>
      </c>
      <c r="B576" s="14" t="s">
        <v>656</v>
      </c>
      <c r="C576" s="14" t="s">
        <v>69</v>
      </c>
      <c r="D576" s="14" t="s">
        <v>67</v>
      </c>
      <c r="E576" s="15" t="s">
        <v>67</v>
      </c>
      <c r="F576" s="14" t="s">
        <v>66</v>
      </c>
      <c r="G576" s="15" t="s">
        <v>66</v>
      </c>
      <c r="H576" s="16">
        <v>0</v>
      </c>
      <c r="I576" s="17">
        <v>0</v>
      </c>
      <c r="J576" s="16">
        <v>0.11</v>
      </c>
      <c r="K576" s="18">
        <v>0</v>
      </c>
      <c r="L576" s="17">
        <v>0</v>
      </c>
      <c r="M576" s="19">
        <v>0</v>
      </c>
      <c r="N576" s="19">
        <v>0</v>
      </c>
      <c r="O576" s="19">
        <v>0</v>
      </c>
      <c r="P576" s="20">
        <v>0</v>
      </c>
      <c r="Q576" s="20">
        <v>0</v>
      </c>
    </row>
    <row r="577" spans="1:17" ht="12.75" customHeight="1" x14ac:dyDescent="0.2">
      <c r="A577" s="14" t="s">
        <v>676</v>
      </c>
      <c r="B577" s="14" t="s">
        <v>676</v>
      </c>
      <c r="C577" s="14" t="s">
        <v>65</v>
      </c>
      <c r="D577" s="14" t="s">
        <v>66</v>
      </c>
      <c r="E577" s="15" t="s">
        <v>66</v>
      </c>
      <c r="F577" s="14" t="s">
        <v>66</v>
      </c>
      <c r="G577" s="15" t="s">
        <v>66</v>
      </c>
      <c r="H577" s="16">
        <v>0</v>
      </c>
      <c r="I577" s="17">
        <v>0</v>
      </c>
      <c r="J577" s="16">
        <v>0</v>
      </c>
      <c r="K577" s="18">
        <v>0</v>
      </c>
      <c r="L577" s="17">
        <v>0</v>
      </c>
      <c r="M577" s="19">
        <v>0</v>
      </c>
      <c r="N577" s="19">
        <v>0</v>
      </c>
      <c r="O577" s="19">
        <v>-6.38</v>
      </c>
      <c r="P577" s="20">
        <v>0</v>
      </c>
      <c r="Q577" s="20">
        <v>0</v>
      </c>
    </row>
    <row r="578" spans="1:17" ht="12.75" customHeight="1" x14ac:dyDescent="0.2">
      <c r="A578" s="14" t="s">
        <v>676</v>
      </c>
      <c r="B578" s="14" t="s">
        <v>677</v>
      </c>
      <c r="C578" s="14" t="s">
        <v>65</v>
      </c>
      <c r="D578" s="14" t="s">
        <v>66</v>
      </c>
      <c r="E578" s="15" t="s">
        <v>66</v>
      </c>
      <c r="F578" s="14" t="s">
        <v>66</v>
      </c>
      <c r="G578" s="15" t="s">
        <v>66</v>
      </c>
      <c r="H578" s="16">
        <v>0</v>
      </c>
      <c r="I578" s="17">
        <v>0</v>
      </c>
      <c r="J578" s="16">
        <v>0</v>
      </c>
      <c r="K578" s="18">
        <v>0</v>
      </c>
      <c r="L578" s="17">
        <v>0</v>
      </c>
      <c r="M578" s="19">
        <v>0</v>
      </c>
      <c r="N578" s="19">
        <v>0</v>
      </c>
      <c r="O578" s="19">
        <v>-82.45</v>
      </c>
      <c r="P578" s="20">
        <v>0</v>
      </c>
      <c r="Q578" s="20">
        <v>0</v>
      </c>
    </row>
    <row r="579" spans="1:17" ht="12.75" customHeight="1" x14ac:dyDescent="0.2">
      <c r="A579" s="14" t="s">
        <v>676</v>
      </c>
      <c r="B579" s="14" t="s">
        <v>678</v>
      </c>
      <c r="C579" s="14" t="s">
        <v>69</v>
      </c>
      <c r="D579" s="14" t="s">
        <v>66</v>
      </c>
      <c r="E579" s="15" t="s">
        <v>66</v>
      </c>
      <c r="F579" s="14" t="s">
        <v>66</v>
      </c>
      <c r="G579" s="15" t="s">
        <v>66</v>
      </c>
      <c r="H579" s="16">
        <v>0</v>
      </c>
      <c r="I579" s="17">
        <v>0</v>
      </c>
      <c r="J579" s="16">
        <v>0</v>
      </c>
      <c r="K579" s="18">
        <v>0</v>
      </c>
      <c r="L579" s="17">
        <v>0</v>
      </c>
      <c r="M579" s="19">
        <v>0</v>
      </c>
      <c r="N579" s="19">
        <v>0</v>
      </c>
      <c r="O579" s="19">
        <v>-0.01</v>
      </c>
      <c r="P579" s="20">
        <v>0</v>
      </c>
      <c r="Q579" s="20">
        <v>0</v>
      </c>
    </row>
    <row r="580" spans="1:17" ht="12.75" customHeight="1" x14ac:dyDescent="0.2">
      <c r="A580" s="14" t="s">
        <v>662</v>
      </c>
      <c r="B580" s="14" t="s">
        <v>662</v>
      </c>
      <c r="C580" s="14" t="s">
        <v>65</v>
      </c>
      <c r="D580" s="14" t="s">
        <v>66</v>
      </c>
      <c r="E580" s="15" t="s">
        <v>67</v>
      </c>
      <c r="F580" s="14" t="s">
        <v>66</v>
      </c>
      <c r="G580" s="15" t="s">
        <v>66</v>
      </c>
      <c r="H580" s="16">
        <v>0</v>
      </c>
      <c r="I580" s="17">
        <v>0</v>
      </c>
      <c r="J580" s="16">
        <v>0.2</v>
      </c>
      <c r="K580" s="18">
        <v>0</v>
      </c>
      <c r="L580" s="17">
        <v>0</v>
      </c>
      <c r="M580" s="19">
        <v>0</v>
      </c>
      <c r="N580" s="19">
        <v>0</v>
      </c>
      <c r="O580" s="19">
        <v>-284.67</v>
      </c>
      <c r="P580" s="20">
        <v>0</v>
      </c>
      <c r="Q580" s="20">
        <v>5.69</v>
      </c>
    </row>
    <row r="581" spans="1:17" ht="12.75" customHeight="1" x14ac:dyDescent="0.2">
      <c r="A581" s="14" t="s">
        <v>618</v>
      </c>
      <c r="B581" s="14" t="s">
        <v>618</v>
      </c>
      <c r="C581" s="14" t="s">
        <v>69</v>
      </c>
      <c r="D581" s="14" t="s">
        <v>66</v>
      </c>
      <c r="E581" s="15" t="s">
        <v>66</v>
      </c>
      <c r="F581" s="14" t="s">
        <v>67</v>
      </c>
      <c r="G581" s="15" t="s">
        <v>67</v>
      </c>
      <c r="H581" s="16">
        <v>0.17</v>
      </c>
      <c r="I581" s="17">
        <v>0</v>
      </c>
      <c r="J581" s="16">
        <v>0</v>
      </c>
      <c r="K581" s="18">
        <v>0.02</v>
      </c>
      <c r="L581" s="17">
        <v>0</v>
      </c>
      <c r="M581" s="19">
        <v>-1008.33</v>
      </c>
      <c r="N581" s="19">
        <v>0</v>
      </c>
      <c r="O581" s="19">
        <v>0</v>
      </c>
      <c r="P581" s="20">
        <v>-121</v>
      </c>
      <c r="Q581" s="20">
        <v>0</v>
      </c>
    </row>
    <row r="582" spans="1:17" ht="12.75" customHeight="1" x14ac:dyDescent="0.2">
      <c r="A582" s="14" t="s">
        <v>697</v>
      </c>
      <c r="B582" s="14" t="s">
        <v>697</v>
      </c>
      <c r="C582" s="14" t="s">
        <v>65</v>
      </c>
      <c r="D582" s="14" t="s">
        <v>66</v>
      </c>
      <c r="E582" s="15" t="s">
        <v>67</v>
      </c>
      <c r="F582" s="14" t="s">
        <v>67</v>
      </c>
      <c r="G582" s="15" t="s">
        <v>67</v>
      </c>
      <c r="H582" s="16">
        <v>0</v>
      </c>
      <c r="I582" s="17">
        <v>0</v>
      </c>
      <c r="J582" s="16">
        <v>0</v>
      </c>
      <c r="K582" s="18">
        <v>0</v>
      </c>
      <c r="L582" s="17">
        <v>0</v>
      </c>
      <c r="M582" s="19">
        <v>-75.98</v>
      </c>
      <c r="N582" s="19">
        <v>0</v>
      </c>
      <c r="O582" s="19">
        <v>0</v>
      </c>
      <c r="P582" s="20">
        <v>-9.1199999999999992</v>
      </c>
      <c r="Q582" s="20">
        <v>1.52</v>
      </c>
    </row>
    <row r="583" spans="1:17" ht="12.75" customHeight="1" x14ac:dyDescent="0.2">
      <c r="A583" s="14" t="s">
        <v>699</v>
      </c>
      <c r="B583" s="14" t="s">
        <v>699</v>
      </c>
      <c r="C583" s="14" t="s">
        <v>69</v>
      </c>
      <c r="D583" s="14" t="s">
        <v>66</v>
      </c>
      <c r="E583" s="15" t="s">
        <v>66</v>
      </c>
      <c r="F583" s="14" t="s">
        <v>67</v>
      </c>
      <c r="G583" s="15" t="s">
        <v>67</v>
      </c>
      <c r="H583" s="16">
        <v>10.28</v>
      </c>
      <c r="I583" s="17">
        <v>0</v>
      </c>
      <c r="J583" s="16">
        <v>0</v>
      </c>
      <c r="K583" s="18">
        <v>1.23</v>
      </c>
      <c r="L583" s="17">
        <v>-0.21</v>
      </c>
      <c r="M583" s="19">
        <v>-21.59</v>
      </c>
      <c r="N583" s="19">
        <v>0</v>
      </c>
      <c r="O583" s="19">
        <v>0</v>
      </c>
      <c r="P583" s="20">
        <v>-2.59</v>
      </c>
      <c r="Q583" s="20">
        <v>0</v>
      </c>
    </row>
    <row r="584" spans="1:17" ht="12.75" customHeight="1" x14ac:dyDescent="0.2">
      <c r="A584" s="14" t="s">
        <v>700</v>
      </c>
      <c r="B584" s="14" t="s">
        <v>700</v>
      </c>
      <c r="C584" s="14" t="s">
        <v>69</v>
      </c>
      <c r="D584" s="14" t="s">
        <v>66</v>
      </c>
      <c r="E584" s="15" t="s">
        <v>66</v>
      </c>
      <c r="F584" s="14" t="s">
        <v>67</v>
      </c>
      <c r="G584" s="15" t="s">
        <v>67</v>
      </c>
      <c r="H584" s="16">
        <v>0.6</v>
      </c>
      <c r="I584" s="17">
        <v>0</v>
      </c>
      <c r="J584" s="16">
        <v>0</v>
      </c>
      <c r="K584" s="18">
        <v>7.0000000000000007E-2</v>
      </c>
      <c r="L584" s="17">
        <v>-0.01</v>
      </c>
      <c r="M584" s="19">
        <v>-135.08000000000001</v>
      </c>
      <c r="N584" s="19">
        <v>0</v>
      </c>
      <c r="O584" s="19">
        <v>0</v>
      </c>
      <c r="P584" s="20">
        <v>-16.21</v>
      </c>
      <c r="Q584" s="20">
        <v>0</v>
      </c>
    </row>
    <row r="585" spans="1:17" ht="12.75" customHeight="1" x14ac:dyDescent="0.2">
      <c r="A585" s="14" t="s">
        <v>619</v>
      </c>
      <c r="B585" s="14" t="s">
        <v>619</v>
      </c>
      <c r="C585" s="14" t="s">
        <v>69</v>
      </c>
      <c r="D585" s="14" t="s">
        <v>66</v>
      </c>
      <c r="E585" s="15" t="s">
        <v>66</v>
      </c>
      <c r="F585" s="14" t="s">
        <v>67</v>
      </c>
      <c r="G585" s="15" t="s">
        <v>67</v>
      </c>
      <c r="H585" s="16">
        <v>4.53</v>
      </c>
      <c r="I585" s="17">
        <v>0</v>
      </c>
      <c r="J585" s="16">
        <v>0</v>
      </c>
      <c r="K585" s="18">
        <v>0.54</v>
      </c>
      <c r="L585" s="17">
        <v>-0.09</v>
      </c>
      <c r="M585" s="19">
        <v>-35.47</v>
      </c>
      <c r="N585" s="19">
        <v>0</v>
      </c>
      <c r="O585" s="19">
        <v>0</v>
      </c>
      <c r="P585" s="20">
        <v>-4.26</v>
      </c>
      <c r="Q585" s="20">
        <v>0</v>
      </c>
    </row>
    <row r="586" spans="1:17" ht="12.75" customHeight="1" x14ac:dyDescent="0.2">
      <c r="A586" s="14" t="s">
        <v>695</v>
      </c>
      <c r="B586" s="14" t="s">
        <v>695</v>
      </c>
      <c r="C586" s="14" t="s">
        <v>65</v>
      </c>
      <c r="D586" s="14" t="s">
        <v>67</v>
      </c>
      <c r="E586" s="15" t="s">
        <v>67</v>
      </c>
      <c r="F586" s="14" t="s">
        <v>66</v>
      </c>
      <c r="G586" s="15" t="s">
        <v>66</v>
      </c>
      <c r="H586" s="16">
        <v>0</v>
      </c>
      <c r="I586" s="17">
        <v>0</v>
      </c>
      <c r="J586" s="16">
        <v>0.11</v>
      </c>
      <c r="K586" s="18">
        <v>0</v>
      </c>
      <c r="L586" s="17">
        <v>0</v>
      </c>
      <c r="M586" s="19">
        <v>0</v>
      </c>
      <c r="N586" s="19">
        <v>0</v>
      </c>
      <c r="O586" s="19">
        <v>-319.12</v>
      </c>
      <c r="P586" s="20">
        <v>0</v>
      </c>
      <c r="Q586" s="20">
        <v>6.38</v>
      </c>
    </row>
    <row r="587" spans="1:17" ht="12.75" customHeight="1" x14ac:dyDescent="0.2">
      <c r="A587" s="14" t="s">
        <v>705</v>
      </c>
      <c r="B587" s="14" t="s">
        <v>705</v>
      </c>
      <c r="C587" s="14" t="s">
        <v>65</v>
      </c>
      <c r="D587" s="14" t="s">
        <v>66</v>
      </c>
      <c r="E587" s="15" t="s">
        <v>66</v>
      </c>
      <c r="F587" s="14" t="s">
        <v>66</v>
      </c>
      <c r="G587" s="15" t="s">
        <v>66</v>
      </c>
      <c r="H587" s="16">
        <v>0</v>
      </c>
      <c r="I587" s="17">
        <v>0</v>
      </c>
      <c r="J587" s="16">
        <v>0.31</v>
      </c>
      <c r="K587" s="18">
        <v>0</v>
      </c>
      <c r="L587" s="17">
        <v>-0.01</v>
      </c>
      <c r="M587" s="19">
        <v>0</v>
      </c>
      <c r="N587" s="19">
        <v>0</v>
      </c>
      <c r="O587" s="19">
        <v>-1170.76</v>
      </c>
      <c r="P587" s="20">
        <v>0</v>
      </c>
      <c r="Q587" s="20">
        <v>0</v>
      </c>
    </row>
    <row r="588" spans="1:17" ht="12.75" customHeight="1" x14ac:dyDescent="0.2">
      <c r="A588" s="14" t="s">
        <v>165</v>
      </c>
      <c r="B588" s="14" t="s">
        <v>165</v>
      </c>
      <c r="C588" s="14" t="s">
        <v>65</v>
      </c>
      <c r="D588" s="14" t="s">
        <v>66</v>
      </c>
      <c r="E588" s="15" t="s">
        <v>67</v>
      </c>
      <c r="F588" s="14" t="s">
        <v>67</v>
      </c>
      <c r="G588" s="15" t="s">
        <v>67</v>
      </c>
      <c r="H588" s="16">
        <v>0</v>
      </c>
      <c r="I588" s="17">
        <v>0</v>
      </c>
      <c r="J588" s="16">
        <v>0</v>
      </c>
      <c r="K588" s="18">
        <v>0</v>
      </c>
      <c r="L588" s="17">
        <v>0</v>
      </c>
      <c r="M588" s="19">
        <v>-236.39</v>
      </c>
      <c r="N588" s="19">
        <v>0</v>
      </c>
      <c r="O588" s="19">
        <v>0</v>
      </c>
      <c r="P588" s="20">
        <v>-28.37</v>
      </c>
      <c r="Q588" s="20">
        <v>4.7300000000000004</v>
      </c>
    </row>
    <row r="589" spans="1:17" ht="12.75" customHeight="1" x14ac:dyDescent="0.2">
      <c r="A589" s="14" t="s">
        <v>165</v>
      </c>
      <c r="B589" s="14" t="s">
        <v>166</v>
      </c>
      <c r="C589" s="14" t="s">
        <v>69</v>
      </c>
      <c r="D589" s="14" t="s">
        <v>66</v>
      </c>
      <c r="E589" s="15" t="s">
        <v>67</v>
      </c>
      <c r="F589" s="14" t="s">
        <v>67</v>
      </c>
      <c r="G589" s="15" t="s">
        <v>67</v>
      </c>
      <c r="H589" s="16">
        <v>0.26</v>
      </c>
      <c r="I589" s="17">
        <v>0</v>
      </c>
      <c r="J589" s="16">
        <v>0</v>
      </c>
      <c r="K589" s="18">
        <v>0.03</v>
      </c>
      <c r="L589" s="17">
        <v>-0.01</v>
      </c>
      <c r="M589" s="19">
        <v>-0.56000000000000005</v>
      </c>
      <c r="N589" s="19">
        <v>0</v>
      </c>
      <c r="O589" s="19">
        <v>0</v>
      </c>
      <c r="P589" s="20">
        <v>-7.0000000000000007E-2</v>
      </c>
      <c r="Q589" s="20">
        <v>0.01</v>
      </c>
    </row>
    <row r="590" spans="1:17" ht="12.75" customHeight="1" x14ac:dyDescent="0.2">
      <c r="A590" s="14" t="s">
        <v>330</v>
      </c>
      <c r="B590" s="14" t="s">
        <v>330</v>
      </c>
      <c r="C590" s="14" t="s">
        <v>65</v>
      </c>
      <c r="D590" s="14" t="s">
        <v>66</v>
      </c>
      <c r="E590" s="15" t="s">
        <v>67</v>
      </c>
      <c r="F590" s="14" t="s">
        <v>66</v>
      </c>
      <c r="G590" s="15" t="s">
        <v>66</v>
      </c>
      <c r="H590" s="16">
        <v>0</v>
      </c>
      <c r="I590" s="17">
        <v>0</v>
      </c>
      <c r="J590" s="16">
        <v>0.35</v>
      </c>
      <c r="K590" s="18">
        <v>0</v>
      </c>
      <c r="L590" s="17">
        <v>-0.01</v>
      </c>
      <c r="M590" s="19">
        <v>0</v>
      </c>
      <c r="N590" s="19">
        <v>0</v>
      </c>
      <c r="O590" s="19">
        <v>-1982.7</v>
      </c>
      <c r="P590" s="20">
        <v>0</v>
      </c>
      <c r="Q590" s="20">
        <v>39.65</v>
      </c>
    </row>
    <row r="591" spans="1:17" ht="12.75" customHeight="1" x14ac:dyDescent="0.2">
      <c r="A591" s="14" t="s">
        <v>330</v>
      </c>
      <c r="B591" s="14" t="s">
        <v>331</v>
      </c>
      <c r="C591" s="14" t="s">
        <v>69</v>
      </c>
      <c r="D591" s="14" t="s">
        <v>66</v>
      </c>
      <c r="E591" s="15" t="s">
        <v>67</v>
      </c>
      <c r="F591" s="14" t="s">
        <v>66</v>
      </c>
      <c r="G591" s="15" t="s">
        <v>66</v>
      </c>
      <c r="H591" s="16">
        <v>0</v>
      </c>
      <c r="I591" s="17">
        <v>0</v>
      </c>
      <c r="J591" s="16">
        <v>0.02</v>
      </c>
      <c r="K591" s="18">
        <v>0</v>
      </c>
      <c r="L591" s="17">
        <v>0</v>
      </c>
      <c r="M591" s="19">
        <v>0</v>
      </c>
      <c r="N591" s="19">
        <v>0</v>
      </c>
      <c r="O591" s="19">
        <v>0</v>
      </c>
      <c r="P591" s="20">
        <v>0</v>
      </c>
      <c r="Q591" s="20">
        <v>0</v>
      </c>
    </row>
    <row r="592" spans="1:17" ht="12.75" customHeight="1" x14ac:dyDescent="0.2">
      <c r="A592" s="14" t="s">
        <v>708</v>
      </c>
      <c r="B592" s="14" t="s">
        <v>708</v>
      </c>
      <c r="C592" s="14" t="s">
        <v>69</v>
      </c>
      <c r="D592" s="14" t="s">
        <v>66</v>
      </c>
      <c r="E592" s="15" t="s">
        <v>67</v>
      </c>
      <c r="F592" s="14" t="s">
        <v>67</v>
      </c>
      <c r="G592" s="15" t="s">
        <v>67</v>
      </c>
      <c r="H592" s="16">
        <v>47.75</v>
      </c>
      <c r="I592" s="17">
        <v>0</v>
      </c>
      <c r="J592" s="16">
        <v>0</v>
      </c>
      <c r="K592" s="18">
        <v>5.73</v>
      </c>
      <c r="L592" s="17">
        <v>-0.96</v>
      </c>
      <c r="M592" s="19">
        <v>-73.5</v>
      </c>
      <c r="N592" s="19">
        <v>0</v>
      </c>
      <c r="O592" s="19">
        <v>0</v>
      </c>
      <c r="P592" s="20">
        <v>-8.82</v>
      </c>
      <c r="Q592" s="20">
        <v>1.47</v>
      </c>
    </row>
    <row r="593" spans="1:17" ht="12.75" customHeight="1" x14ac:dyDescent="0.2">
      <c r="A593" s="14" t="s">
        <v>709</v>
      </c>
      <c r="B593" s="14" t="s">
        <v>709</v>
      </c>
      <c r="C593" s="14" t="s">
        <v>69</v>
      </c>
      <c r="D593" s="14" t="s">
        <v>66</v>
      </c>
      <c r="E593" s="15" t="s">
        <v>67</v>
      </c>
      <c r="F593" s="14" t="s">
        <v>67</v>
      </c>
      <c r="G593" s="15" t="s">
        <v>67</v>
      </c>
      <c r="H593" s="16">
        <v>28.77</v>
      </c>
      <c r="I593" s="17">
        <v>0</v>
      </c>
      <c r="J593" s="16">
        <v>0</v>
      </c>
      <c r="K593" s="18">
        <v>3.45</v>
      </c>
      <c r="L593" s="17">
        <v>-0.57999999999999996</v>
      </c>
      <c r="M593" s="19">
        <v>-34.26</v>
      </c>
      <c r="N593" s="19">
        <v>0</v>
      </c>
      <c r="O593" s="19">
        <v>0</v>
      </c>
      <c r="P593" s="20">
        <v>-4.1100000000000003</v>
      </c>
      <c r="Q593" s="20">
        <v>0.69</v>
      </c>
    </row>
    <row r="594" spans="1:17" ht="12.75" customHeight="1" x14ac:dyDescent="0.2">
      <c r="A594" s="14" t="s">
        <v>713</v>
      </c>
      <c r="B594" s="14" t="s">
        <v>713</v>
      </c>
      <c r="C594" s="14" t="s">
        <v>69</v>
      </c>
      <c r="D594" s="14" t="s">
        <v>66</v>
      </c>
      <c r="E594" s="15" t="s">
        <v>67</v>
      </c>
      <c r="F594" s="14" t="s">
        <v>67</v>
      </c>
      <c r="G594" s="15" t="s">
        <v>67</v>
      </c>
      <c r="H594" s="16">
        <v>8.5399999999999991</v>
      </c>
      <c r="I594" s="17">
        <v>0</v>
      </c>
      <c r="J594" s="16">
        <v>0</v>
      </c>
      <c r="K594" s="18">
        <v>1.02</v>
      </c>
      <c r="L594" s="17">
        <v>-0.17</v>
      </c>
      <c r="M594" s="19">
        <v>-8.77</v>
      </c>
      <c r="N594" s="19">
        <v>0</v>
      </c>
      <c r="O594" s="19">
        <v>0</v>
      </c>
      <c r="P594" s="20">
        <v>-1.05</v>
      </c>
      <c r="Q594" s="20">
        <v>0.18</v>
      </c>
    </row>
    <row r="595" spans="1:17" ht="12.75" customHeight="1" x14ac:dyDescent="0.2">
      <c r="A595" s="14" t="s">
        <v>707</v>
      </c>
      <c r="B595" s="14" t="s">
        <v>707</v>
      </c>
      <c r="C595" s="14" t="s">
        <v>69</v>
      </c>
      <c r="D595" s="14" t="s">
        <v>66</v>
      </c>
      <c r="E595" s="15" t="s">
        <v>67</v>
      </c>
      <c r="F595" s="14" t="s">
        <v>67</v>
      </c>
      <c r="G595" s="15" t="s">
        <v>67</v>
      </c>
      <c r="H595" s="16">
        <v>19.100000000000001</v>
      </c>
      <c r="I595" s="17">
        <v>0</v>
      </c>
      <c r="J595" s="16">
        <v>0</v>
      </c>
      <c r="K595" s="18">
        <v>2.29</v>
      </c>
      <c r="L595" s="17">
        <v>-0.38</v>
      </c>
      <c r="M595" s="19">
        <v>-24.69</v>
      </c>
      <c r="N595" s="19">
        <v>0</v>
      </c>
      <c r="O595" s="19">
        <v>0</v>
      </c>
      <c r="P595" s="20">
        <v>-2.96</v>
      </c>
      <c r="Q595" s="20">
        <v>0.49</v>
      </c>
    </row>
    <row r="596" spans="1:17" ht="12.75" customHeight="1" x14ac:dyDescent="0.2">
      <c r="A596" s="14" t="s">
        <v>714</v>
      </c>
      <c r="B596" s="14" t="s">
        <v>714</v>
      </c>
      <c r="C596" s="14" t="s">
        <v>65</v>
      </c>
      <c r="D596" s="14" t="s">
        <v>66</v>
      </c>
      <c r="E596" s="15" t="s">
        <v>66</v>
      </c>
      <c r="F596" s="14" t="s">
        <v>66</v>
      </c>
      <c r="G596" s="15" t="s">
        <v>66</v>
      </c>
      <c r="H596" s="16">
        <v>0</v>
      </c>
      <c r="I596" s="17">
        <v>0</v>
      </c>
      <c r="J596" s="16">
        <v>0.02</v>
      </c>
      <c r="K596" s="18">
        <v>0</v>
      </c>
      <c r="L596" s="17">
        <v>0</v>
      </c>
      <c r="M596" s="19">
        <v>0</v>
      </c>
      <c r="N596" s="19">
        <v>0</v>
      </c>
      <c r="O596" s="19">
        <v>-2.08</v>
      </c>
      <c r="P596" s="20">
        <v>0</v>
      </c>
      <c r="Q596" s="20">
        <v>0</v>
      </c>
    </row>
    <row r="597" spans="1:17" ht="12.75" customHeight="1" x14ac:dyDescent="0.2">
      <c r="A597" s="14" t="s">
        <v>714</v>
      </c>
      <c r="B597" s="14" t="s">
        <v>715</v>
      </c>
      <c r="C597" s="14" t="s">
        <v>69</v>
      </c>
      <c r="D597" s="14" t="s">
        <v>66</v>
      </c>
      <c r="E597" s="15" t="s">
        <v>66</v>
      </c>
      <c r="F597" s="14" t="s">
        <v>66</v>
      </c>
      <c r="G597" s="15" t="s">
        <v>66</v>
      </c>
      <c r="H597" s="16">
        <v>0</v>
      </c>
      <c r="I597" s="17">
        <v>0</v>
      </c>
      <c r="J597" s="16">
        <v>0.06</v>
      </c>
      <c r="K597" s="18">
        <v>0</v>
      </c>
      <c r="L597" s="17">
        <v>0</v>
      </c>
      <c r="M597" s="19">
        <v>0</v>
      </c>
      <c r="N597" s="19">
        <v>0</v>
      </c>
      <c r="O597" s="19">
        <v>0</v>
      </c>
      <c r="P597" s="20">
        <v>0</v>
      </c>
      <c r="Q597" s="20">
        <v>0</v>
      </c>
    </row>
    <row r="598" spans="1:17" ht="12.75" customHeight="1" x14ac:dyDescent="0.2">
      <c r="A598" s="14" t="s">
        <v>550</v>
      </c>
      <c r="B598" s="14" t="s">
        <v>562</v>
      </c>
      <c r="C598" s="14" t="s">
        <v>69</v>
      </c>
      <c r="D598" s="14" t="s">
        <v>66</v>
      </c>
      <c r="E598" s="15" t="s">
        <v>67</v>
      </c>
      <c r="F598" s="14" t="s">
        <v>67</v>
      </c>
      <c r="G598" s="15" t="s">
        <v>67</v>
      </c>
      <c r="H598" s="16">
        <v>0</v>
      </c>
      <c r="I598" s="17">
        <v>0</v>
      </c>
      <c r="J598" s="16">
        <v>0</v>
      </c>
      <c r="K598" s="18">
        <v>0</v>
      </c>
      <c r="L598" s="17">
        <v>0</v>
      </c>
      <c r="M598" s="19">
        <v>-0.52</v>
      </c>
      <c r="N598" s="19">
        <v>0</v>
      </c>
      <c r="O598" s="19">
        <v>0</v>
      </c>
      <c r="P598" s="20">
        <v>-0.06</v>
      </c>
      <c r="Q598" s="20">
        <v>0.01</v>
      </c>
    </row>
    <row r="599" spans="1:17" ht="12.75" customHeight="1" x14ac:dyDescent="0.2">
      <c r="A599" s="14" t="s">
        <v>703</v>
      </c>
      <c r="B599" s="14" t="s">
        <v>703</v>
      </c>
      <c r="C599" s="14" t="s">
        <v>65</v>
      </c>
      <c r="D599" s="14" t="s">
        <v>66</v>
      </c>
      <c r="E599" s="15" t="s">
        <v>66</v>
      </c>
      <c r="F599" s="14" t="s">
        <v>66</v>
      </c>
      <c r="G599" s="15" t="s">
        <v>66</v>
      </c>
      <c r="H599" s="16">
        <v>0</v>
      </c>
      <c r="I599" s="17">
        <v>0</v>
      </c>
      <c r="J599" s="16">
        <v>0.09</v>
      </c>
      <c r="K599" s="18">
        <v>0</v>
      </c>
      <c r="L599" s="17">
        <v>0</v>
      </c>
      <c r="M599" s="19">
        <v>0</v>
      </c>
      <c r="N599" s="19">
        <v>0</v>
      </c>
      <c r="O599" s="19">
        <v>-610.54999999999995</v>
      </c>
      <c r="P599" s="20">
        <v>0</v>
      </c>
      <c r="Q599" s="20">
        <v>0</v>
      </c>
    </row>
    <row r="600" spans="1:17" ht="12.75" customHeight="1" x14ac:dyDescent="0.2">
      <c r="A600" s="14" t="s">
        <v>703</v>
      </c>
      <c r="B600" s="14" t="s">
        <v>704</v>
      </c>
      <c r="C600" s="14" t="s">
        <v>69</v>
      </c>
      <c r="D600" s="14" t="s">
        <v>66</v>
      </c>
      <c r="E600" s="15" t="s">
        <v>66</v>
      </c>
      <c r="F600" s="14" t="s">
        <v>66</v>
      </c>
      <c r="G600" s="15" t="s">
        <v>66</v>
      </c>
      <c r="H600" s="16">
        <v>0</v>
      </c>
      <c r="I600" s="17">
        <v>0</v>
      </c>
      <c r="J600" s="16">
        <v>0</v>
      </c>
      <c r="K600" s="18">
        <v>0</v>
      </c>
      <c r="L600" s="17">
        <v>0</v>
      </c>
      <c r="M600" s="19">
        <v>0</v>
      </c>
      <c r="N600" s="19">
        <v>0</v>
      </c>
      <c r="O600" s="19">
        <v>-0.05</v>
      </c>
      <c r="P600" s="20">
        <v>0</v>
      </c>
      <c r="Q600" s="20">
        <v>0</v>
      </c>
    </row>
    <row r="601" spans="1:17" ht="12.75" customHeight="1" x14ac:dyDescent="0.2">
      <c r="A601" s="14" t="s">
        <v>716</v>
      </c>
      <c r="B601" s="14" t="s">
        <v>716</v>
      </c>
      <c r="C601" s="14" t="s">
        <v>65</v>
      </c>
      <c r="D601" s="14" t="s">
        <v>66</v>
      </c>
      <c r="E601" s="15" t="s">
        <v>67</v>
      </c>
      <c r="F601" s="14" t="s">
        <v>67</v>
      </c>
      <c r="G601" s="15" t="s">
        <v>67</v>
      </c>
      <c r="H601" s="16">
        <v>76.05</v>
      </c>
      <c r="I601" s="17">
        <v>0</v>
      </c>
      <c r="J601" s="16">
        <v>0</v>
      </c>
      <c r="K601" s="18">
        <v>9.1300000000000008</v>
      </c>
      <c r="L601" s="17">
        <v>-1.52</v>
      </c>
      <c r="M601" s="19">
        <v>-17589.18</v>
      </c>
      <c r="N601" s="19">
        <v>0</v>
      </c>
      <c r="O601" s="19">
        <v>0</v>
      </c>
      <c r="P601" s="20">
        <v>-2110.6999999999998</v>
      </c>
      <c r="Q601" s="20">
        <v>351.78</v>
      </c>
    </row>
    <row r="602" spans="1:17" ht="12.75" customHeight="1" x14ac:dyDescent="0.2">
      <c r="A602" s="14" t="s">
        <v>701</v>
      </c>
      <c r="B602" s="14" t="s">
        <v>701</v>
      </c>
      <c r="C602" s="14" t="s">
        <v>65</v>
      </c>
      <c r="D602" s="14" t="s">
        <v>66</v>
      </c>
      <c r="E602" s="15" t="s">
        <v>66</v>
      </c>
      <c r="F602" s="14" t="s">
        <v>67</v>
      </c>
      <c r="G602" s="15" t="s">
        <v>67</v>
      </c>
      <c r="H602" s="16">
        <v>0</v>
      </c>
      <c r="I602" s="17">
        <v>0</v>
      </c>
      <c r="J602" s="16">
        <v>0</v>
      </c>
      <c r="K602" s="18">
        <v>0</v>
      </c>
      <c r="L602" s="17">
        <v>0</v>
      </c>
      <c r="M602" s="19">
        <v>-555.77</v>
      </c>
      <c r="N602" s="19">
        <v>0</v>
      </c>
      <c r="O602" s="19">
        <v>0</v>
      </c>
      <c r="P602" s="20">
        <v>-66.69</v>
      </c>
      <c r="Q602" s="20">
        <v>0</v>
      </c>
    </row>
    <row r="603" spans="1:17" ht="12.75" customHeight="1" x14ac:dyDescent="0.2">
      <c r="A603" s="14" t="s">
        <v>701</v>
      </c>
      <c r="B603" s="14" t="s">
        <v>702</v>
      </c>
      <c r="C603" s="14" t="s">
        <v>69</v>
      </c>
      <c r="D603" s="14" t="s">
        <v>66</v>
      </c>
      <c r="E603" s="15" t="s">
        <v>66</v>
      </c>
      <c r="F603" s="14" t="s">
        <v>67</v>
      </c>
      <c r="G603" s="15" t="s">
        <v>67</v>
      </c>
      <c r="H603" s="16">
        <v>2.31</v>
      </c>
      <c r="I603" s="17">
        <v>0</v>
      </c>
      <c r="J603" s="16">
        <v>0</v>
      </c>
      <c r="K603" s="18">
        <v>0.28000000000000003</v>
      </c>
      <c r="L603" s="17">
        <v>-0.05</v>
      </c>
      <c r="M603" s="19">
        <v>-2.27</v>
      </c>
      <c r="N603" s="19">
        <v>0</v>
      </c>
      <c r="O603" s="19">
        <v>0</v>
      </c>
      <c r="P603" s="20">
        <v>-0.27</v>
      </c>
      <c r="Q603" s="20">
        <v>0</v>
      </c>
    </row>
    <row r="604" spans="1:17" ht="12.75" customHeight="1" x14ac:dyDescent="0.2">
      <c r="A604" s="14" t="s">
        <v>728</v>
      </c>
      <c r="B604" s="14" t="s">
        <v>728</v>
      </c>
      <c r="C604" s="14" t="s">
        <v>65</v>
      </c>
      <c r="D604" s="14" t="s">
        <v>66</v>
      </c>
      <c r="E604" s="15" t="s">
        <v>67</v>
      </c>
      <c r="F604" s="14" t="s">
        <v>67</v>
      </c>
      <c r="G604" s="15" t="s">
        <v>67</v>
      </c>
      <c r="H604" s="16">
        <v>0.34</v>
      </c>
      <c r="I604" s="17">
        <v>0</v>
      </c>
      <c r="J604" s="16">
        <v>0</v>
      </c>
      <c r="K604" s="18">
        <v>0.04</v>
      </c>
      <c r="L604" s="17">
        <v>-0.01</v>
      </c>
      <c r="M604" s="19">
        <v>-628.16</v>
      </c>
      <c r="N604" s="19">
        <v>0</v>
      </c>
      <c r="O604" s="19">
        <v>0</v>
      </c>
      <c r="P604" s="20">
        <v>-75.38</v>
      </c>
      <c r="Q604" s="20">
        <v>12.56</v>
      </c>
    </row>
    <row r="605" spans="1:17" ht="12.75" customHeight="1" x14ac:dyDescent="0.2">
      <c r="A605" s="14" t="s">
        <v>728</v>
      </c>
      <c r="B605" s="14" t="s">
        <v>731</v>
      </c>
      <c r="C605" s="14" t="s">
        <v>69</v>
      </c>
      <c r="D605" s="14" t="s">
        <v>66</v>
      </c>
      <c r="E605" s="15" t="s">
        <v>67</v>
      </c>
      <c r="F605" s="14" t="s">
        <v>67</v>
      </c>
      <c r="G605" s="15" t="s">
        <v>67</v>
      </c>
      <c r="H605" s="16">
        <v>0.53</v>
      </c>
      <c r="I605" s="17">
        <v>0</v>
      </c>
      <c r="J605" s="16">
        <v>0</v>
      </c>
      <c r="K605" s="18">
        <v>0.06</v>
      </c>
      <c r="L605" s="17">
        <v>-0.01</v>
      </c>
      <c r="M605" s="19">
        <v>-0.49</v>
      </c>
      <c r="N605" s="19">
        <v>0</v>
      </c>
      <c r="O605" s="19">
        <v>0</v>
      </c>
      <c r="P605" s="20">
        <v>-0.06</v>
      </c>
      <c r="Q605" s="20">
        <v>0.01</v>
      </c>
    </row>
    <row r="606" spans="1:17" ht="12.75" customHeight="1" x14ac:dyDescent="0.2">
      <c r="A606" s="14" t="s">
        <v>710</v>
      </c>
      <c r="B606" s="14" t="s">
        <v>710</v>
      </c>
      <c r="C606" s="14" t="s">
        <v>69</v>
      </c>
      <c r="D606" s="14" t="s">
        <v>66</v>
      </c>
      <c r="E606" s="15" t="s">
        <v>67</v>
      </c>
      <c r="F606" s="14" t="s">
        <v>67</v>
      </c>
      <c r="G606" s="15" t="s">
        <v>67</v>
      </c>
      <c r="H606" s="16">
        <v>13.28</v>
      </c>
      <c r="I606" s="17">
        <v>0</v>
      </c>
      <c r="J606" s="16">
        <v>0</v>
      </c>
      <c r="K606" s="18">
        <v>1.59</v>
      </c>
      <c r="L606" s="17">
        <v>-0.27</v>
      </c>
      <c r="M606" s="19">
        <v>-2.13</v>
      </c>
      <c r="N606" s="19">
        <v>0</v>
      </c>
      <c r="O606" s="19">
        <v>0</v>
      </c>
      <c r="P606" s="20">
        <v>-0.26</v>
      </c>
      <c r="Q606" s="20">
        <v>0.04</v>
      </c>
    </row>
    <row r="607" spans="1:17" ht="12.75" customHeight="1" x14ac:dyDescent="0.2">
      <c r="A607" s="14" t="s">
        <v>710</v>
      </c>
      <c r="B607" s="14" t="s">
        <v>711</v>
      </c>
      <c r="C607" s="14" t="s">
        <v>69</v>
      </c>
      <c r="D607" s="14" t="s">
        <v>66</v>
      </c>
      <c r="E607" s="15" t="s">
        <v>67</v>
      </c>
      <c r="F607" s="14" t="s">
        <v>67</v>
      </c>
      <c r="G607" s="15" t="s">
        <v>67</v>
      </c>
      <c r="H607" s="16">
        <v>0.44</v>
      </c>
      <c r="I607" s="17">
        <v>0</v>
      </c>
      <c r="J607" s="16">
        <v>0</v>
      </c>
      <c r="K607" s="18">
        <v>0.05</v>
      </c>
      <c r="L607" s="17">
        <v>-0.01</v>
      </c>
      <c r="M607" s="19">
        <v>-5.35</v>
      </c>
      <c r="N607" s="19">
        <v>0</v>
      </c>
      <c r="O607" s="19">
        <v>0</v>
      </c>
      <c r="P607" s="20">
        <v>-0.64</v>
      </c>
      <c r="Q607" s="20">
        <v>0.11</v>
      </c>
    </row>
    <row r="608" spans="1:17" ht="12.75" customHeight="1" x14ac:dyDescent="0.2">
      <c r="A608" s="14" t="s">
        <v>710</v>
      </c>
      <c r="B608" s="14" t="s">
        <v>712</v>
      </c>
      <c r="C608" s="14" t="s">
        <v>69</v>
      </c>
      <c r="D608" s="14" t="s">
        <v>66</v>
      </c>
      <c r="E608" s="15" t="s">
        <v>67</v>
      </c>
      <c r="F608" s="14" t="s">
        <v>67</v>
      </c>
      <c r="G608" s="15" t="s">
        <v>67</v>
      </c>
      <c r="H608" s="16">
        <v>8.51</v>
      </c>
      <c r="I608" s="17">
        <v>0</v>
      </c>
      <c r="J608" s="16">
        <v>0</v>
      </c>
      <c r="K608" s="18">
        <v>1.02</v>
      </c>
      <c r="L608" s="17">
        <v>-0.17</v>
      </c>
      <c r="M608" s="19">
        <v>-111.3</v>
      </c>
      <c r="N608" s="19">
        <v>0</v>
      </c>
      <c r="O608" s="19">
        <v>0</v>
      </c>
      <c r="P608" s="20">
        <v>-13.36</v>
      </c>
      <c r="Q608" s="20">
        <v>2.23</v>
      </c>
    </row>
    <row r="609" spans="1:17" ht="12.75" customHeight="1" x14ac:dyDescent="0.2">
      <c r="A609" s="14" t="s">
        <v>724</v>
      </c>
      <c r="B609" s="14" t="s">
        <v>724</v>
      </c>
      <c r="C609" s="14" t="s">
        <v>65</v>
      </c>
      <c r="D609" s="14" t="s">
        <v>66</v>
      </c>
      <c r="E609" s="15" t="s">
        <v>67</v>
      </c>
      <c r="F609" s="14" t="s">
        <v>67</v>
      </c>
      <c r="G609" s="15" t="s">
        <v>67</v>
      </c>
      <c r="H609" s="16">
        <v>0</v>
      </c>
      <c r="I609" s="17">
        <v>0</v>
      </c>
      <c r="J609" s="16">
        <v>0</v>
      </c>
      <c r="K609" s="18">
        <v>0</v>
      </c>
      <c r="L609" s="17">
        <v>0</v>
      </c>
      <c r="M609" s="19">
        <v>-693.83</v>
      </c>
      <c r="N609" s="19">
        <v>0</v>
      </c>
      <c r="O609" s="19">
        <v>0</v>
      </c>
      <c r="P609" s="20">
        <v>-83.26</v>
      </c>
      <c r="Q609" s="20">
        <v>13.88</v>
      </c>
    </row>
    <row r="610" spans="1:17" ht="12.75" customHeight="1" x14ac:dyDescent="0.2">
      <c r="A610" s="14" t="s">
        <v>724</v>
      </c>
      <c r="B610" s="14" t="s">
        <v>725</v>
      </c>
      <c r="C610" s="14" t="s">
        <v>69</v>
      </c>
      <c r="D610" s="14" t="s">
        <v>66</v>
      </c>
      <c r="E610" s="15" t="s">
        <v>67</v>
      </c>
      <c r="F610" s="14" t="s">
        <v>67</v>
      </c>
      <c r="G610" s="15" t="s">
        <v>67</v>
      </c>
      <c r="H610" s="16">
        <v>0.31</v>
      </c>
      <c r="I610" s="17">
        <v>0</v>
      </c>
      <c r="J610" s="16">
        <v>0</v>
      </c>
      <c r="K610" s="18">
        <v>0.04</v>
      </c>
      <c r="L610" s="17">
        <v>-0.01</v>
      </c>
      <c r="M610" s="19">
        <v>-0.41</v>
      </c>
      <c r="N610" s="19">
        <v>0</v>
      </c>
      <c r="O610" s="19">
        <v>0</v>
      </c>
      <c r="P610" s="20">
        <v>-0.05</v>
      </c>
      <c r="Q610" s="20">
        <v>0.01</v>
      </c>
    </row>
    <row r="611" spans="1:17" ht="12.75" customHeight="1" x14ac:dyDescent="0.2">
      <c r="A611" s="14" t="s">
        <v>732</v>
      </c>
      <c r="B611" s="14" t="s">
        <v>732</v>
      </c>
      <c r="C611" s="14" t="s">
        <v>65</v>
      </c>
      <c r="D611" s="14" t="s">
        <v>66</v>
      </c>
      <c r="E611" s="15" t="s">
        <v>66</v>
      </c>
      <c r="F611" s="14" t="s">
        <v>66</v>
      </c>
      <c r="G611" s="15" t="s">
        <v>66</v>
      </c>
      <c r="H611" s="16">
        <v>0</v>
      </c>
      <c r="I611" s="17">
        <v>0</v>
      </c>
      <c r="J611" s="16">
        <v>0.2</v>
      </c>
      <c r="K611" s="18">
        <v>0</v>
      </c>
      <c r="L611" s="17">
        <v>0</v>
      </c>
      <c r="M611" s="19">
        <v>0</v>
      </c>
      <c r="N611" s="19">
        <v>0</v>
      </c>
      <c r="O611" s="19">
        <v>-264.81</v>
      </c>
      <c r="P611" s="20">
        <v>0</v>
      </c>
      <c r="Q611" s="20">
        <v>0</v>
      </c>
    </row>
    <row r="612" spans="1:17" ht="12.75" customHeight="1" x14ac:dyDescent="0.2">
      <c r="A612" s="14" t="s">
        <v>732</v>
      </c>
      <c r="B612" s="14" t="s">
        <v>733</v>
      </c>
      <c r="C612" s="14" t="s">
        <v>65</v>
      </c>
      <c r="D612" s="14" t="s">
        <v>66</v>
      </c>
      <c r="E612" s="15" t="s">
        <v>66</v>
      </c>
      <c r="F612" s="14" t="s">
        <v>66</v>
      </c>
      <c r="G612" s="15" t="s">
        <v>66</v>
      </c>
      <c r="H612" s="16">
        <v>0</v>
      </c>
      <c r="I612" s="17">
        <v>0</v>
      </c>
      <c r="J612" s="16">
        <v>0</v>
      </c>
      <c r="K612" s="18">
        <v>0</v>
      </c>
      <c r="L612" s="17">
        <v>0</v>
      </c>
      <c r="M612" s="19">
        <v>0</v>
      </c>
      <c r="N612" s="19">
        <v>0</v>
      </c>
      <c r="O612" s="19">
        <v>-53.24</v>
      </c>
      <c r="P612" s="20">
        <v>0</v>
      </c>
      <c r="Q612" s="20">
        <v>0</v>
      </c>
    </row>
    <row r="613" spans="1:17" ht="12.75" customHeight="1" x14ac:dyDescent="0.2">
      <c r="A613" s="14" t="s">
        <v>732</v>
      </c>
      <c r="B613" s="14" t="s">
        <v>734</v>
      </c>
      <c r="C613" s="14" t="s">
        <v>69</v>
      </c>
      <c r="D613" s="14" t="s">
        <v>66</v>
      </c>
      <c r="E613" s="15" t="s">
        <v>66</v>
      </c>
      <c r="F613" s="14" t="s">
        <v>66</v>
      </c>
      <c r="G613" s="15" t="s">
        <v>66</v>
      </c>
      <c r="H613" s="16">
        <v>0</v>
      </c>
      <c r="I613" s="17">
        <v>0</v>
      </c>
      <c r="J613" s="16">
        <v>0.01</v>
      </c>
      <c r="K613" s="18">
        <v>0</v>
      </c>
      <c r="L613" s="17">
        <v>0</v>
      </c>
      <c r="M613" s="19">
        <v>0</v>
      </c>
      <c r="N613" s="19">
        <v>0</v>
      </c>
      <c r="O613" s="19">
        <v>-0.09</v>
      </c>
      <c r="P613" s="20">
        <v>0</v>
      </c>
      <c r="Q613" s="20">
        <v>0</v>
      </c>
    </row>
    <row r="614" spans="1:17" ht="12.75" customHeight="1" x14ac:dyDescent="0.2">
      <c r="A614" s="14" t="s">
        <v>732</v>
      </c>
      <c r="B614" s="14" t="s">
        <v>735</v>
      </c>
      <c r="C614" s="14" t="s">
        <v>69</v>
      </c>
      <c r="D614" s="14" t="s">
        <v>66</v>
      </c>
      <c r="E614" s="15" t="s">
        <v>66</v>
      </c>
      <c r="F614" s="14" t="s">
        <v>66</v>
      </c>
      <c r="G614" s="15" t="s">
        <v>66</v>
      </c>
      <c r="H614" s="16">
        <v>0</v>
      </c>
      <c r="I614" s="17">
        <v>0</v>
      </c>
      <c r="J614" s="16">
        <v>0.02</v>
      </c>
      <c r="K614" s="18">
        <v>0</v>
      </c>
      <c r="L614" s="17">
        <v>0</v>
      </c>
      <c r="M614" s="19">
        <v>0</v>
      </c>
      <c r="N614" s="19">
        <v>0</v>
      </c>
      <c r="O614" s="19">
        <v>0</v>
      </c>
      <c r="P614" s="20">
        <v>0</v>
      </c>
      <c r="Q614" s="20">
        <v>0</v>
      </c>
    </row>
    <row r="615" spans="1:17" ht="12.75" customHeight="1" x14ac:dyDescent="0.2">
      <c r="A615" s="14" t="s">
        <v>726</v>
      </c>
      <c r="B615" s="14" t="s">
        <v>726</v>
      </c>
      <c r="C615" s="14" t="s">
        <v>65</v>
      </c>
      <c r="D615" s="14" t="s">
        <v>66</v>
      </c>
      <c r="E615" s="15" t="s">
        <v>67</v>
      </c>
      <c r="F615" s="14" t="s">
        <v>67</v>
      </c>
      <c r="G615" s="15" t="s">
        <v>67</v>
      </c>
      <c r="H615" s="16">
        <v>14.02</v>
      </c>
      <c r="I615" s="17">
        <v>0</v>
      </c>
      <c r="J615" s="16">
        <v>0</v>
      </c>
      <c r="K615" s="18">
        <v>1.68</v>
      </c>
      <c r="L615" s="17">
        <v>-0.28000000000000003</v>
      </c>
      <c r="M615" s="19">
        <v>-3110.69</v>
      </c>
      <c r="N615" s="19">
        <v>0</v>
      </c>
      <c r="O615" s="19">
        <v>0</v>
      </c>
      <c r="P615" s="20">
        <v>-373.28</v>
      </c>
      <c r="Q615" s="20">
        <v>62.21</v>
      </c>
    </row>
    <row r="616" spans="1:17" ht="12.75" customHeight="1" x14ac:dyDescent="0.2">
      <c r="A616" s="14" t="s">
        <v>727</v>
      </c>
      <c r="B616" s="14" t="s">
        <v>727</v>
      </c>
      <c r="C616" s="14" t="s">
        <v>65</v>
      </c>
      <c r="D616" s="14" t="s">
        <v>66</v>
      </c>
      <c r="E616" s="15" t="s">
        <v>67</v>
      </c>
      <c r="F616" s="14" t="s">
        <v>67</v>
      </c>
      <c r="G616" s="15" t="s">
        <v>67</v>
      </c>
      <c r="H616" s="16">
        <v>3.34</v>
      </c>
      <c r="I616" s="17">
        <v>0</v>
      </c>
      <c r="J616" s="16">
        <v>0</v>
      </c>
      <c r="K616" s="18">
        <v>0.4</v>
      </c>
      <c r="L616" s="17">
        <v>-7.0000000000000007E-2</v>
      </c>
      <c r="M616" s="19">
        <v>-7361.57</v>
      </c>
      <c r="N616" s="19">
        <v>0</v>
      </c>
      <c r="O616" s="19">
        <v>0</v>
      </c>
      <c r="P616" s="20">
        <v>-883.39</v>
      </c>
      <c r="Q616" s="20">
        <v>147.22999999999999</v>
      </c>
    </row>
    <row r="617" spans="1:17" ht="12.75" customHeight="1" x14ac:dyDescent="0.2">
      <c r="A617" s="14" t="s">
        <v>386</v>
      </c>
      <c r="B617" s="14" t="s">
        <v>386</v>
      </c>
      <c r="C617" s="14" t="s">
        <v>65</v>
      </c>
      <c r="D617" s="14" t="s">
        <v>66</v>
      </c>
      <c r="E617" s="15" t="s">
        <v>66</v>
      </c>
      <c r="F617" s="14" t="s">
        <v>66</v>
      </c>
      <c r="G617" s="15" t="s">
        <v>66</v>
      </c>
      <c r="H617" s="16">
        <v>0</v>
      </c>
      <c r="I617" s="17">
        <v>0</v>
      </c>
      <c r="J617" s="16">
        <v>0.16</v>
      </c>
      <c r="K617" s="18">
        <v>0</v>
      </c>
      <c r="L617" s="17">
        <v>0</v>
      </c>
      <c r="M617" s="19">
        <v>0</v>
      </c>
      <c r="N617" s="19">
        <v>0</v>
      </c>
      <c r="O617" s="19">
        <v>-353.01</v>
      </c>
      <c r="P617" s="20">
        <v>0</v>
      </c>
      <c r="Q617" s="20">
        <v>0</v>
      </c>
    </row>
    <row r="618" spans="1:17" ht="12.75" customHeight="1" x14ac:dyDescent="0.2">
      <c r="A618" s="14" t="s">
        <v>740</v>
      </c>
      <c r="B618" s="14" t="s">
        <v>740</v>
      </c>
      <c r="C618" s="14" t="s">
        <v>69</v>
      </c>
      <c r="D618" s="14" t="s">
        <v>66</v>
      </c>
      <c r="E618" s="15" t="s">
        <v>67</v>
      </c>
      <c r="F618" s="14" t="s">
        <v>67</v>
      </c>
      <c r="G618" s="15" t="s">
        <v>67</v>
      </c>
      <c r="H618" s="16">
        <v>2.86</v>
      </c>
      <c r="I618" s="17">
        <v>0</v>
      </c>
      <c r="J618" s="16">
        <v>0</v>
      </c>
      <c r="K618" s="18">
        <v>0.34</v>
      </c>
      <c r="L618" s="17">
        <v>-0.06</v>
      </c>
      <c r="M618" s="19">
        <v>-2.73</v>
      </c>
      <c r="N618" s="19">
        <v>0</v>
      </c>
      <c r="O618" s="19">
        <v>0</v>
      </c>
      <c r="P618" s="20">
        <v>-0.33</v>
      </c>
      <c r="Q618" s="20">
        <v>0.05</v>
      </c>
    </row>
    <row r="619" spans="1:17" ht="12.75" customHeight="1" x14ac:dyDescent="0.2">
      <c r="A619" s="14" t="s">
        <v>736</v>
      </c>
      <c r="B619" s="14" t="s">
        <v>736</v>
      </c>
      <c r="C619" s="14" t="s">
        <v>65</v>
      </c>
      <c r="D619" s="14" t="s">
        <v>66</v>
      </c>
      <c r="E619" s="15" t="s">
        <v>67</v>
      </c>
      <c r="F619" s="14" t="s">
        <v>67</v>
      </c>
      <c r="G619" s="15" t="s">
        <v>67</v>
      </c>
      <c r="H619" s="16">
        <v>0</v>
      </c>
      <c r="I619" s="17">
        <v>0</v>
      </c>
      <c r="J619" s="16">
        <v>0</v>
      </c>
      <c r="K619" s="18">
        <v>0</v>
      </c>
      <c r="L619" s="17">
        <v>0</v>
      </c>
      <c r="M619" s="19">
        <v>-0.01</v>
      </c>
      <c r="N619" s="19">
        <v>0</v>
      </c>
      <c r="O619" s="19">
        <v>0</v>
      </c>
      <c r="P619" s="20">
        <v>0</v>
      </c>
      <c r="Q619" s="20">
        <v>0</v>
      </c>
    </row>
    <row r="620" spans="1:17" ht="12.75" customHeight="1" x14ac:dyDescent="0.2">
      <c r="A620" s="14" t="s">
        <v>736</v>
      </c>
      <c r="B620" s="14" t="s">
        <v>737</v>
      </c>
      <c r="C620" s="14" t="s">
        <v>69</v>
      </c>
      <c r="D620" s="14" t="s">
        <v>66</v>
      </c>
      <c r="E620" s="15" t="s">
        <v>67</v>
      </c>
      <c r="F620" s="14" t="s">
        <v>67</v>
      </c>
      <c r="G620" s="15" t="s">
        <v>67</v>
      </c>
      <c r="H620" s="16">
        <v>11.16</v>
      </c>
      <c r="I620" s="17">
        <v>0</v>
      </c>
      <c r="J620" s="16">
        <v>0</v>
      </c>
      <c r="K620" s="18">
        <v>1.34</v>
      </c>
      <c r="L620" s="17">
        <v>-0.22</v>
      </c>
      <c r="M620" s="19">
        <v>-9.91</v>
      </c>
      <c r="N620" s="19">
        <v>0</v>
      </c>
      <c r="O620" s="19">
        <v>0</v>
      </c>
      <c r="P620" s="20">
        <v>-1.19</v>
      </c>
      <c r="Q620" s="20">
        <v>0.2</v>
      </c>
    </row>
    <row r="621" spans="1:17" ht="12.75" customHeight="1" x14ac:dyDescent="0.2">
      <c r="A621" s="14" t="s">
        <v>587</v>
      </c>
      <c r="B621" s="14" t="s">
        <v>587</v>
      </c>
      <c r="C621" s="14" t="s">
        <v>65</v>
      </c>
      <c r="D621" s="14" t="s">
        <v>66</v>
      </c>
      <c r="E621" s="15" t="s">
        <v>67</v>
      </c>
      <c r="F621" s="14" t="s">
        <v>67</v>
      </c>
      <c r="G621" s="15" t="s">
        <v>67</v>
      </c>
      <c r="H621" s="16">
        <v>0.64</v>
      </c>
      <c r="I621" s="17">
        <v>0</v>
      </c>
      <c r="J621" s="16">
        <v>0</v>
      </c>
      <c r="K621" s="18">
        <v>0.08</v>
      </c>
      <c r="L621" s="17">
        <v>-0.01</v>
      </c>
      <c r="M621" s="19">
        <v>-1796.78</v>
      </c>
      <c r="N621" s="19">
        <v>0</v>
      </c>
      <c r="O621" s="19">
        <v>0</v>
      </c>
      <c r="P621" s="20">
        <v>-215.61</v>
      </c>
      <c r="Q621" s="20">
        <v>35.94</v>
      </c>
    </row>
    <row r="622" spans="1:17" ht="12.75" customHeight="1" x14ac:dyDescent="0.2">
      <c r="A622" s="14" t="s">
        <v>588</v>
      </c>
      <c r="B622" s="14" t="s">
        <v>588</v>
      </c>
      <c r="C622" s="14" t="s">
        <v>65</v>
      </c>
      <c r="D622" s="14" t="s">
        <v>66</v>
      </c>
      <c r="E622" s="15" t="s">
        <v>67</v>
      </c>
      <c r="F622" s="14" t="s">
        <v>67</v>
      </c>
      <c r="G622" s="15" t="s">
        <v>67</v>
      </c>
      <c r="H622" s="16">
        <v>0.11</v>
      </c>
      <c r="I622" s="17">
        <v>0</v>
      </c>
      <c r="J622" s="16">
        <v>0</v>
      </c>
      <c r="K622" s="18">
        <v>0.01</v>
      </c>
      <c r="L622" s="17">
        <v>0</v>
      </c>
      <c r="M622" s="19">
        <v>-282.83999999999997</v>
      </c>
      <c r="N622" s="19">
        <v>0</v>
      </c>
      <c r="O622" s="19">
        <v>0</v>
      </c>
      <c r="P622" s="20">
        <v>-33.94</v>
      </c>
      <c r="Q622" s="20">
        <v>5.66</v>
      </c>
    </row>
    <row r="623" spans="1:17" ht="12.75" customHeight="1" x14ac:dyDescent="0.2">
      <c r="A623" s="14" t="s">
        <v>588</v>
      </c>
      <c r="B623" s="14" t="s">
        <v>590</v>
      </c>
      <c r="C623" s="14" t="s">
        <v>69</v>
      </c>
      <c r="D623" s="14" t="s">
        <v>66</v>
      </c>
      <c r="E623" s="15" t="s">
        <v>67</v>
      </c>
      <c r="F623" s="14" t="s">
        <v>67</v>
      </c>
      <c r="G623" s="15" t="s">
        <v>67</v>
      </c>
      <c r="H623" s="16">
        <v>6.14</v>
      </c>
      <c r="I623" s="17">
        <v>0</v>
      </c>
      <c r="J623" s="16">
        <v>0</v>
      </c>
      <c r="K623" s="18">
        <v>0.74</v>
      </c>
      <c r="L623" s="17">
        <v>-0.12</v>
      </c>
      <c r="M623" s="19">
        <v>-6.04</v>
      </c>
      <c r="N623" s="19">
        <v>0</v>
      </c>
      <c r="O623" s="19">
        <v>0</v>
      </c>
      <c r="P623" s="20">
        <v>-0.72</v>
      </c>
      <c r="Q623" s="20">
        <v>0.12</v>
      </c>
    </row>
    <row r="624" spans="1:17" ht="12.75" customHeight="1" x14ac:dyDescent="0.2">
      <c r="A624" s="14" t="s">
        <v>587</v>
      </c>
      <c r="B624" s="14" t="s">
        <v>591</v>
      </c>
      <c r="C624" s="14" t="s">
        <v>69</v>
      </c>
      <c r="D624" s="14" t="s">
        <v>66</v>
      </c>
      <c r="E624" s="15" t="s">
        <v>67</v>
      </c>
      <c r="F624" s="14" t="s">
        <v>67</v>
      </c>
      <c r="G624" s="15" t="s">
        <v>67</v>
      </c>
      <c r="H624" s="16">
        <v>32.97</v>
      </c>
      <c r="I624" s="17">
        <v>0</v>
      </c>
      <c r="J624" s="16">
        <v>0</v>
      </c>
      <c r="K624" s="18">
        <v>3.96</v>
      </c>
      <c r="L624" s="17">
        <v>-0.66</v>
      </c>
      <c r="M624" s="19">
        <v>-85.89</v>
      </c>
      <c r="N624" s="19">
        <v>0</v>
      </c>
      <c r="O624" s="19">
        <v>0</v>
      </c>
      <c r="P624" s="20">
        <v>-10.31</v>
      </c>
      <c r="Q624" s="20">
        <v>1.72</v>
      </c>
    </row>
    <row r="625" spans="1:17" ht="12.75" customHeight="1" x14ac:dyDescent="0.2">
      <c r="A625" s="14" t="s">
        <v>587</v>
      </c>
      <c r="B625" s="14" t="s">
        <v>589</v>
      </c>
      <c r="C625" s="14" t="s">
        <v>65</v>
      </c>
      <c r="D625" s="14" t="s">
        <v>66</v>
      </c>
      <c r="E625" s="15" t="s">
        <v>67</v>
      </c>
      <c r="F625" s="14" t="s">
        <v>67</v>
      </c>
      <c r="G625" s="15" t="s">
        <v>67</v>
      </c>
      <c r="H625" s="16">
        <v>0</v>
      </c>
      <c r="I625" s="17">
        <v>0</v>
      </c>
      <c r="J625" s="16">
        <v>0</v>
      </c>
      <c r="K625" s="18">
        <v>0</v>
      </c>
      <c r="L625" s="17">
        <v>0</v>
      </c>
      <c r="M625" s="19">
        <v>-84.86</v>
      </c>
      <c r="N625" s="19">
        <v>0</v>
      </c>
      <c r="O625" s="19">
        <v>0</v>
      </c>
      <c r="P625" s="20">
        <v>-10.18</v>
      </c>
      <c r="Q625" s="20">
        <v>1.7</v>
      </c>
    </row>
    <row r="626" spans="1:17" ht="12.75" customHeight="1" x14ac:dyDescent="0.2">
      <c r="A626" s="14" t="s">
        <v>587</v>
      </c>
      <c r="B626" s="14" t="s">
        <v>592</v>
      </c>
      <c r="C626" s="14" t="s">
        <v>69</v>
      </c>
      <c r="D626" s="14" t="s">
        <v>66</v>
      </c>
      <c r="E626" s="15" t="s">
        <v>67</v>
      </c>
      <c r="F626" s="14" t="s">
        <v>67</v>
      </c>
      <c r="G626" s="15" t="s">
        <v>67</v>
      </c>
      <c r="H626" s="16">
        <v>2.0299999999999998</v>
      </c>
      <c r="I626" s="17">
        <v>0</v>
      </c>
      <c r="J626" s="16">
        <v>0</v>
      </c>
      <c r="K626" s="18">
        <v>0.24</v>
      </c>
      <c r="L626" s="17">
        <v>-0.04</v>
      </c>
      <c r="M626" s="19">
        <v>-4.6900000000000004</v>
      </c>
      <c r="N626" s="19">
        <v>0</v>
      </c>
      <c r="O626" s="19">
        <v>0</v>
      </c>
      <c r="P626" s="20">
        <v>-0.56000000000000005</v>
      </c>
      <c r="Q626" s="20">
        <v>0.09</v>
      </c>
    </row>
    <row r="627" spans="1:17" ht="12.75" customHeight="1" x14ac:dyDescent="0.2">
      <c r="A627" s="14" t="s">
        <v>738</v>
      </c>
      <c r="B627" s="14" t="s">
        <v>738</v>
      </c>
      <c r="C627" s="14" t="s">
        <v>65</v>
      </c>
      <c r="D627" s="14" t="s">
        <v>66</v>
      </c>
      <c r="E627" s="15" t="s">
        <v>67</v>
      </c>
      <c r="F627" s="14" t="s">
        <v>66</v>
      </c>
      <c r="G627" s="15" t="s">
        <v>66</v>
      </c>
      <c r="H627" s="16">
        <v>0</v>
      </c>
      <c r="I627" s="17">
        <v>0</v>
      </c>
      <c r="J627" s="16">
        <v>0.47</v>
      </c>
      <c r="K627" s="18">
        <v>0</v>
      </c>
      <c r="L627" s="17">
        <v>-0.01</v>
      </c>
      <c r="M627" s="19">
        <v>0</v>
      </c>
      <c r="N627" s="19">
        <v>0</v>
      </c>
      <c r="O627" s="19">
        <v>-2450.4299999999998</v>
      </c>
      <c r="P627" s="20">
        <v>0</v>
      </c>
      <c r="Q627" s="20">
        <v>49.01</v>
      </c>
    </row>
    <row r="628" spans="1:17" ht="12.75" customHeight="1" x14ac:dyDescent="0.2">
      <c r="A628" s="14" t="s">
        <v>738</v>
      </c>
      <c r="B628" s="14" t="s">
        <v>739</v>
      </c>
      <c r="C628" s="14" t="s">
        <v>69</v>
      </c>
      <c r="D628" s="14" t="s">
        <v>66</v>
      </c>
      <c r="E628" s="15" t="s">
        <v>67</v>
      </c>
      <c r="F628" s="14" t="s">
        <v>66</v>
      </c>
      <c r="G628" s="15" t="s">
        <v>66</v>
      </c>
      <c r="H628" s="16">
        <v>0</v>
      </c>
      <c r="I628" s="17">
        <v>0</v>
      </c>
      <c r="J628" s="16">
        <v>0.02</v>
      </c>
      <c r="K628" s="18">
        <v>0</v>
      </c>
      <c r="L628" s="17">
        <v>0</v>
      </c>
      <c r="M628" s="19">
        <v>0</v>
      </c>
      <c r="N628" s="19">
        <v>0</v>
      </c>
      <c r="O628" s="19">
        <v>0</v>
      </c>
      <c r="P628" s="20">
        <v>0</v>
      </c>
      <c r="Q628" s="20">
        <v>0</v>
      </c>
    </row>
    <row r="629" spans="1:17" ht="12.75" customHeight="1" x14ac:dyDescent="0.2">
      <c r="A629" s="14" t="s">
        <v>750</v>
      </c>
      <c r="B629" s="14" t="s">
        <v>750</v>
      </c>
      <c r="C629" s="14" t="s">
        <v>69</v>
      </c>
      <c r="D629" s="14" t="s">
        <v>66</v>
      </c>
      <c r="E629" s="15" t="s">
        <v>67</v>
      </c>
      <c r="F629" s="14" t="s">
        <v>67</v>
      </c>
      <c r="G629" s="15" t="s">
        <v>67</v>
      </c>
      <c r="H629" s="16">
        <v>232.06</v>
      </c>
      <c r="I629" s="17">
        <v>0</v>
      </c>
      <c r="J629" s="16">
        <v>0</v>
      </c>
      <c r="K629" s="18">
        <v>27.85</v>
      </c>
      <c r="L629" s="17">
        <v>-4.6399999999999997</v>
      </c>
      <c r="M629" s="19">
        <v>-276.77</v>
      </c>
      <c r="N629" s="19">
        <v>0</v>
      </c>
      <c r="O629" s="19">
        <v>0</v>
      </c>
      <c r="P629" s="20">
        <v>-33.21</v>
      </c>
      <c r="Q629" s="20">
        <v>5.54</v>
      </c>
    </row>
    <row r="630" spans="1:17" ht="12.75" customHeight="1" x14ac:dyDescent="0.2">
      <c r="A630" s="14" t="s">
        <v>744</v>
      </c>
      <c r="B630" s="14" t="s">
        <v>744</v>
      </c>
      <c r="C630" s="14" t="s">
        <v>69</v>
      </c>
      <c r="D630" s="14" t="s">
        <v>66</v>
      </c>
      <c r="E630" s="15" t="s">
        <v>67</v>
      </c>
      <c r="F630" s="14" t="s">
        <v>67</v>
      </c>
      <c r="G630" s="15" t="s">
        <v>67</v>
      </c>
      <c r="H630" s="16">
        <v>18.71</v>
      </c>
      <c r="I630" s="17">
        <v>0</v>
      </c>
      <c r="J630" s="16">
        <v>0</v>
      </c>
      <c r="K630" s="18">
        <v>2.25</v>
      </c>
      <c r="L630" s="17">
        <v>-0.37</v>
      </c>
      <c r="M630" s="19">
        <v>-158.88</v>
      </c>
      <c r="N630" s="19">
        <v>0</v>
      </c>
      <c r="O630" s="19">
        <v>0</v>
      </c>
      <c r="P630" s="20">
        <v>-19.07</v>
      </c>
      <c r="Q630" s="20">
        <v>3.18</v>
      </c>
    </row>
    <row r="631" spans="1:17" ht="12.75" customHeight="1" x14ac:dyDescent="0.2">
      <c r="A631" s="14" t="s">
        <v>744</v>
      </c>
      <c r="B631" s="14" t="s">
        <v>745</v>
      </c>
      <c r="C631" s="14" t="s">
        <v>69</v>
      </c>
      <c r="D631" s="14" t="s">
        <v>66</v>
      </c>
      <c r="E631" s="15" t="s">
        <v>67</v>
      </c>
      <c r="F631" s="14" t="s">
        <v>67</v>
      </c>
      <c r="G631" s="15" t="s">
        <v>67</v>
      </c>
      <c r="H631" s="16">
        <v>48.01</v>
      </c>
      <c r="I631" s="17">
        <v>0</v>
      </c>
      <c r="J631" s="16">
        <v>0</v>
      </c>
      <c r="K631" s="18">
        <v>5.76</v>
      </c>
      <c r="L631" s="17">
        <v>-0.96</v>
      </c>
      <c r="M631" s="19">
        <v>-36.79</v>
      </c>
      <c r="N631" s="19">
        <v>0</v>
      </c>
      <c r="O631" s="19">
        <v>0</v>
      </c>
      <c r="P631" s="20">
        <v>-4.41</v>
      </c>
      <c r="Q631" s="20">
        <v>0.74</v>
      </c>
    </row>
    <row r="632" spans="1:17" ht="12.75" customHeight="1" x14ac:dyDescent="0.2">
      <c r="A632" s="14" t="s">
        <v>746</v>
      </c>
      <c r="B632" s="14" t="s">
        <v>747</v>
      </c>
      <c r="C632" s="14" t="s">
        <v>65</v>
      </c>
      <c r="D632" s="14" t="s">
        <v>66</v>
      </c>
      <c r="E632" s="15" t="s">
        <v>66</v>
      </c>
      <c r="F632" s="14" t="s">
        <v>66</v>
      </c>
      <c r="G632" s="15" t="s">
        <v>67</v>
      </c>
      <c r="H632" s="16">
        <v>0.55000000000000004</v>
      </c>
      <c r="I632" s="17">
        <v>0</v>
      </c>
      <c r="J632" s="16">
        <v>0</v>
      </c>
      <c r="K632" s="18">
        <v>7.0000000000000007E-2</v>
      </c>
      <c r="L632" s="17">
        <v>-0.01</v>
      </c>
      <c r="M632" s="19">
        <v>0</v>
      </c>
      <c r="N632" s="19">
        <v>0</v>
      </c>
      <c r="O632" s="19">
        <v>-2907.7</v>
      </c>
      <c r="P632" s="20">
        <v>0</v>
      </c>
      <c r="Q632" s="20">
        <v>0</v>
      </c>
    </row>
    <row r="633" spans="1:17" ht="12.75" customHeight="1" x14ac:dyDescent="0.2">
      <c r="A633" s="14" t="s">
        <v>746</v>
      </c>
      <c r="B633" s="14" t="s">
        <v>748</v>
      </c>
      <c r="C633" s="14" t="s">
        <v>65</v>
      </c>
      <c r="D633" s="14" t="s">
        <v>66</v>
      </c>
      <c r="E633" s="15" t="s">
        <v>66</v>
      </c>
      <c r="F633" s="14" t="s">
        <v>66</v>
      </c>
      <c r="G633" s="15" t="s">
        <v>67</v>
      </c>
      <c r="H633" s="16">
        <v>0</v>
      </c>
      <c r="I633" s="17">
        <v>0</v>
      </c>
      <c r="J633" s="16">
        <v>0</v>
      </c>
      <c r="K633" s="18">
        <v>0</v>
      </c>
      <c r="L633" s="17">
        <v>0</v>
      </c>
      <c r="M633" s="19">
        <v>0</v>
      </c>
      <c r="N633" s="19">
        <v>0</v>
      </c>
      <c r="O633" s="19">
        <v>-1085.47</v>
      </c>
      <c r="P633" s="20">
        <v>0</v>
      </c>
      <c r="Q633" s="20">
        <v>0</v>
      </c>
    </row>
    <row r="634" spans="1:17" ht="12.75" customHeight="1" x14ac:dyDescent="0.2">
      <c r="A634" s="14" t="s">
        <v>746</v>
      </c>
      <c r="B634" s="14" t="s">
        <v>749</v>
      </c>
      <c r="C634" s="14" t="s">
        <v>69</v>
      </c>
      <c r="D634" s="14" t="s">
        <v>66</v>
      </c>
      <c r="E634" s="15" t="s">
        <v>66</v>
      </c>
      <c r="F634" s="14" t="s">
        <v>66</v>
      </c>
      <c r="G634" s="15" t="s">
        <v>67</v>
      </c>
      <c r="H634" s="16">
        <v>0.03</v>
      </c>
      <c r="I634" s="17">
        <v>0</v>
      </c>
      <c r="J634" s="16">
        <v>0</v>
      </c>
      <c r="K634" s="18">
        <v>0</v>
      </c>
      <c r="L634" s="17">
        <v>0</v>
      </c>
      <c r="M634" s="19">
        <v>0</v>
      </c>
      <c r="N634" s="19">
        <v>0</v>
      </c>
      <c r="O634" s="19">
        <v>0</v>
      </c>
      <c r="P634" s="20">
        <v>0</v>
      </c>
      <c r="Q634" s="20">
        <v>0</v>
      </c>
    </row>
    <row r="635" spans="1:17" ht="12.75" customHeight="1" x14ac:dyDescent="0.2">
      <c r="A635" s="14" t="s">
        <v>751</v>
      </c>
      <c r="B635" s="14" t="s">
        <v>751</v>
      </c>
      <c r="C635" s="14" t="s">
        <v>69</v>
      </c>
      <c r="D635" s="14" t="s">
        <v>66</v>
      </c>
      <c r="E635" s="15" t="s">
        <v>67</v>
      </c>
      <c r="F635" s="14" t="s">
        <v>67</v>
      </c>
      <c r="G635" s="15" t="s">
        <v>67</v>
      </c>
      <c r="H635" s="16">
        <v>0.02</v>
      </c>
      <c r="I635" s="17">
        <v>0</v>
      </c>
      <c r="J635" s="16">
        <v>0</v>
      </c>
      <c r="K635" s="18">
        <v>0</v>
      </c>
      <c r="L635" s="17">
        <v>0</v>
      </c>
      <c r="M635" s="19">
        <v>-0.01</v>
      </c>
      <c r="N635" s="19">
        <v>0</v>
      </c>
      <c r="O635" s="19">
        <v>0</v>
      </c>
      <c r="P635" s="20">
        <v>0</v>
      </c>
      <c r="Q635" s="20">
        <v>0</v>
      </c>
    </row>
    <row r="636" spans="1:17" ht="12.75" customHeight="1" x14ac:dyDescent="0.2">
      <c r="A636" s="14" t="s">
        <v>743</v>
      </c>
      <c r="B636" s="14" t="s">
        <v>743</v>
      </c>
      <c r="C636" s="14" t="s">
        <v>65</v>
      </c>
      <c r="D636" s="14" t="s">
        <v>66</v>
      </c>
      <c r="E636" s="15" t="s">
        <v>67</v>
      </c>
      <c r="F636" s="14" t="s">
        <v>66</v>
      </c>
      <c r="G636" s="15" t="s">
        <v>66</v>
      </c>
      <c r="H636" s="16">
        <v>0</v>
      </c>
      <c r="I636" s="17">
        <v>0</v>
      </c>
      <c r="J636" s="16">
        <v>0.03</v>
      </c>
      <c r="K636" s="18">
        <v>0</v>
      </c>
      <c r="L636" s="17">
        <v>0</v>
      </c>
      <c r="M636" s="19">
        <v>0</v>
      </c>
      <c r="N636" s="19">
        <v>0</v>
      </c>
      <c r="O636" s="19">
        <v>-90.53</v>
      </c>
      <c r="P636" s="20">
        <v>0</v>
      </c>
      <c r="Q636" s="20">
        <v>1.81</v>
      </c>
    </row>
    <row r="637" spans="1:17" ht="12.75" customHeight="1" x14ac:dyDescent="0.2">
      <c r="A637" s="14" t="s">
        <v>741</v>
      </c>
      <c r="B637" s="14" t="s">
        <v>741</v>
      </c>
      <c r="C637" s="14" t="s">
        <v>65</v>
      </c>
      <c r="D637" s="14" t="s">
        <v>66</v>
      </c>
      <c r="E637" s="15" t="s">
        <v>66</v>
      </c>
      <c r="F637" s="14" t="s">
        <v>66</v>
      </c>
      <c r="G637" s="15" t="s">
        <v>66</v>
      </c>
      <c r="H637" s="16">
        <v>0</v>
      </c>
      <c r="I637" s="17">
        <v>0</v>
      </c>
      <c r="J637" s="16">
        <v>0.17</v>
      </c>
      <c r="K637" s="18">
        <v>0</v>
      </c>
      <c r="L637" s="17">
        <v>0</v>
      </c>
      <c r="M637" s="19">
        <v>0</v>
      </c>
      <c r="N637" s="19">
        <v>0</v>
      </c>
      <c r="O637" s="19">
        <v>-458.01</v>
      </c>
      <c r="P637" s="20">
        <v>0</v>
      </c>
      <c r="Q637" s="20">
        <v>0</v>
      </c>
    </row>
    <row r="638" spans="1:17" ht="12.75" customHeight="1" x14ac:dyDescent="0.2">
      <c r="A638" s="14" t="s">
        <v>741</v>
      </c>
      <c r="B638" s="14" t="s">
        <v>742</v>
      </c>
      <c r="C638" s="14" t="s">
        <v>69</v>
      </c>
      <c r="D638" s="14" t="s">
        <v>66</v>
      </c>
      <c r="E638" s="15" t="s">
        <v>66</v>
      </c>
      <c r="F638" s="14" t="s">
        <v>66</v>
      </c>
      <c r="G638" s="15" t="s">
        <v>66</v>
      </c>
      <c r="H638" s="16">
        <v>0</v>
      </c>
      <c r="I638" s="17">
        <v>0</v>
      </c>
      <c r="J638" s="16">
        <v>0.01</v>
      </c>
      <c r="K638" s="18">
        <v>0</v>
      </c>
      <c r="L638" s="17">
        <v>0</v>
      </c>
      <c r="M638" s="19">
        <v>0</v>
      </c>
      <c r="N638" s="19">
        <v>0</v>
      </c>
      <c r="O638" s="19">
        <v>0</v>
      </c>
      <c r="P638" s="20">
        <v>0</v>
      </c>
      <c r="Q638" s="20">
        <v>0</v>
      </c>
    </row>
    <row r="639" spans="1:17" ht="12.75" customHeight="1" x14ac:dyDescent="0.2">
      <c r="A639" s="14" t="s">
        <v>716</v>
      </c>
      <c r="B639" s="14" t="s">
        <v>723</v>
      </c>
      <c r="C639" s="14" t="s">
        <v>69</v>
      </c>
      <c r="D639" s="14" t="s">
        <v>66</v>
      </c>
      <c r="E639" s="15" t="s">
        <v>67</v>
      </c>
      <c r="F639" s="14" t="s">
        <v>67</v>
      </c>
      <c r="G639" s="15" t="s">
        <v>67</v>
      </c>
      <c r="H639" s="16">
        <v>0.59</v>
      </c>
      <c r="I639" s="17">
        <v>0</v>
      </c>
      <c r="J639" s="16">
        <v>0</v>
      </c>
      <c r="K639" s="18">
        <v>7.0000000000000007E-2</v>
      </c>
      <c r="L639" s="17">
        <v>-0.01</v>
      </c>
      <c r="M639" s="19">
        <v>-35.06</v>
      </c>
      <c r="N639" s="19">
        <v>0</v>
      </c>
      <c r="O639" s="19">
        <v>0</v>
      </c>
      <c r="P639" s="20">
        <v>-4.21</v>
      </c>
      <c r="Q639" s="20">
        <v>0.7</v>
      </c>
    </row>
    <row r="640" spans="1:17" ht="12.75" customHeight="1" x14ac:dyDescent="0.2">
      <c r="A640" s="14" t="s">
        <v>424</v>
      </c>
      <c r="B640" s="14" t="s">
        <v>426</v>
      </c>
      <c r="C640" s="14" t="s">
        <v>69</v>
      </c>
      <c r="D640" s="14" t="s">
        <v>66</v>
      </c>
      <c r="E640" s="15" t="s">
        <v>67</v>
      </c>
      <c r="F640" s="14" t="s">
        <v>67</v>
      </c>
      <c r="G640" s="15" t="s">
        <v>67</v>
      </c>
      <c r="H640" s="16">
        <v>0.72</v>
      </c>
      <c r="I640" s="17">
        <v>0</v>
      </c>
      <c r="J640" s="16">
        <v>0</v>
      </c>
      <c r="K640" s="18">
        <v>0.09</v>
      </c>
      <c r="L640" s="17">
        <v>-0.01</v>
      </c>
      <c r="M640" s="19">
        <v>-4.07</v>
      </c>
      <c r="N640" s="19">
        <v>0</v>
      </c>
      <c r="O640" s="19">
        <v>0</v>
      </c>
      <c r="P640" s="20">
        <v>-0.49</v>
      </c>
      <c r="Q640" s="20">
        <v>0.08</v>
      </c>
    </row>
    <row r="641" spans="1:17" ht="12.75" customHeight="1" x14ac:dyDescent="0.2">
      <c r="A641" s="14" t="s">
        <v>752</v>
      </c>
      <c r="B641" s="14" t="s">
        <v>752</v>
      </c>
      <c r="C641" s="14" t="s">
        <v>65</v>
      </c>
      <c r="D641" s="14" t="s">
        <v>66</v>
      </c>
      <c r="E641" s="15" t="s">
        <v>67</v>
      </c>
      <c r="F641" s="14" t="s">
        <v>67</v>
      </c>
      <c r="G641" s="15" t="s">
        <v>67</v>
      </c>
      <c r="H641" s="16">
        <v>0</v>
      </c>
      <c r="I641" s="17">
        <v>0</v>
      </c>
      <c r="J641" s="16">
        <v>0</v>
      </c>
      <c r="K641" s="18">
        <v>0</v>
      </c>
      <c r="L641" s="17">
        <v>0</v>
      </c>
      <c r="M641" s="19">
        <v>-1400.42</v>
      </c>
      <c r="N641" s="19">
        <v>0</v>
      </c>
      <c r="O641" s="19">
        <v>0</v>
      </c>
      <c r="P641" s="20">
        <v>-168.05</v>
      </c>
      <c r="Q641" s="20">
        <v>28.01</v>
      </c>
    </row>
    <row r="642" spans="1:17" ht="12.75" customHeight="1" x14ac:dyDescent="0.2">
      <c r="A642" s="14" t="s">
        <v>752</v>
      </c>
      <c r="B642" s="14" t="s">
        <v>753</v>
      </c>
      <c r="C642" s="14" t="s">
        <v>69</v>
      </c>
      <c r="D642" s="14" t="s">
        <v>66</v>
      </c>
      <c r="E642" s="15" t="s">
        <v>67</v>
      </c>
      <c r="F642" s="14" t="s">
        <v>67</v>
      </c>
      <c r="G642" s="15" t="s">
        <v>67</v>
      </c>
      <c r="H642" s="16">
        <v>0.19</v>
      </c>
      <c r="I642" s="17">
        <v>0</v>
      </c>
      <c r="J642" s="16">
        <v>0</v>
      </c>
      <c r="K642" s="18">
        <v>0.02</v>
      </c>
      <c r="L642" s="17">
        <v>0</v>
      </c>
      <c r="M642" s="19">
        <v>-0.41</v>
      </c>
      <c r="N642" s="19">
        <v>0</v>
      </c>
      <c r="O642" s="19">
        <v>0</v>
      </c>
      <c r="P642" s="20">
        <v>-0.05</v>
      </c>
      <c r="Q642" s="20">
        <v>0.01</v>
      </c>
    </row>
    <row r="643" spans="1:17" ht="12.75" customHeight="1" x14ac:dyDescent="0.2">
      <c r="A643" s="14" t="s">
        <v>754</v>
      </c>
      <c r="B643" s="14" t="s">
        <v>754</v>
      </c>
      <c r="C643" s="14" t="s">
        <v>65</v>
      </c>
      <c r="D643" s="14" t="s">
        <v>66</v>
      </c>
      <c r="E643" s="15" t="s">
        <v>67</v>
      </c>
      <c r="F643" s="14" t="s">
        <v>66</v>
      </c>
      <c r="G643" s="15" t="s">
        <v>66</v>
      </c>
      <c r="H643" s="16">
        <v>0</v>
      </c>
      <c r="I643" s="17">
        <v>0</v>
      </c>
      <c r="J643" s="16">
        <v>0.06</v>
      </c>
      <c r="K643" s="18">
        <v>0</v>
      </c>
      <c r="L643" s="17">
        <v>0</v>
      </c>
      <c r="M643" s="19">
        <v>0</v>
      </c>
      <c r="N643" s="19">
        <v>0</v>
      </c>
      <c r="O643" s="19">
        <v>-181.08</v>
      </c>
      <c r="P643" s="20">
        <v>0</v>
      </c>
      <c r="Q643" s="20">
        <v>3.62</v>
      </c>
    </row>
    <row r="644" spans="1:17" ht="12.75" customHeight="1" x14ac:dyDescent="0.2">
      <c r="A644" s="14" t="s">
        <v>754</v>
      </c>
      <c r="B644" s="14" t="s">
        <v>755</v>
      </c>
      <c r="C644" s="14" t="s">
        <v>69</v>
      </c>
      <c r="D644" s="14" t="s">
        <v>66</v>
      </c>
      <c r="E644" s="15" t="s">
        <v>67</v>
      </c>
      <c r="F644" s="14" t="s">
        <v>66</v>
      </c>
      <c r="G644" s="15" t="s">
        <v>66</v>
      </c>
      <c r="H644" s="16">
        <v>0</v>
      </c>
      <c r="I644" s="17">
        <v>0</v>
      </c>
      <c r="J644" s="16">
        <v>0.04</v>
      </c>
      <c r="K644" s="18">
        <v>0</v>
      </c>
      <c r="L644" s="17">
        <v>0</v>
      </c>
      <c r="M644" s="19">
        <v>0</v>
      </c>
      <c r="N644" s="19">
        <v>0</v>
      </c>
      <c r="O644" s="19">
        <v>0</v>
      </c>
      <c r="P644" s="20">
        <v>0</v>
      </c>
      <c r="Q644" s="20">
        <v>0</v>
      </c>
    </row>
    <row r="645" spans="1:17" ht="12.75" customHeight="1" x14ac:dyDescent="0.2">
      <c r="A645" s="14" t="s">
        <v>756</v>
      </c>
      <c r="B645" s="14" t="s">
        <v>756</v>
      </c>
      <c r="C645" s="14" t="s">
        <v>69</v>
      </c>
      <c r="D645" s="14" t="s">
        <v>66</v>
      </c>
      <c r="E645" s="15" t="s">
        <v>67</v>
      </c>
      <c r="F645" s="14" t="s">
        <v>67</v>
      </c>
      <c r="G645" s="15" t="s">
        <v>67</v>
      </c>
      <c r="H645" s="16">
        <v>19.86</v>
      </c>
      <c r="I645" s="17">
        <v>0</v>
      </c>
      <c r="J645" s="16">
        <v>0</v>
      </c>
      <c r="K645" s="18">
        <v>2.38</v>
      </c>
      <c r="L645" s="17">
        <v>-0.4</v>
      </c>
      <c r="M645" s="19">
        <v>-72.599999999999994</v>
      </c>
      <c r="N645" s="19">
        <v>0</v>
      </c>
      <c r="O645" s="19">
        <v>0</v>
      </c>
      <c r="P645" s="20">
        <v>-8.7100000000000009</v>
      </c>
      <c r="Q645" s="20">
        <v>1.45</v>
      </c>
    </row>
    <row r="646" spans="1:17" ht="12.75" customHeight="1" x14ac:dyDescent="0.2">
      <c r="A646" s="14" t="s">
        <v>757</v>
      </c>
      <c r="B646" s="14" t="s">
        <v>757</v>
      </c>
      <c r="C646" s="14" t="s">
        <v>69</v>
      </c>
      <c r="D646" s="14" t="s">
        <v>66</v>
      </c>
      <c r="E646" s="15" t="s">
        <v>66</v>
      </c>
      <c r="F646" s="14" t="s">
        <v>67</v>
      </c>
      <c r="G646" s="15" t="s">
        <v>67</v>
      </c>
      <c r="H646" s="16">
        <v>39.659999999999997</v>
      </c>
      <c r="I646" s="17">
        <v>0</v>
      </c>
      <c r="J646" s="16">
        <v>0</v>
      </c>
      <c r="K646" s="18">
        <v>4.76</v>
      </c>
      <c r="L646" s="17">
        <v>-0.79</v>
      </c>
      <c r="M646" s="19">
        <v>-82.52</v>
      </c>
      <c r="N646" s="19">
        <v>0</v>
      </c>
      <c r="O646" s="19">
        <v>0</v>
      </c>
      <c r="P646" s="20">
        <v>-9.9</v>
      </c>
      <c r="Q646" s="20">
        <v>0</v>
      </c>
    </row>
    <row r="647" spans="1:17" ht="12.75" customHeight="1" x14ac:dyDescent="0.2">
      <c r="A647" s="14" t="s">
        <v>758</v>
      </c>
      <c r="B647" s="14" t="s">
        <v>758</v>
      </c>
      <c r="C647" s="14" t="s">
        <v>69</v>
      </c>
      <c r="D647" s="14" t="s">
        <v>66</v>
      </c>
      <c r="E647" s="15" t="s">
        <v>67</v>
      </c>
      <c r="F647" s="14" t="s">
        <v>67</v>
      </c>
      <c r="G647" s="15" t="s">
        <v>67</v>
      </c>
      <c r="H647" s="16">
        <v>17.93</v>
      </c>
      <c r="I647" s="17">
        <v>0</v>
      </c>
      <c r="J647" s="16">
        <v>0</v>
      </c>
      <c r="K647" s="18">
        <v>2.15</v>
      </c>
      <c r="L647" s="17">
        <v>-0.36</v>
      </c>
      <c r="M647" s="19">
        <v>-18.16</v>
      </c>
      <c r="N647" s="19">
        <v>0</v>
      </c>
      <c r="O647" s="19">
        <v>0</v>
      </c>
      <c r="P647" s="20">
        <v>-2.1800000000000002</v>
      </c>
      <c r="Q647" s="20">
        <v>0.36</v>
      </c>
    </row>
    <row r="648" spans="1:17" ht="12.75" customHeight="1" x14ac:dyDescent="0.2">
      <c r="A648" s="14" t="s">
        <v>760</v>
      </c>
      <c r="B648" s="14" t="s">
        <v>760</v>
      </c>
      <c r="C648" s="14" t="s">
        <v>69</v>
      </c>
      <c r="D648" s="14" t="s">
        <v>66</v>
      </c>
      <c r="E648" s="15" t="s">
        <v>67</v>
      </c>
      <c r="F648" s="14" t="s">
        <v>67</v>
      </c>
      <c r="G648" s="15" t="s">
        <v>67</v>
      </c>
      <c r="H648" s="16">
        <v>1.6</v>
      </c>
      <c r="I648" s="17">
        <v>0</v>
      </c>
      <c r="J648" s="16">
        <v>0</v>
      </c>
      <c r="K648" s="18">
        <v>0.19</v>
      </c>
      <c r="L648" s="17">
        <v>-0.03</v>
      </c>
      <c r="M648" s="19">
        <v>-428.81</v>
      </c>
      <c r="N648" s="19">
        <v>0</v>
      </c>
      <c r="O648" s="19">
        <v>0</v>
      </c>
      <c r="P648" s="20">
        <v>-51.46</v>
      </c>
      <c r="Q648" s="20">
        <v>8.58</v>
      </c>
    </row>
    <row r="649" spans="1:17" ht="12.75" customHeight="1" x14ac:dyDescent="0.2">
      <c r="A649" s="14" t="s">
        <v>761</v>
      </c>
      <c r="B649" s="14" t="s">
        <v>761</v>
      </c>
      <c r="C649" s="14" t="s">
        <v>69</v>
      </c>
      <c r="D649" s="14" t="s">
        <v>66</v>
      </c>
      <c r="E649" s="15" t="s">
        <v>67</v>
      </c>
      <c r="F649" s="14" t="s">
        <v>67</v>
      </c>
      <c r="G649" s="15" t="s">
        <v>67</v>
      </c>
      <c r="H649" s="16">
        <v>23.35</v>
      </c>
      <c r="I649" s="17">
        <v>0</v>
      </c>
      <c r="J649" s="16">
        <v>0</v>
      </c>
      <c r="K649" s="18">
        <v>2.8</v>
      </c>
      <c r="L649" s="17">
        <v>-0.47</v>
      </c>
      <c r="M649" s="19">
        <v>-23.41</v>
      </c>
      <c r="N649" s="19">
        <v>0</v>
      </c>
      <c r="O649" s="19">
        <v>0</v>
      </c>
      <c r="P649" s="20">
        <v>-2.81</v>
      </c>
      <c r="Q649" s="20">
        <v>0.47</v>
      </c>
    </row>
    <row r="650" spans="1:17" ht="12.75" customHeight="1" x14ac:dyDescent="0.2">
      <c r="A650" s="14" t="s">
        <v>759</v>
      </c>
      <c r="B650" s="14" t="s">
        <v>759</v>
      </c>
      <c r="C650" s="14" t="s">
        <v>69</v>
      </c>
      <c r="D650" s="14" t="s">
        <v>66</v>
      </c>
      <c r="E650" s="15" t="s">
        <v>67</v>
      </c>
      <c r="F650" s="14" t="s">
        <v>67</v>
      </c>
      <c r="G650" s="15" t="s">
        <v>67</v>
      </c>
      <c r="H650" s="16">
        <v>23.77</v>
      </c>
      <c r="I650" s="17">
        <v>0</v>
      </c>
      <c r="J650" s="16">
        <v>0</v>
      </c>
      <c r="K650" s="18">
        <v>2.85</v>
      </c>
      <c r="L650" s="17">
        <v>-0.48</v>
      </c>
      <c r="M650" s="19">
        <v>-18.13</v>
      </c>
      <c r="N650" s="19">
        <v>0</v>
      </c>
      <c r="O650" s="19">
        <v>0</v>
      </c>
      <c r="P650" s="20">
        <v>-2.1800000000000002</v>
      </c>
      <c r="Q650" s="20">
        <v>0.36</v>
      </c>
    </row>
    <row r="652" spans="1:17" x14ac:dyDescent="0.2">
      <c r="H652" s="21">
        <f t="shared" ref="H652:Q652" si="0">SUM(H2:H651)</f>
        <v>7843.910000000008</v>
      </c>
      <c r="I652" s="21">
        <f t="shared" si="0"/>
        <v>0</v>
      </c>
      <c r="J652" s="21">
        <f t="shared" si="0"/>
        <v>498.21</v>
      </c>
      <c r="K652" s="21">
        <f t="shared" si="0"/>
        <v>941.09</v>
      </c>
      <c r="L652" s="21">
        <f t="shared" si="0"/>
        <v>-165.42999999999989</v>
      </c>
      <c r="M652" s="21">
        <f t="shared" si="0"/>
        <v>-441511.79</v>
      </c>
      <c r="N652" s="21">
        <f t="shared" si="0"/>
        <v>0</v>
      </c>
      <c r="O652" s="21">
        <f t="shared" si="0"/>
        <v>-187778.03000000017</v>
      </c>
      <c r="P652" s="21">
        <f t="shared" si="0"/>
        <v>-52981.470000000023</v>
      </c>
      <c r="Q652" s="21">
        <f t="shared" si="0"/>
        <v>9379.6800000000112</v>
      </c>
    </row>
  </sheetData>
  <pageMargins left="0.7" right="0.7" top="0.75" bottom="0.75" header="0.3" footer="0.3"/>
  <pageSetup paperSize="9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653"/>
  <sheetViews>
    <sheetView tabSelected="1" topLeftCell="A637" workbookViewId="0">
      <selection activeCell="G669" sqref="G669"/>
    </sheetView>
  </sheetViews>
  <sheetFormatPr defaultRowHeight="12.75" x14ac:dyDescent="0.2"/>
  <cols>
    <col min="1" max="1" width="9.33203125" style="13" customWidth="1"/>
    <col min="2" max="2" width="14.1640625" style="13" customWidth="1"/>
    <col min="3" max="3" width="17.5" style="13" customWidth="1"/>
    <col min="4" max="4" width="15.5" style="13" customWidth="1"/>
    <col min="5" max="8" width="10.33203125" style="13" customWidth="1"/>
    <col min="9" max="9" width="15.5" style="13" customWidth="1"/>
    <col min="10" max="10" width="13" customWidth="1"/>
    <col min="11" max="14" width="15.5" style="13" customWidth="1"/>
    <col min="15" max="16384" width="9.33203125" style="13"/>
  </cols>
  <sheetData>
    <row r="1" spans="1:16" s="22" customFormat="1" x14ac:dyDescent="0.2">
      <c r="A1" s="128" t="s">
        <v>762</v>
      </c>
      <c r="B1" s="129"/>
      <c r="C1" s="129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9"/>
      <c r="O1" s="130"/>
      <c r="P1" s="130"/>
    </row>
    <row r="2" spans="1:16" s="32" customFormat="1" ht="34.5" customHeight="1" x14ac:dyDescent="0.2">
      <c r="A2" s="23" t="s">
        <v>763</v>
      </c>
      <c r="B2" s="24" t="s">
        <v>764</v>
      </c>
      <c r="C2" s="24" t="s">
        <v>765</v>
      </c>
      <c r="D2" s="25" t="s">
        <v>49</v>
      </c>
      <c r="E2" s="26" t="s">
        <v>50</v>
      </c>
      <c r="F2" s="27" t="s">
        <v>51</v>
      </c>
      <c r="G2" s="28" t="s">
        <v>52</v>
      </c>
      <c r="H2" s="29" t="s">
        <v>53</v>
      </c>
      <c r="I2" s="87" t="s">
        <v>2367</v>
      </c>
      <c r="J2" s="92" t="s">
        <v>60</v>
      </c>
      <c r="K2" s="87" t="s">
        <v>2368</v>
      </c>
      <c r="L2" s="87" t="s">
        <v>2369</v>
      </c>
      <c r="M2" s="87" t="s">
        <v>2370</v>
      </c>
      <c r="N2" s="23" t="s">
        <v>768</v>
      </c>
      <c r="O2" s="31"/>
    </row>
    <row r="3" spans="1:16" x14ac:dyDescent="0.2">
      <c r="A3" s="33">
        <v>1</v>
      </c>
      <c r="B3" s="34" t="s">
        <v>64</v>
      </c>
      <c r="C3" s="34" t="s">
        <v>64</v>
      </c>
      <c r="D3" s="34" t="s">
        <v>65</v>
      </c>
      <c r="E3" s="34" t="s">
        <v>66</v>
      </c>
      <c r="F3" s="34" t="s">
        <v>67</v>
      </c>
      <c r="G3" s="34" t="s">
        <v>67</v>
      </c>
      <c r="H3" s="34" t="s">
        <v>67</v>
      </c>
      <c r="I3" s="19">
        <v>-358.09</v>
      </c>
      <c r="J3" s="93">
        <v>0</v>
      </c>
      <c r="K3" s="88">
        <v>0</v>
      </c>
      <c r="L3" s="89">
        <v>-42.97</v>
      </c>
      <c r="M3" s="88">
        <v>7.16</v>
      </c>
      <c r="N3" s="131">
        <f>SUM(I3:M3)</f>
        <v>-393.89999999999992</v>
      </c>
    </row>
    <row r="4" spans="1:16" x14ac:dyDescent="0.2">
      <c r="A4" s="33">
        <v>2</v>
      </c>
      <c r="B4" s="34" t="s">
        <v>64</v>
      </c>
      <c r="C4" s="34" t="s">
        <v>68</v>
      </c>
      <c r="D4" s="34" t="s">
        <v>69</v>
      </c>
      <c r="E4" s="34" t="s">
        <v>66</v>
      </c>
      <c r="F4" s="34" t="s">
        <v>67</v>
      </c>
      <c r="G4" s="34" t="s">
        <v>67</v>
      </c>
      <c r="H4" s="34" t="s">
        <v>67</v>
      </c>
      <c r="I4" s="19">
        <v>-1.65</v>
      </c>
      <c r="J4" s="93">
        <v>0</v>
      </c>
      <c r="K4" s="88">
        <v>0</v>
      </c>
      <c r="L4" s="89">
        <v>-0.2</v>
      </c>
      <c r="M4" s="88">
        <v>0.03</v>
      </c>
      <c r="N4" s="131">
        <f t="shared" ref="N4:N67" si="0">SUM(I4:M4)</f>
        <v>-1.8199999999999998</v>
      </c>
    </row>
    <row r="5" spans="1:16" x14ac:dyDescent="0.2">
      <c r="A5" s="33">
        <v>3</v>
      </c>
      <c r="B5" s="34" t="s">
        <v>92</v>
      </c>
      <c r="C5" s="34" t="s">
        <v>92</v>
      </c>
      <c r="D5" s="34" t="s">
        <v>69</v>
      </c>
      <c r="E5" s="34" t="s">
        <v>66</v>
      </c>
      <c r="F5" s="34" t="s">
        <v>67</v>
      </c>
      <c r="G5" s="34" t="s">
        <v>67</v>
      </c>
      <c r="H5" s="34" t="s">
        <v>67</v>
      </c>
      <c r="I5" s="19">
        <v>-37.479999999999997</v>
      </c>
      <c r="J5" s="93">
        <v>0</v>
      </c>
      <c r="K5" s="88">
        <v>0</v>
      </c>
      <c r="L5" s="89">
        <v>-4.5</v>
      </c>
      <c r="M5" s="88">
        <v>0.75</v>
      </c>
      <c r="N5" s="131">
        <f t="shared" si="0"/>
        <v>-41.23</v>
      </c>
    </row>
    <row r="6" spans="1:16" x14ac:dyDescent="0.2">
      <c r="A6" s="33">
        <v>4</v>
      </c>
      <c r="B6" s="34" t="s">
        <v>93</v>
      </c>
      <c r="C6" s="34" t="s">
        <v>93</v>
      </c>
      <c r="D6" s="34" t="s">
        <v>69</v>
      </c>
      <c r="E6" s="34" t="s">
        <v>66</v>
      </c>
      <c r="F6" s="34" t="s">
        <v>67</v>
      </c>
      <c r="G6" s="34" t="s">
        <v>67</v>
      </c>
      <c r="H6" s="34" t="s">
        <v>67</v>
      </c>
      <c r="I6" s="19">
        <v>0</v>
      </c>
      <c r="J6" s="93">
        <v>0</v>
      </c>
      <c r="K6" s="88">
        <v>-22.92</v>
      </c>
      <c r="L6" s="89">
        <v>0</v>
      </c>
      <c r="M6" s="88">
        <v>0.46</v>
      </c>
      <c r="N6" s="131">
        <f t="shared" si="0"/>
        <v>-22.46</v>
      </c>
    </row>
    <row r="7" spans="1:16" x14ac:dyDescent="0.2">
      <c r="A7" s="33">
        <v>5</v>
      </c>
      <c r="B7" s="34" t="s">
        <v>70</v>
      </c>
      <c r="C7" s="34" t="s">
        <v>70</v>
      </c>
      <c r="D7" s="34" t="s">
        <v>69</v>
      </c>
      <c r="E7" s="34" t="s">
        <v>66</v>
      </c>
      <c r="F7" s="34" t="s">
        <v>67</v>
      </c>
      <c r="G7" s="34" t="s">
        <v>67</v>
      </c>
      <c r="H7" s="34" t="s">
        <v>67</v>
      </c>
      <c r="I7" s="19">
        <v>-885.89</v>
      </c>
      <c r="J7" s="93">
        <v>0</v>
      </c>
      <c r="K7" s="88">
        <v>0</v>
      </c>
      <c r="L7" s="89">
        <v>-106.31</v>
      </c>
      <c r="M7" s="88">
        <v>17.72</v>
      </c>
      <c r="N7" s="131">
        <f t="shared" si="0"/>
        <v>-974.48</v>
      </c>
    </row>
    <row r="8" spans="1:16" x14ac:dyDescent="0.2">
      <c r="A8" s="33">
        <v>6</v>
      </c>
      <c r="B8" s="34" t="s">
        <v>70</v>
      </c>
      <c r="C8" s="34" t="s">
        <v>71</v>
      </c>
      <c r="D8" s="34" t="s">
        <v>69</v>
      </c>
      <c r="E8" s="34" t="s">
        <v>66</v>
      </c>
      <c r="F8" s="34" t="s">
        <v>67</v>
      </c>
      <c r="G8" s="34" t="s">
        <v>67</v>
      </c>
      <c r="H8" s="34" t="s">
        <v>67</v>
      </c>
      <c r="I8" s="19">
        <v>-427.12</v>
      </c>
      <c r="J8" s="93">
        <v>0</v>
      </c>
      <c r="K8" s="88">
        <v>0</v>
      </c>
      <c r="L8" s="89">
        <v>-51.25</v>
      </c>
      <c r="M8" s="88">
        <v>8.5399999999999991</v>
      </c>
      <c r="N8" s="131">
        <f t="shared" si="0"/>
        <v>-469.83</v>
      </c>
    </row>
    <row r="9" spans="1:16" x14ac:dyDescent="0.2">
      <c r="A9" s="33">
        <v>7</v>
      </c>
      <c r="B9" s="34" t="s">
        <v>72</v>
      </c>
      <c r="C9" s="34" t="s">
        <v>72</v>
      </c>
      <c r="D9" s="34" t="s">
        <v>69</v>
      </c>
      <c r="E9" s="34" t="s">
        <v>66</v>
      </c>
      <c r="F9" s="34" t="s">
        <v>67</v>
      </c>
      <c r="G9" s="34" t="s">
        <v>67</v>
      </c>
      <c r="H9" s="34" t="s">
        <v>67</v>
      </c>
      <c r="I9" s="19">
        <v>-3797.36</v>
      </c>
      <c r="J9" s="93">
        <v>0</v>
      </c>
      <c r="K9" s="88">
        <v>0</v>
      </c>
      <c r="L9" s="89">
        <v>-455.68</v>
      </c>
      <c r="M9" s="88">
        <v>75.95</v>
      </c>
      <c r="N9" s="131">
        <f t="shared" si="0"/>
        <v>-4177.09</v>
      </c>
    </row>
    <row r="10" spans="1:16" x14ac:dyDescent="0.2">
      <c r="A10" s="33">
        <v>8</v>
      </c>
      <c r="B10" s="34" t="s">
        <v>72</v>
      </c>
      <c r="C10" s="34" t="s">
        <v>73</v>
      </c>
      <c r="D10" s="34" t="s">
        <v>69</v>
      </c>
      <c r="E10" s="34" t="s">
        <v>66</v>
      </c>
      <c r="F10" s="34" t="s">
        <v>66</v>
      </c>
      <c r="G10" s="34" t="s">
        <v>67</v>
      </c>
      <c r="H10" s="34" t="s">
        <v>67</v>
      </c>
      <c r="I10" s="19">
        <v>-4.8600000000000003</v>
      </c>
      <c r="J10" s="93">
        <v>0</v>
      </c>
      <c r="K10" s="88">
        <v>0</v>
      </c>
      <c r="L10" s="89">
        <v>-0.57999999999999996</v>
      </c>
      <c r="M10" s="88">
        <v>0.1</v>
      </c>
      <c r="N10" s="131">
        <f t="shared" si="0"/>
        <v>-5.3400000000000007</v>
      </c>
    </row>
    <row r="11" spans="1:16" x14ac:dyDescent="0.2">
      <c r="A11" s="33">
        <v>9</v>
      </c>
      <c r="B11" s="34" t="s">
        <v>74</v>
      </c>
      <c r="C11" s="34" t="s">
        <v>74</v>
      </c>
      <c r="D11" s="34" t="s">
        <v>65</v>
      </c>
      <c r="E11" s="34" t="s">
        <v>66</v>
      </c>
      <c r="F11" s="34" t="s">
        <v>66</v>
      </c>
      <c r="G11" s="34" t="s">
        <v>66</v>
      </c>
      <c r="H11" s="34" t="s">
        <v>66</v>
      </c>
      <c r="I11" s="19">
        <v>-0.05</v>
      </c>
      <c r="J11" s="93">
        <v>0</v>
      </c>
      <c r="K11" s="88">
        <v>0</v>
      </c>
      <c r="L11" s="89">
        <v>-0.01</v>
      </c>
      <c r="M11" s="88">
        <v>0</v>
      </c>
      <c r="N11" s="131">
        <f t="shared" si="0"/>
        <v>-6.0000000000000005E-2</v>
      </c>
    </row>
    <row r="12" spans="1:16" x14ac:dyDescent="0.2">
      <c r="A12" s="33">
        <v>10</v>
      </c>
      <c r="B12" s="34" t="s">
        <v>121</v>
      </c>
      <c r="C12" s="34" t="s">
        <v>121</v>
      </c>
      <c r="D12" s="34" t="s">
        <v>65</v>
      </c>
      <c r="E12" s="34" t="s">
        <v>66</v>
      </c>
      <c r="F12" s="34" t="s">
        <v>67</v>
      </c>
      <c r="G12" s="34" t="s">
        <v>66</v>
      </c>
      <c r="H12" s="34" t="s">
        <v>67</v>
      </c>
      <c r="I12" s="19">
        <v>0</v>
      </c>
      <c r="J12" s="93">
        <v>0</v>
      </c>
      <c r="K12" s="88">
        <v>-75.12</v>
      </c>
      <c r="L12" s="89">
        <v>0</v>
      </c>
      <c r="M12" s="88">
        <v>0</v>
      </c>
      <c r="N12" s="131">
        <f t="shared" si="0"/>
        <v>-75.12</v>
      </c>
    </row>
    <row r="13" spans="1:16" x14ac:dyDescent="0.2">
      <c r="A13" s="33">
        <v>11</v>
      </c>
      <c r="B13" s="34" t="s">
        <v>125</v>
      </c>
      <c r="C13" s="34" t="s">
        <v>125</v>
      </c>
      <c r="D13" s="34" t="s">
        <v>69</v>
      </c>
      <c r="E13" s="34" t="s">
        <v>66</v>
      </c>
      <c r="F13" s="34" t="s">
        <v>67</v>
      </c>
      <c r="G13" s="34" t="s">
        <v>67</v>
      </c>
      <c r="H13" s="34" t="s">
        <v>67</v>
      </c>
      <c r="I13" s="19">
        <v>0</v>
      </c>
      <c r="J13" s="93">
        <v>0</v>
      </c>
      <c r="K13" s="88">
        <v>-476.27</v>
      </c>
      <c r="L13" s="89">
        <v>0</v>
      </c>
      <c r="M13" s="88">
        <v>0</v>
      </c>
      <c r="N13" s="131">
        <f t="shared" si="0"/>
        <v>-476.27</v>
      </c>
    </row>
    <row r="14" spans="1:16" x14ac:dyDescent="0.2">
      <c r="A14" s="33">
        <v>12</v>
      </c>
      <c r="B14" s="34" t="s">
        <v>125</v>
      </c>
      <c r="C14" s="34" t="s">
        <v>126</v>
      </c>
      <c r="D14" s="34" t="s">
        <v>65</v>
      </c>
      <c r="E14" s="34" t="s">
        <v>66</v>
      </c>
      <c r="F14" s="34" t="s">
        <v>67</v>
      </c>
      <c r="G14" s="34" t="s">
        <v>66</v>
      </c>
      <c r="H14" s="34" t="s">
        <v>66</v>
      </c>
      <c r="I14" s="19">
        <v>0</v>
      </c>
      <c r="J14" s="93">
        <v>0</v>
      </c>
      <c r="K14" s="88">
        <v>-0.01</v>
      </c>
      <c r="L14" s="89">
        <v>0</v>
      </c>
      <c r="M14" s="88">
        <v>0</v>
      </c>
      <c r="N14" s="131">
        <f t="shared" si="0"/>
        <v>-0.01</v>
      </c>
    </row>
    <row r="15" spans="1:16" x14ac:dyDescent="0.2">
      <c r="A15" s="33">
        <v>13</v>
      </c>
      <c r="B15" s="34" t="s">
        <v>94</v>
      </c>
      <c r="C15" s="34" t="s">
        <v>94</v>
      </c>
      <c r="D15" s="34" t="s">
        <v>65</v>
      </c>
      <c r="E15" s="34" t="s">
        <v>66</v>
      </c>
      <c r="F15" s="34" t="s">
        <v>66</v>
      </c>
      <c r="G15" s="34" t="s">
        <v>66</v>
      </c>
      <c r="H15" s="34" t="s">
        <v>66</v>
      </c>
      <c r="I15" s="19">
        <v>-1.08</v>
      </c>
      <c r="J15" s="93">
        <v>0</v>
      </c>
      <c r="K15" s="88">
        <v>0</v>
      </c>
      <c r="L15" s="89">
        <v>-0.13</v>
      </c>
      <c r="M15" s="88">
        <v>0.02</v>
      </c>
      <c r="N15" s="131">
        <f t="shared" si="0"/>
        <v>-1.19</v>
      </c>
    </row>
    <row r="16" spans="1:16" x14ac:dyDescent="0.2">
      <c r="A16" s="33">
        <v>14</v>
      </c>
      <c r="B16" s="34" t="s">
        <v>94</v>
      </c>
      <c r="C16" s="34" t="s">
        <v>95</v>
      </c>
      <c r="D16" s="34" t="s">
        <v>69</v>
      </c>
      <c r="E16" s="34" t="s">
        <v>66</v>
      </c>
      <c r="F16" s="34" t="s">
        <v>66</v>
      </c>
      <c r="G16" s="34" t="s">
        <v>66</v>
      </c>
      <c r="H16" s="34" t="s">
        <v>66</v>
      </c>
      <c r="I16" s="19">
        <v>-3.32</v>
      </c>
      <c r="J16" s="93">
        <v>0</v>
      </c>
      <c r="K16" s="88">
        <v>0</v>
      </c>
      <c r="L16" s="89">
        <v>-0.4</v>
      </c>
      <c r="M16" s="88">
        <v>7.0000000000000007E-2</v>
      </c>
      <c r="N16" s="131">
        <f t="shared" si="0"/>
        <v>-3.65</v>
      </c>
    </row>
    <row r="17" spans="1:14" x14ac:dyDescent="0.2">
      <c r="A17" s="33">
        <v>15</v>
      </c>
      <c r="B17" s="34" t="s">
        <v>96</v>
      </c>
      <c r="C17" s="34" t="s">
        <v>96</v>
      </c>
      <c r="D17" s="34" t="s">
        <v>69</v>
      </c>
      <c r="E17" s="34" t="s">
        <v>66</v>
      </c>
      <c r="F17" s="34" t="s">
        <v>67</v>
      </c>
      <c r="G17" s="34" t="s">
        <v>67</v>
      </c>
      <c r="H17" s="34" t="s">
        <v>67</v>
      </c>
      <c r="I17" s="19">
        <v>-7279.27</v>
      </c>
      <c r="J17" s="93">
        <v>0</v>
      </c>
      <c r="K17" s="88">
        <v>0</v>
      </c>
      <c r="L17" s="89">
        <v>-873.51</v>
      </c>
      <c r="M17" s="88">
        <v>145.59</v>
      </c>
      <c r="N17" s="131">
        <f t="shared" si="0"/>
        <v>-8007.1900000000005</v>
      </c>
    </row>
    <row r="18" spans="1:14" x14ac:dyDescent="0.2">
      <c r="A18" s="33">
        <v>16</v>
      </c>
      <c r="B18" s="34" t="s">
        <v>96</v>
      </c>
      <c r="C18" s="34" t="s">
        <v>97</v>
      </c>
      <c r="D18" s="34" t="s">
        <v>69</v>
      </c>
      <c r="E18" s="34" t="s">
        <v>66</v>
      </c>
      <c r="F18" s="34" t="s">
        <v>67</v>
      </c>
      <c r="G18" s="34" t="s">
        <v>66</v>
      </c>
      <c r="H18" s="34" t="s">
        <v>66</v>
      </c>
      <c r="I18" s="19">
        <v>-1.18</v>
      </c>
      <c r="J18" s="93">
        <v>0</v>
      </c>
      <c r="K18" s="88">
        <v>0</v>
      </c>
      <c r="L18" s="89">
        <v>-0.14000000000000001</v>
      </c>
      <c r="M18" s="88">
        <v>0.02</v>
      </c>
      <c r="N18" s="131">
        <f t="shared" si="0"/>
        <v>-1.2999999999999998</v>
      </c>
    </row>
    <row r="19" spans="1:14" x14ac:dyDescent="0.2">
      <c r="A19" s="33">
        <v>17</v>
      </c>
      <c r="B19" s="34" t="s">
        <v>96</v>
      </c>
      <c r="C19" s="34" t="s">
        <v>98</v>
      </c>
      <c r="D19" s="34" t="s">
        <v>69</v>
      </c>
      <c r="E19" s="34" t="s">
        <v>66</v>
      </c>
      <c r="F19" s="34" t="s">
        <v>67</v>
      </c>
      <c r="G19" s="34" t="s">
        <v>67</v>
      </c>
      <c r="H19" s="34" t="s">
        <v>67</v>
      </c>
      <c r="I19" s="19">
        <v>-91.88</v>
      </c>
      <c r="J19" s="93">
        <v>0</v>
      </c>
      <c r="K19" s="88">
        <v>0</v>
      </c>
      <c r="L19" s="89">
        <v>-11.03</v>
      </c>
      <c r="M19" s="88">
        <v>1.84</v>
      </c>
      <c r="N19" s="131">
        <f t="shared" si="0"/>
        <v>-101.07</v>
      </c>
    </row>
    <row r="20" spans="1:14" x14ac:dyDescent="0.2">
      <c r="A20" s="33">
        <v>18</v>
      </c>
      <c r="B20" s="34" t="s">
        <v>96</v>
      </c>
      <c r="C20" s="34" t="s">
        <v>99</v>
      </c>
      <c r="D20" s="34" t="s">
        <v>69</v>
      </c>
      <c r="E20" s="34" t="s">
        <v>66</v>
      </c>
      <c r="F20" s="34" t="s">
        <v>67</v>
      </c>
      <c r="G20" s="34" t="s">
        <v>67</v>
      </c>
      <c r="H20" s="34" t="s">
        <v>67</v>
      </c>
      <c r="I20" s="19">
        <v>-129.96</v>
      </c>
      <c r="J20" s="93">
        <v>0</v>
      </c>
      <c r="K20" s="88">
        <v>0</v>
      </c>
      <c r="L20" s="89">
        <v>-15.6</v>
      </c>
      <c r="M20" s="88">
        <v>2.6</v>
      </c>
      <c r="N20" s="131">
        <f t="shared" si="0"/>
        <v>-142.96</v>
      </c>
    </row>
    <row r="21" spans="1:14" x14ac:dyDescent="0.2">
      <c r="A21" s="33">
        <v>19</v>
      </c>
      <c r="B21" s="34" t="s">
        <v>96</v>
      </c>
      <c r="C21" s="34" t="s">
        <v>100</v>
      </c>
      <c r="D21" s="34" t="s">
        <v>69</v>
      </c>
      <c r="E21" s="34" t="s">
        <v>66</v>
      </c>
      <c r="F21" s="34" t="s">
        <v>67</v>
      </c>
      <c r="G21" s="34" t="s">
        <v>67</v>
      </c>
      <c r="H21" s="34" t="s">
        <v>67</v>
      </c>
      <c r="I21" s="19">
        <v>-0.31</v>
      </c>
      <c r="J21" s="93">
        <v>0</v>
      </c>
      <c r="K21" s="88">
        <v>0</v>
      </c>
      <c r="L21" s="89">
        <v>-0.04</v>
      </c>
      <c r="M21" s="88">
        <v>0.01</v>
      </c>
      <c r="N21" s="131">
        <f t="shared" si="0"/>
        <v>-0.33999999999999997</v>
      </c>
    </row>
    <row r="22" spans="1:14" x14ac:dyDescent="0.2">
      <c r="A22" s="33">
        <v>20</v>
      </c>
      <c r="B22" s="34" t="s">
        <v>117</v>
      </c>
      <c r="C22" s="34" t="s">
        <v>117</v>
      </c>
      <c r="D22" s="34" t="s">
        <v>69</v>
      </c>
      <c r="E22" s="34" t="s">
        <v>66</v>
      </c>
      <c r="F22" s="34" t="s">
        <v>67</v>
      </c>
      <c r="G22" s="34" t="s">
        <v>67</v>
      </c>
      <c r="H22" s="34" t="s">
        <v>67</v>
      </c>
      <c r="I22" s="19">
        <v>-18.100000000000001</v>
      </c>
      <c r="J22" s="93">
        <v>0</v>
      </c>
      <c r="K22" s="88">
        <v>0</v>
      </c>
      <c r="L22" s="89">
        <v>-2.17</v>
      </c>
      <c r="M22" s="88">
        <v>0.36</v>
      </c>
      <c r="N22" s="131">
        <f t="shared" si="0"/>
        <v>-19.910000000000004</v>
      </c>
    </row>
    <row r="23" spans="1:14" x14ac:dyDescent="0.2">
      <c r="A23" s="33">
        <v>21</v>
      </c>
      <c r="B23" s="34" t="s">
        <v>87</v>
      </c>
      <c r="C23" s="34" t="s">
        <v>87</v>
      </c>
      <c r="D23" s="34" t="s">
        <v>69</v>
      </c>
      <c r="E23" s="34" t="s">
        <v>66</v>
      </c>
      <c r="F23" s="34" t="s">
        <v>67</v>
      </c>
      <c r="G23" s="34" t="s">
        <v>67</v>
      </c>
      <c r="H23" s="34" t="s">
        <v>67</v>
      </c>
      <c r="I23" s="19">
        <v>-725.39</v>
      </c>
      <c r="J23" s="93">
        <v>0</v>
      </c>
      <c r="K23" s="88">
        <v>0</v>
      </c>
      <c r="L23" s="89">
        <v>-87.05</v>
      </c>
      <c r="M23" s="88">
        <v>14.51</v>
      </c>
      <c r="N23" s="131">
        <f t="shared" si="0"/>
        <v>-797.93</v>
      </c>
    </row>
    <row r="24" spans="1:14" x14ac:dyDescent="0.2">
      <c r="A24" s="33">
        <v>22</v>
      </c>
      <c r="B24" s="34" t="s">
        <v>87</v>
      </c>
      <c r="C24" s="34" t="s">
        <v>88</v>
      </c>
      <c r="D24" s="34" t="s">
        <v>69</v>
      </c>
      <c r="E24" s="34" t="s">
        <v>66</v>
      </c>
      <c r="F24" s="34" t="s">
        <v>67</v>
      </c>
      <c r="G24" s="34" t="s">
        <v>67</v>
      </c>
      <c r="H24" s="34" t="s">
        <v>67</v>
      </c>
      <c r="I24" s="19">
        <v>-0.72</v>
      </c>
      <c r="J24" s="93">
        <v>0</v>
      </c>
      <c r="K24" s="88">
        <v>0</v>
      </c>
      <c r="L24" s="89">
        <v>-0.09</v>
      </c>
      <c r="M24" s="88">
        <v>0.01</v>
      </c>
      <c r="N24" s="131">
        <f t="shared" si="0"/>
        <v>-0.79999999999999993</v>
      </c>
    </row>
    <row r="25" spans="1:14" x14ac:dyDescent="0.2">
      <c r="A25" s="33">
        <v>23</v>
      </c>
      <c r="B25" s="34" t="s">
        <v>87</v>
      </c>
      <c r="C25" s="34" t="s">
        <v>89</v>
      </c>
      <c r="D25" s="34" t="s">
        <v>65</v>
      </c>
      <c r="E25" s="34" t="s">
        <v>66</v>
      </c>
      <c r="F25" s="34" t="s">
        <v>67</v>
      </c>
      <c r="G25" s="34" t="s">
        <v>66</v>
      </c>
      <c r="H25" s="34" t="s">
        <v>66</v>
      </c>
      <c r="I25" s="19">
        <v>-15.64</v>
      </c>
      <c r="J25" s="93">
        <v>0</v>
      </c>
      <c r="K25" s="88">
        <v>0</v>
      </c>
      <c r="L25" s="89">
        <v>-1.88</v>
      </c>
      <c r="M25" s="88">
        <v>0.31</v>
      </c>
      <c r="N25" s="131">
        <f t="shared" si="0"/>
        <v>-17.21</v>
      </c>
    </row>
    <row r="26" spans="1:14" x14ac:dyDescent="0.2">
      <c r="A26" s="33">
        <v>24</v>
      </c>
      <c r="B26" s="34" t="s">
        <v>127</v>
      </c>
      <c r="C26" s="34" t="s">
        <v>127</v>
      </c>
      <c r="D26" s="34" t="s">
        <v>69</v>
      </c>
      <c r="E26" s="34" t="s">
        <v>66</v>
      </c>
      <c r="F26" s="34" t="s">
        <v>67</v>
      </c>
      <c r="G26" s="34" t="s">
        <v>66</v>
      </c>
      <c r="H26" s="34" t="s">
        <v>66</v>
      </c>
      <c r="I26" s="19">
        <v>-127.83</v>
      </c>
      <c r="J26" s="93">
        <v>0</v>
      </c>
      <c r="K26" s="88">
        <v>0</v>
      </c>
      <c r="L26" s="89">
        <v>-15.34</v>
      </c>
      <c r="M26" s="88">
        <v>2.56</v>
      </c>
      <c r="N26" s="131">
        <f t="shared" si="0"/>
        <v>-140.60999999999999</v>
      </c>
    </row>
    <row r="27" spans="1:14" x14ac:dyDescent="0.2">
      <c r="A27" s="33">
        <v>25</v>
      </c>
      <c r="B27" s="34" t="s">
        <v>122</v>
      </c>
      <c r="C27" s="34" t="s">
        <v>122</v>
      </c>
      <c r="D27" s="34" t="s">
        <v>69</v>
      </c>
      <c r="E27" s="34" t="s">
        <v>66</v>
      </c>
      <c r="F27" s="34" t="s">
        <v>67</v>
      </c>
      <c r="G27" s="34" t="s">
        <v>67</v>
      </c>
      <c r="H27" s="34" t="s">
        <v>67</v>
      </c>
      <c r="I27" s="19">
        <v>0</v>
      </c>
      <c r="J27" s="93">
        <v>0</v>
      </c>
      <c r="K27" s="88">
        <v>-189.32</v>
      </c>
      <c r="L27" s="89">
        <v>0</v>
      </c>
      <c r="M27" s="88">
        <v>3.79</v>
      </c>
      <c r="N27" s="131">
        <f t="shared" si="0"/>
        <v>-185.53</v>
      </c>
    </row>
    <row r="28" spans="1:14" x14ac:dyDescent="0.2">
      <c r="A28" s="33">
        <v>26</v>
      </c>
      <c r="B28" s="34" t="s">
        <v>122</v>
      </c>
      <c r="C28" s="34" t="s">
        <v>123</v>
      </c>
      <c r="D28" s="34" t="s">
        <v>65</v>
      </c>
      <c r="E28" s="34" t="s">
        <v>66</v>
      </c>
      <c r="F28" s="34" t="s">
        <v>67</v>
      </c>
      <c r="G28" s="34" t="s">
        <v>66</v>
      </c>
      <c r="H28" s="34" t="s">
        <v>67</v>
      </c>
      <c r="I28" s="19">
        <v>0</v>
      </c>
      <c r="J28" s="93">
        <v>0</v>
      </c>
      <c r="K28" s="88">
        <v>0</v>
      </c>
      <c r="L28" s="89">
        <v>0</v>
      </c>
      <c r="M28" s="88">
        <v>0</v>
      </c>
      <c r="N28" s="131">
        <f t="shared" si="0"/>
        <v>0</v>
      </c>
    </row>
    <row r="29" spans="1:14" x14ac:dyDescent="0.2">
      <c r="A29" s="33">
        <v>27</v>
      </c>
      <c r="B29" s="34" t="s">
        <v>115</v>
      </c>
      <c r="C29" s="34" t="s">
        <v>116</v>
      </c>
      <c r="D29" s="34" t="s">
        <v>69</v>
      </c>
      <c r="E29" s="34" t="s">
        <v>66</v>
      </c>
      <c r="F29" s="34" t="s">
        <v>67</v>
      </c>
      <c r="G29" s="34" t="s">
        <v>67</v>
      </c>
      <c r="H29" s="34" t="s">
        <v>67</v>
      </c>
      <c r="I29" s="19">
        <v>-1.76</v>
      </c>
      <c r="J29" s="93">
        <v>0</v>
      </c>
      <c r="K29" s="88">
        <v>0</v>
      </c>
      <c r="L29" s="89">
        <v>-0.21</v>
      </c>
      <c r="M29" s="88">
        <v>0.04</v>
      </c>
      <c r="N29" s="131">
        <f t="shared" si="0"/>
        <v>-1.93</v>
      </c>
    </row>
    <row r="30" spans="1:14" x14ac:dyDescent="0.2">
      <c r="A30" s="33">
        <v>28</v>
      </c>
      <c r="B30" s="34" t="s">
        <v>102</v>
      </c>
      <c r="C30" s="34" t="s">
        <v>102</v>
      </c>
      <c r="D30" s="34" t="s">
        <v>69</v>
      </c>
      <c r="E30" s="34" t="s">
        <v>66</v>
      </c>
      <c r="F30" s="34" t="s">
        <v>67</v>
      </c>
      <c r="G30" s="34" t="s">
        <v>67</v>
      </c>
      <c r="H30" s="34" t="s">
        <v>67</v>
      </c>
      <c r="I30" s="19">
        <v>-19.350000000000001</v>
      </c>
      <c r="J30" s="93">
        <v>0</v>
      </c>
      <c r="K30" s="88">
        <v>0</v>
      </c>
      <c r="L30" s="89">
        <v>-2.3199999999999998</v>
      </c>
      <c r="M30" s="88">
        <v>0.39</v>
      </c>
      <c r="N30" s="131">
        <f t="shared" si="0"/>
        <v>-21.28</v>
      </c>
    </row>
    <row r="31" spans="1:14" x14ac:dyDescent="0.2">
      <c r="A31" s="33">
        <v>29</v>
      </c>
      <c r="B31" s="34" t="s">
        <v>103</v>
      </c>
      <c r="C31" s="34" t="s">
        <v>103</v>
      </c>
      <c r="D31" s="34" t="s">
        <v>69</v>
      </c>
      <c r="E31" s="34" t="s">
        <v>66</v>
      </c>
      <c r="F31" s="34" t="s">
        <v>67</v>
      </c>
      <c r="G31" s="34" t="s">
        <v>67</v>
      </c>
      <c r="H31" s="34" t="s">
        <v>67</v>
      </c>
      <c r="I31" s="19">
        <v>-195.47</v>
      </c>
      <c r="J31" s="93">
        <v>0</v>
      </c>
      <c r="K31" s="88">
        <v>0</v>
      </c>
      <c r="L31" s="89">
        <v>-23.46</v>
      </c>
      <c r="M31" s="88">
        <v>3.91</v>
      </c>
      <c r="N31" s="131">
        <f t="shared" si="0"/>
        <v>-215.02</v>
      </c>
    </row>
    <row r="32" spans="1:14" x14ac:dyDescent="0.2">
      <c r="A32" s="33">
        <v>30</v>
      </c>
      <c r="B32" s="34" t="s">
        <v>104</v>
      </c>
      <c r="C32" s="34" t="s">
        <v>105</v>
      </c>
      <c r="D32" s="34" t="s">
        <v>69</v>
      </c>
      <c r="E32" s="34" t="s">
        <v>66</v>
      </c>
      <c r="F32" s="34" t="s">
        <v>67</v>
      </c>
      <c r="G32" s="34" t="s">
        <v>67</v>
      </c>
      <c r="H32" s="34" t="s">
        <v>67</v>
      </c>
      <c r="I32" s="19">
        <v>-106.27</v>
      </c>
      <c r="J32" s="93">
        <v>0</v>
      </c>
      <c r="K32" s="88">
        <v>0</v>
      </c>
      <c r="L32" s="89">
        <v>-12.75</v>
      </c>
      <c r="M32" s="88">
        <v>2.13</v>
      </c>
      <c r="N32" s="131">
        <f t="shared" si="0"/>
        <v>-116.89</v>
      </c>
    </row>
    <row r="33" spans="1:14" x14ac:dyDescent="0.2">
      <c r="A33" s="33">
        <v>31</v>
      </c>
      <c r="B33" s="34" t="s">
        <v>104</v>
      </c>
      <c r="C33" s="34" t="s">
        <v>106</v>
      </c>
      <c r="D33" s="34" t="s">
        <v>69</v>
      </c>
      <c r="E33" s="34" t="s">
        <v>66</v>
      </c>
      <c r="F33" s="34" t="s">
        <v>67</v>
      </c>
      <c r="G33" s="34" t="s">
        <v>67</v>
      </c>
      <c r="H33" s="34" t="s">
        <v>66</v>
      </c>
      <c r="I33" s="19">
        <v>-2.33</v>
      </c>
      <c r="J33" s="93">
        <v>0</v>
      </c>
      <c r="K33" s="88">
        <v>0</v>
      </c>
      <c r="L33" s="89">
        <v>-0.28000000000000003</v>
      </c>
      <c r="M33" s="88">
        <v>0.05</v>
      </c>
      <c r="N33" s="131">
        <f t="shared" si="0"/>
        <v>-2.5600000000000005</v>
      </c>
    </row>
    <row r="34" spans="1:14" x14ac:dyDescent="0.2">
      <c r="A34" s="33">
        <v>32</v>
      </c>
      <c r="B34" s="34" t="s">
        <v>398</v>
      </c>
      <c r="C34" s="34" t="s">
        <v>399</v>
      </c>
      <c r="D34" s="34" t="s">
        <v>69</v>
      </c>
      <c r="E34" s="34" t="s">
        <v>66</v>
      </c>
      <c r="F34" s="34" t="s">
        <v>67</v>
      </c>
      <c r="G34" s="34" t="s">
        <v>67</v>
      </c>
      <c r="H34" s="34" t="s">
        <v>67</v>
      </c>
      <c r="I34" s="19">
        <v>-0.76</v>
      </c>
      <c r="J34" s="93">
        <v>0</v>
      </c>
      <c r="K34" s="88">
        <v>0</v>
      </c>
      <c r="L34" s="89">
        <v>-0.09</v>
      </c>
      <c r="M34" s="88">
        <v>0.02</v>
      </c>
      <c r="N34" s="131">
        <f t="shared" si="0"/>
        <v>-0.83</v>
      </c>
    </row>
    <row r="35" spans="1:14" x14ac:dyDescent="0.2">
      <c r="A35" s="33">
        <v>33</v>
      </c>
      <c r="B35" s="34" t="s">
        <v>109</v>
      </c>
      <c r="C35" s="34" t="s">
        <v>109</v>
      </c>
      <c r="D35" s="34" t="s">
        <v>69</v>
      </c>
      <c r="E35" s="34" t="s">
        <v>66</v>
      </c>
      <c r="F35" s="34" t="s">
        <v>67</v>
      </c>
      <c r="G35" s="34" t="s">
        <v>67</v>
      </c>
      <c r="H35" s="34" t="s">
        <v>66</v>
      </c>
      <c r="I35" s="19">
        <v>0</v>
      </c>
      <c r="J35" s="93">
        <v>0</v>
      </c>
      <c r="K35" s="88">
        <v>-9.67</v>
      </c>
      <c r="L35" s="89">
        <v>0</v>
      </c>
      <c r="M35" s="88">
        <v>0.19</v>
      </c>
      <c r="N35" s="131">
        <f t="shared" si="0"/>
        <v>-9.48</v>
      </c>
    </row>
    <row r="36" spans="1:14" x14ac:dyDescent="0.2">
      <c r="A36" s="33">
        <v>34</v>
      </c>
      <c r="B36" s="34" t="s">
        <v>111</v>
      </c>
      <c r="C36" s="34" t="s">
        <v>111</v>
      </c>
      <c r="D36" s="34" t="s">
        <v>69</v>
      </c>
      <c r="E36" s="34" t="s">
        <v>66</v>
      </c>
      <c r="F36" s="34" t="s">
        <v>66</v>
      </c>
      <c r="G36" s="34" t="s">
        <v>67</v>
      </c>
      <c r="H36" s="34" t="s">
        <v>67</v>
      </c>
      <c r="I36" s="19">
        <v>-97</v>
      </c>
      <c r="J36" s="93">
        <v>0</v>
      </c>
      <c r="K36" s="88">
        <v>0</v>
      </c>
      <c r="L36" s="89">
        <v>-11.64</v>
      </c>
      <c r="M36" s="88">
        <v>1.94</v>
      </c>
      <c r="N36" s="131">
        <f t="shared" si="0"/>
        <v>-106.7</v>
      </c>
    </row>
    <row r="37" spans="1:14" x14ac:dyDescent="0.2">
      <c r="A37" s="33">
        <v>35</v>
      </c>
      <c r="B37" s="34" t="s">
        <v>114</v>
      </c>
      <c r="C37" s="34" t="s">
        <v>114</v>
      </c>
      <c r="D37" s="34" t="s">
        <v>69</v>
      </c>
      <c r="E37" s="34" t="s">
        <v>66</v>
      </c>
      <c r="F37" s="34" t="s">
        <v>67</v>
      </c>
      <c r="G37" s="34" t="s">
        <v>67</v>
      </c>
      <c r="H37" s="34" t="s">
        <v>67</v>
      </c>
      <c r="I37" s="19">
        <v>-0.01</v>
      </c>
      <c r="J37" s="93">
        <v>0</v>
      </c>
      <c r="K37" s="88">
        <v>0</v>
      </c>
      <c r="L37" s="89">
        <v>0</v>
      </c>
      <c r="M37" s="88">
        <v>0</v>
      </c>
      <c r="N37" s="131">
        <f t="shared" si="0"/>
        <v>-0.01</v>
      </c>
    </row>
    <row r="38" spans="1:14" x14ac:dyDescent="0.2">
      <c r="A38" s="33">
        <v>36</v>
      </c>
      <c r="B38" s="34" t="s">
        <v>111</v>
      </c>
      <c r="C38" s="34" t="s">
        <v>112</v>
      </c>
      <c r="D38" s="34" t="s">
        <v>69</v>
      </c>
      <c r="E38" s="34" t="s">
        <v>66</v>
      </c>
      <c r="F38" s="34" t="s">
        <v>67</v>
      </c>
      <c r="G38" s="34" t="s">
        <v>67</v>
      </c>
      <c r="H38" s="34" t="s">
        <v>67</v>
      </c>
      <c r="I38" s="19">
        <v>-2.5299999999999998</v>
      </c>
      <c r="J38" s="93">
        <v>0</v>
      </c>
      <c r="K38" s="88">
        <v>0</v>
      </c>
      <c r="L38" s="89">
        <v>-0.3</v>
      </c>
      <c r="M38" s="88">
        <v>0.05</v>
      </c>
      <c r="N38" s="131">
        <f t="shared" si="0"/>
        <v>-2.78</v>
      </c>
    </row>
    <row r="39" spans="1:14" x14ac:dyDescent="0.2">
      <c r="A39" s="33">
        <v>37</v>
      </c>
      <c r="B39" s="34" t="s">
        <v>75</v>
      </c>
      <c r="C39" s="34" t="s">
        <v>75</v>
      </c>
      <c r="D39" s="34" t="s">
        <v>69</v>
      </c>
      <c r="E39" s="34" t="s">
        <v>66</v>
      </c>
      <c r="F39" s="34" t="s">
        <v>67</v>
      </c>
      <c r="G39" s="34" t="s">
        <v>67</v>
      </c>
      <c r="H39" s="34" t="s">
        <v>67</v>
      </c>
      <c r="I39" s="19">
        <v>-771.33</v>
      </c>
      <c r="J39" s="93">
        <v>0</v>
      </c>
      <c r="K39" s="88">
        <v>0</v>
      </c>
      <c r="L39" s="89">
        <v>-92.56</v>
      </c>
      <c r="M39" s="88">
        <v>0</v>
      </c>
      <c r="N39" s="131">
        <f t="shared" si="0"/>
        <v>-863.8900000000001</v>
      </c>
    </row>
    <row r="40" spans="1:14" x14ac:dyDescent="0.2">
      <c r="A40" s="33">
        <v>38</v>
      </c>
      <c r="B40" s="34" t="s">
        <v>118</v>
      </c>
      <c r="C40" s="34" t="s">
        <v>118</v>
      </c>
      <c r="D40" s="34" t="s">
        <v>69</v>
      </c>
      <c r="E40" s="34" t="s">
        <v>66</v>
      </c>
      <c r="F40" s="34" t="s">
        <v>67</v>
      </c>
      <c r="G40" s="34" t="s">
        <v>67</v>
      </c>
      <c r="H40" s="34" t="s">
        <v>67</v>
      </c>
      <c r="I40" s="19">
        <v>-5.73</v>
      </c>
      <c r="J40" s="93">
        <v>0</v>
      </c>
      <c r="K40" s="88">
        <v>0</v>
      </c>
      <c r="L40" s="89">
        <v>-0.69</v>
      </c>
      <c r="M40" s="88">
        <v>0.11</v>
      </c>
      <c r="N40" s="131">
        <f t="shared" si="0"/>
        <v>-6.31</v>
      </c>
    </row>
    <row r="41" spans="1:14" x14ac:dyDescent="0.2">
      <c r="A41" s="33">
        <v>39</v>
      </c>
      <c r="B41" s="34" t="s">
        <v>76</v>
      </c>
      <c r="C41" s="34" t="s">
        <v>76</v>
      </c>
      <c r="D41" s="34" t="s">
        <v>65</v>
      </c>
      <c r="E41" s="34" t="s">
        <v>67</v>
      </c>
      <c r="F41" s="34" t="s">
        <v>67</v>
      </c>
      <c r="G41" s="34" t="s">
        <v>66</v>
      </c>
      <c r="H41" s="34" t="s">
        <v>66</v>
      </c>
      <c r="I41" s="19">
        <v>0</v>
      </c>
      <c r="J41" s="93">
        <v>0</v>
      </c>
      <c r="K41" s="88">
        <v>0</v>
      </c>
      <c r="L41" s="89">
        <v>0</v>
      </c>
      <c r="M41" s="88">
        <v>0</v>
      </c>
      <c r="N41" s="131">
        <f t="shared" si="0"/>
        <v>0</v>
      </c>
    </row>
    <row r="42" spans="1:14" x14ac:dyDescent="0.2">
      <c r="A42" s="33">
        <v>40</v>
      </c>
      <c r="B42" s="34" t="s">
        <v>77</v>
      </c>
      <c r="C42" s="34" t="s">
        <v>77</v>
      </c>
      <c r="D42" s="34" t="s">
        <v>69</v>
      </c>
      <c r="E42" s="34" t="s">
        <v>67</v>
      </c>
      <c r="F42" s="34" t="s">
        <v>67</v>
      </c>
      <c r="G42" s="34" t="s">
        <v>66</v>
      </c>
      <c r="H42" s="34" t="s">
        <v>66</v>
      </c>
      <c r="I42" s="19">
        <v>0</v>
      </c>
      <c r="J42" s="93">
        <v>0</v>
      </c>
      <c r="K42" s="88">
        <v>-391.8</v>
      </c>
      <c r="L42" s="89">
        <v>0</v>
      </c>
      <c r="M42" s="88">
        <v>7.84</v>
      </c>
      <c r="N42" s="131">
        <f t="shared" si="0"/>
        <v>-383.96000000000004</v>
      </c>
    </row>
    <row r="43" spans="1:14" x14ac:dyDescent="0.2">
      <c r="A43" s="33">
        <v>41</v>
      </c>
      <c r="B43" s="34" t="s">
        <v>77</v>
      </c>
      <c r="C43" s="34" t="s">
        <v>78</v>
      </c>
      <c r="D43" s="34" t="s">
        <v>65</v>
      </c>
      <c r="E43" s="34" t="s">
        <v>66</v>
      </c>
      <c r="F43" s="34" t="s">
        <v>67</v>
      </c>
      <c r="G43" s="34" t="s">
        <v>66</v>
      </c>
      <c r="H43" s="34" t="s">
        <v>67</v>
      </c>
      <c r="I43" s="19">
        <v>0</v>
      </c>
      <c r="J43" s="93">
        <v>0</v>
      </c>
      <c r="K43" s="88">
        <v>0</v>
      </c>
      <c r="L43" s="89">
        <v>0</v>
      </c>
      <c r="M43" s="88">
        <v>0</v>
      </c>
      <c r="N43" s="131">
        <f t="shared" si="0"/>
        <v>0</v>
      </c>
    </row>
    <row r="44" spans="1:14" x14ac:dyDescent="0.2">
      <c r="A44" s="33">
        <v>42</v>
      </c>
      <c r="B44" s="34" t="s">
        <v>119</v>
      </c>
      <c r="C44" s="34" t="s">
        <v>119</v>
      </c>
      <c r="D44" s="34" t="s">
        <v>69</v>
      </c>
      <c r="E44" s="34" t="s">
        <v>66</v>
      </c>
      <c r="F44" s="34" t="s">
        <v>67</v>
      </c>
      <c r="G44" s="34" t="s">
        <v>66</v>
      </c>
      <c r="H44" s="34" t="s">
        <v>67</v>
      </c>
      <c r="I44" s="19">
        <v>-861.15</v>
      </c>
      <c r="J44" s="93">
        <v>0</v>
      </c>
      <c r="K44" s="88">
        <v>0</v>
      </c>
      <c r="L44" s="89">
        <v>-103.34</v>
      </c>
      <c r="M44" s="88">
        <v>17.22</v>
      </c>
      <c r="N44" s="131">
        <f t="shared" si="0"/>
        <v>-947.27</v>
      </c>
    </row>
    <row r="45" spans="1:14" x14ac:dyDescent="0.2">
      <c r="A45" s="33">
        <v>43</v>
      </c>
      <c r="B45" s="34" t="s">
        <v>86</v>
      </c>
      <c r="C45" s="34" t="s">
        <v>86</v>
      </c>
      <c r="D45" s="34" t="s">
        <v>65</v>
      </c>
      <c r="E45" s="34" t="s">
        <v>66</v>
      </c>
      <c r="F45" s="34" t="s">
        <v>67</v>
      </c>
      <c r="G45" s="34" t="s">
        <v>67</v>
      </c>
      <c r="H45" s="34" t="s">
        <v>66</v>
      </c>
      <c r="I45" s="19">
        <v>-10.39</v>
      </c>
      <c r="J45" s="93">
        <v>0</v>
      </c>
      <c r="K45" s="88">
        <v>0</v>
      </c>
      <c r="L45" s="89">
        <v>-1.25</v>
      </c>
      <c r="M45" s="88">
        <v>0.21</v>
      </c>
      <c r="N45" s="131">
        <f t="shared" si="0"/>
        <v>-11.43</v>
      </c>
    </row>
    <row r="46" spans="1:14" x14ac:dyDescent="0.2">
      <c r="A46" s="33">
        <v>44</v>
      </c>
      <c r="B46" s="34" t="s">
        <v>79</v>
      </c>
      <c r="C46" s="34" t="s">
        <v>79</v>
      </c>
      <c r="D46" s="34" t="s">
        <v>69</v>
      </c>
      <c r="E46" s="34" t="s">
        <v>66</v>
      </c>
      <c r="F46" s="34" t="s">
        <v>67</v>
      </c>
      <c r="G46" s="34" t="s">
        <v>67</v>
      </c>
      <c r="H46" s="34" t="s">
        <v>66</v>
      </c>
      <c r="I46" s="19">
        <v>0</v>
      </c>
      <c r="J46" s="93">
        <v>0</v>
      </c>
      <c r="K46" s="88">
        <v>-3467.24</v>
      </c>
      <c r="L46" s="89">
        <v>0</v>
      </c>
      <c r="M46" s="88">
        <v>69.34</v>
      </c>
      <c r="N46" s="131">
        <f t="shared" si="0"/>
        <v>-3397.8999999999996</v>
      </c>
    </row>
    <row r="47" spans="1:14" x14ac:dyDescent="0.2">
      <c r="A47" s="33">
        <v>45</v>
      </c>
      <c r="B47" s="34" t="s">
        <v>79</v>
      </c>
      <c r="C47" s="34" t="s">
        <v>80</v>
      </c>
      <c r="D47" s="34" t="s">
        <v>69</v>
      </c>
      <c r="E47" s="34" t="s">
        <v>66</v>
      </c>
      <c r="F47" s="34" t="s">
        <v>67</v>
      </c>
      <c r="G47" s="34" t="s">
        <v>67</v>
      </c>
      <c r="H47" s="34" t="s">
        <v>66</v>
      </c>
      <c r="I47" s="19">
        <v>0</v>
      </c>
      <c r="J47" s="93">
        <v>0</v>
      </c>
      <c r="K47" s="88">
        <v>-41.76</v>
      </c>
      <c r="L47" s="89">
        <v>0</v>
      </c>
      <c r="M47" s="88">
        <v>0</v>
      </c>
      <c r="N47" s="131">
        <f t="shared" si="0"/>
        <v>-41.76</v>
      </c>
    </row>
    <row r="48" spans="1:14" x14ac:dyDescent="0.2">
      <c r="A48" s="33">
        <v>46</v>
      </c>
      <c r="B48" s="34" t="s">
        <v>79</v>
      </c>
      <c r="C48" s="34" t="s">
        <v>81</v>
      </c>
      <c r="D48" s="34" t="s">
        <v>69</v>
      </c>
      <c r="E48" s="34" t="s">
        <v>66</v>
      </c>
      <c r="F48" s="34" t="s">
        <v>67</v>
      </c>
      <c r="G48" s="34" t="s">
        <v>67</v>
      </c>
      <c r="H48" s="34" t="s">
        <v>66</v>
      </c>
      <c r="I48" s="19">
        <v>0</v>
      </c>
      <c r="J48" s="93">
        <v>0</v>
      </c>
      <c r="K48" s="88">
        <v>-0.12</v>
      </c>
      <c r="L48" s="89">
        <v>0</v>
      </c>
      <c r="M48" s="88">
        <v>0</v>
      </c>
      <c r="N48" s="131">
        <f t="shared" si="0"/>
        <v>-0.12</v>
      </c>
    </row>
    <row r="49" spans="1:14" x14ac:dyDescent="0.2">
      <c r="A49" s="33">
        <v>47</v>
      </c>
      <c r="B49" s="34" t="s">
        <v>79</v>
      </c>
      <c r="C49" s="34" t="s">
        <v>82</v>
      </c>
      <c r="D49" s="34" t="s">
        <v>65</v>
      </c>
      <c r="E49" s="34" t="s">
        <v>66</v>
      </c>
      <c r="F49" s="34" t="s">
        <v>67</v>
      </c>
      <c r="G49" s="34" t="s">
        <v>67</v>
      </c>
      <c r="H49" s="34" t="s">
        <v>67</v>
      </c>
      <c r="I49" s="19">
        <v>-0.03</v>
      </c>
      <c r="J49" s="93">
        <v>0</v>
      </c>
      <c r="K49" s="88">
        <v>0</v>
      </c>
      <c r="L49" s="89">
        <v>0</v>
      </c>
      <c r="M49" s="88">
        <v>0</v>
      </c>
      <c r="N49" s="131">
        <f t="shared" si="0"/>
        <v>-0.03</v>
      </c>
    </row>
    <row r="50" spans="1:14" x14ac:dyDescent="0.2">
      <c r="A50" s="33">
        <v>48</v>
      </c>
      <c r="B50" s="34" t="s">
        <v>79</v>
      </c>
      <c r="C50" s="34" t="s">
        <v>83</v>
      </c>
      <c r="D50" s="34" t="s">
        <v>69</v>
      </c>
      <c r="E50" s="34" t="s">
        <v>66</v>
      </c>
      <c r="F50" s="34" t="s">
        <v>67</v>
      </c>
      <c r="G50" s="34" t="s">
        <v>67</v>
      </c>
      <c r="H50" s="34" t="s">
        <v>67</v>
      </c>
      <c r="I50" s="19">
        <v>0</v>
      </c>
      <c r="J50" s="93">
        <v>0</v>
      </c>
      <c r="K50" s="88">
        <v>-0.54</v>
      </c>
      <c r="L50" s="89">
        <v>0</v>
      </c>
      <c r="M50" s="88">
        <v>0.01</v>
      </c>
      <c r="N50" s="131">
        <f t="shared" si="0"/>
        <v>-0.53</v>
      </c>
    </row>
    <row r="51" spans="1:14" x14ac:dyDescent="0.2">
      <c r="A51" s="33">
        <v>49</v>
      </c>
      <c r="B51" s="34" t="s">
        <v>107</v>
      </c>
      <c r="C51" s="34" t="s">
        <v>107</v>
      </c>
      <c r="D51" s="34" t="s">
        <v>69</v>
      </c>
      <c r="E51" s="34" t="s">
        <v>66</v>
      </c>
      <c r="F51" s="34" t="s">
        <v>67</v>
      </c>
      <c r="G51" s="34" t="s">
        <v>67</v>
      </c>
      <c r="H51" s="34" t="s">
        <v>67</v>
      </c>
      <c r="I51" s="19">
        <v>0</v>
      </c>
      <c r="J51" s="93">
        <v>0</v>
      </c>
      <c r="K51" s="88">
        <v>-855.33</v>
      </c>
      <c r="L51" s="89">
        <v>0</v>
      </c>
      <c r="M51" s="88">
        <v>17.11</v>
      </c>
      <c r="N51" s="131">
        <f t="shared" si="0"/>
        <v>-838.22</v>
      </c>
    </row>
    <row r="52" spans="1:14" x14ac:dyDescent="0.2">
      <c r="A52" s="33">
        <v>50</v>
      </c>
      <c r="B52" s="34" t="s">
        <v>107</v>
      </c>
      <c r="C52" s="34" t="s">
        <v>108</v>
      </c>
      <c r="D52" s="34" t="s">
        <v>69</v>
      </c>
      <c r="E52" s="34" t="s">
        <v>66</v>
      </c>
      <c r="F52" s="34" t="s">
        <v>67</v>
      </c>
      <c r="G52" s="34" t="s">
        <v>67</v>
      </c>
      <c r="H52" s="34" t="s">
        <v>67</v>
      </c>
      <c r="I52" s="19">
        <v>0</v>
      </c>
      <c r="J52" s="93">
        <v>0</v>
      </c>
      <c r="K52" s="88">
        <v>0</v>
      </c>
      <c r="L52" s="89">
        <v>0</v>
      </c>
      <c r="M52" s="88">
        <v>0</v>
      </c>
      <c r="N52" s="131">
        <f t="shared" si="0"/>
        <v>0</v>
      </c>
    </row>
    <row r="53" spans="1:14" x14ac:dyDescent="0.2">
      <c r="A53" s="33">
        <v>51</v>
      </c>
      <c r="B53" s="34" t="s">
        <v>101</v>
      </c>
      <c r="C53" s="34" t="s">
        <v>101</v>
      </c>
      <c r="D53" s="34" t="s">
        <v>65</v>
      </c>
      <c r="E53" s="34" t="s">
        <v>66</v>
      </c>
      <c r="F53" s="34" t="s">
        <v>67</v>
      </c>
      <c r="G53" s="34" t="s">
        <v>67</v>
      </c>
      <c r="H53" s="34" t="s">
        <v>67</v>
      </c>
      <c r="I53" s="19">
        <v>-137.63999999999999</v>
      </c>
      <c r="J53" s="93">
        <v>0</v>
      </c>
      <c r="K53" s="88">
        <v>0</v>
      </c>
      <c r="L53" s="89">
        <v>-16.52</v>
      </c>
      <c r="M53" s="88">
        <v>0</v>
      </c>
      <c r="N53" s="131">
        <f t="shared" si="0"/>
        <v>-154.16</v>
      </c>
    </row>
    <row r="54" spans="1:14" x14ac:dyDescent="0.2">
      <c r="A54" s="33">
        <v>52</v>
      </c>
      <c r="B54" s="34" t="s">
        <v>90</v>
      </c>
      <c r="C54" s="34" t="s">
        <v>90</v>
      </c>
      <c r="D54" s="34" t="s">
        <v>69</v>
      </c>
      <c r="E54" s="34" t="s">
        <v>66</v>
      </c>
      <c r="F54" s="34" t="s">
        <v>67</v>
      </c>
      <c r="G54" s="34" t="s">
        <v>67</v>
      </c>
      <c r="H54" s="34" t="s">
        <v>67</v>
      </c>
      <c r="I54" s="19">
        <v>0</v>
      </c>
      <c r="J54" s="93">
        <v>0</v>
      </c>
      <c r="K54" s="88">
        <v>-32.630000000000003</v>
      </c>
      <c r="L54" s="89">
        <v>0</v>
      </c>
      <c r="M54" s="88">
        <v>0.65</v>
      </c>
      <c r="N54" s="131">
        <f t="shared" si="0"/>
        <v>-31.980000000000004</v>
      </c>
    </row>
    <row r="55" spans="1:14" x14ac:dyDescent="0.2">
      <c r="A55" s="33">
        <v>53</v>
      </c>
      <c r="B55" s="34" t="s">
        <v>90</v>
      </c>
      <c r="C55" s="34" t="s">
        <v>91</v>
      </c>
      <c r="D55" s="34" t="s">
        <v>65</v>
      </c>
      <c r="E55" s="34" t="s">
        <v>66</v>
      </c>
      <c r="F55" s="34" t="s">
        <v>66</v>
      </c>
      <c r="G55" s="34" t="s">
        <v>66</v>
      </c>
      <c r="H55" s="34" t="s">
        <v>66</v>
      </c>
      <c r="I55" s="19">
        <v>0</v>
      </c>
      <c r="J55" s="93">
        <v>0</v>
      </c>
      <c r="K55" s="88">
        <v>-0.24</v>
      </c>
      <c r="L55" s="89">
        <v>0</v>
      </c>
      <c r="M55" s="88">
        <v>0</v>
      </c>
      <c r="N55" s="131">
        <f t="shared" si="0"/>
        <v>-0.24</v>
      </c>
    </row>
    <row r="56" spans="1:14" x14ac:dyDescent="0.2">
      <c r="A56" s="33">
        <v>54</v>
      </c>
      <c r="B56" s="34" t="s">
        <v>437</v>
      </c>
      <c r="C56" s="34" t="s">
        <v>439</v>
      </c>
      <c r="D56" s="34" t="s">
        <v>65</v>
      </c>
      <c r="E56" s="34" t="s">
        <v>66</v>
      </c>
      <c r="F56" s="34" t="s">
        <v>67</v>
      </c>
      <c r="G56" s="34" t="s">
        <v>66</v>
      </c>
      <c r="H56" s="34" t="s">
        <v>66</v>
      </c>
      <c r="I56" s="19">
        <v>-0.27</v>
      </c>
      <c r="J56" s="93">
        <v>0</v>
      </c>
      <c r="K56" s="88">
        <v>0</v>
      </c>
      <c r="L56" s="89">
        <v>-0.03</v>
      </c>
      <c r="M56" s="88">
        <v>0.01</v>
      </c>
      <c r="N56" s="131">
        <f t="shared" si="0"/>
        <v>-0.29000000000000004</v>
      </c>
    </row>
    <row r="57" spans="1:14" x14ac:dyDescent="0.2">
      <c r="A57" s="33">
        <v>55</v>
      </c>
      <c r="B57" s="34" t="s">
        <v>548</v>
      </c>
      <c r="C57" s="34" t="s">
        <v>548</v>
      </c>
      <c r="D57" s="34" t="s">
        <v>69</v>
      </c>
      <c r="E57" s="34" t="s">
        <v>66</v>
      </c>
      <c r="F57" s="34" t="s">
        <v>67</v>
      </c>
      <c r="G57" s="34" t="s">
        <v>66</v>
      </c>
      <c r="H57" s="34" t="s">
        <v>66</v>
      </c>
      <c r="I57" s="19">
        <v>0</v>
      </c>
      <c r="J57" s="93">
        <v>0</v>
      </c>
      <c r="K57" s="88">
        <v>-2947.68</v>
      </c>
      <c r="L57" s="89">
        <v>0</v>
      </c>
      <c r="M57" s="88">
        <v>58.95</v>
      </c>
      <c r="N57" s="131">
        <f t="shared" si="0"/>
        <v>-2888.73</v>
      </c>
    </row>
    <row r="58" spans="1:14" x14ac:dyDescent="0.2">
      <c r="A58" s="33">
        <v>56</v>
      </c>
      <c r="B58" s="34" t="s">
        <v>142</v>
      </c>
      <c r="C58" s="34" t="s">
        <v>143</v>
      </c>
      <c r="D58" s="34" t="s">
        <v>65</v>
      </c>
      <c r="E58" s="34" t="s">
        <v>66</v>
      </c>
      <c r="F58" s="34" t="s">
        <v>66</v>
      </c>
      <c r="G58" s="34" t="s">
        <v>66</v>
      </c>
      <c r="H58" s="34" t="s">
        <v>66</v>
      </c>
      <c r="I58" s="19">
        <v>0</v>
      </c>
      <c r="J58" s="93">
        <v>0</v>
      </c>
      <c r="K58" s="88">
        <v>0</v>
      </c>
      <c r="L58" s="89">
        <v>0</v>
      </c>
      <c r="M58" s="88">
        <v>0</v>
      </c>
      <c r="N58" s="131">
        <f t="shared" si="0"/>
        <v>0</v>
      </c>
    </row>
    <row r="59" spans="1:14" x14ac:dyDescent="0.2">
      <c r="A59" s="33">
        <v>57</v>
      </c>
      <c r="B59" s="34" t="s">
        <v>147</v>
      </c>
      <c r="C59" s="34" t="s">
        <v>147</v>
      </c>
      <c r="D59" s="34" t="s">
        <v>65</v>
      </c>
      <c r="E59" s="34" t="s">
        <v>66</v>
      </c>
      <c r="F59" s="34" t="s">
        <v>66</v>
      </c>
      <c r="G59" s="34" t="s">
        <v>66</v>
      </c>
      <c r="H59" s="34" t="s">
        <v>66</v>
      </c>
      <c r="I59" s="19">
        <v>-165.17</v>
      </c>
      <c r="J59" s="93">
        <v>0</v>
      </c>
      <c r="K59" s="88">
        <v>0</v>
      </c>
      <c r="L59" s="89">
        <v>-19.82</v>
      </c>
      <c r="M59" s="88">
        <v>3.3</v>
      </c>
      <c r="N59" s="131">
        <f t="shared" si="0"/>
        <v>-181.68999999999997</v>
      </c>
    </row>
    <row r="60" spans="1:14" x14ac:dyDescent="0.2">
      <c r="A60" s="33">
        <v>58</v>
      </c>
      <c r="B60" s="34" t="s">
        <v>148</v>
      </c>
      <c r="C60" s="34" t="s">
        <v>148</v>
      </c>
      <c r="D60" s="34" t="s">
        <v>69</v>
      </c>
      <c r="E60" s="34" t="s">
        <v>66</v>
      </c>
      <c r="F60" s="34" t="s">
        <v>66</v>
      </c>
      <c r="G60" s="34" t="s">
        <v>66</v>
      </c>
      <c r="H60" s="34" t="s">
        <v>66</v>
      </c>
      <c r="I60" s="19">
        <v>-63.35</v>
      </c>
      <c r="J60" s="93">
        <v>0</v>
      </c>
      <c r="K60" s="88">
        <v>0</v>
      </c>
      <c r="L60" s="89">
        <v>-7.6</v>
      </c>
      <c r="M60" s="88">
        <v>1.27</v>
      </c>
      <c r="N60" s="131">
        <f t="shared" si="0"/>
        <v>-69.680000000000007</v>
      </c>
    </row>
    <row r="61" spans="1:14" x14ac:dyDescent="0.2">
      <c r="A61" s="33">
        <v>59</v>
      </c>
      <c r="B61" s="34" t="s">
        <v>155</v>
      </c>
      <c r="C61" s="34" t="s">
        <v>155</v>
      </c>
      <c r="D61" s="34" t="s">
        <v>69</v>
      </c>
      <c r="E61" s="34" t="s">
        <v>66</v>
      </c>
      <c r="F61" s="34" t="s">
        <v>67</v>
      </c>
      <c r="G61" s="34" t="s">
        <v>67</v>
      </c>
      <c r="H61" s="34" t="s">
        <v>67</v>
      </c>
      <c r="I61" s="19">
        <v>0</v>
      </c>
      <c r="J61" s="93">
        <v>0</v>
      </c>
      <c r="K61" s="88">
        <v>-506.21</v>
      </c>
      <c r="L61" s="89">
        <v>0</v>
      </c>
      <c r="M61" s="88">
        <v>10.119999999999999</v>
      </c>
      <c r="N61" s="131">
        <f t="shared" si="0"/>
        <v>-496.09</v>
      </c>
    </row>
    <row r="62" spans="1:14" x14ac:dyDescent="0.2">
      <c r="A62" s="33">
        <v>60</v>
      </c>
      <c r="B62" s="34" t="s">
        <v>716</v>
      </c>
      <c r="C62" s="34" t="s">
        <v>717</v>
      </c>
      <c r="D62" s="34" t="s">
        <v>65</v>
      </c>
      <c r="E62" s="34" t="s">
        <v>66</v>
      </c>
      <c r="F62" s="34" t="s">
        <v>67</v>
      </c>
      <c r="G62" s="34" t="s">
        <v>66</v>
      </c>
      <c r="H62" s="34" t="s">
        <v>66</v>
      </c>
      <c r="I62" s="19">
        <v>-0.04</v>
      </c>
      <c r="J62" s="93">
        <v>0</v>
      </c>
      <c r="K62" s="88">
        <v>0</v>
      </c>
      <c r="L62" s="89">
        <v>0</v>
      </c>
      <c r="M62" s="88">
        <v>0</v>
      </c>
      <c r="N62" s="131">
        <f t="shared" si="0"/>
        <v>-0.04</v>
      </c>
    </row>
    <row r="63" spans="1:14" x14ac:dyDescent="0.2">
      <c r="A63" s="33">
        <v>61</v>
      </c>
      <c r="B63" s="34" t="s">
        <v>716</v>
      </c>
      <c r="C63" s="34" t="s">
        <v>718</v>
      </c>
      <c r="D63" s="34" t="s">
        <v>65</v>
      </c>
      <c r="E63" s="34" t="s">
        <v>67</v>
      </c>
      <c r="F63" s="34" t="s">
        <v>67</v>
      </c>
      <c r="G63" s="34" t="s">
        <v>66</v>
      </c>
      <c r="H63" s="34" t="s">
        <v>67</v>
      </c>
      <c r="I63" s="19">
        <v>-2.0699999999999998</v>
      </c>
      <c r="J63" s="93">
        <v>0</v>
      </c>
      <c r="K63" s="88">
        <v>0</v>
      </c>
      <c r="L63" s="89">
        <v>-0.25</v>
      </c>
      <c r="M63" s="88">
        <v>0.04</v>
      </c>
      <c r="N63" s="131">
        <f t="shared" si="0"/>
        <v>-2.2799999999999998</v>
      </c>
    </row>
    <row r="64" spans="1:14" x14ac:dyDescent="0.2">
      <c r="A64" s="33">
        <v>62</v>
      </c>
      <c r="B64" s="34" t="s">
        <v>128</v>
      </c>
      <c r="C64" s="34" t="s">
        <v>128</v>
      </c>
      <c r="D64" s="34" t="s">
        <v>69</v>
      </c>
      <c r="E64" s="34" t="s">
        <v>67</v>
      </c>
      <c r="F64" s="34" t="s">
        <v>67</v>
      </c>
      <c r="G64" s="34" t="s">
        <v>66</v>
      </c>
      <c r="H64" s="34" t="s">
        <v>67</v>
      </c>
      <c r="I64" s="19">
        <v>0</v>
      </c>
      <c r="J64" s="93">
        <v>0</v>
      </c>
      <c r="K64" s="88">
        <v>-138.99</v>
      </c>
      <c r="L64" s="89">
        <v>0</v>
      </c>
      <c r="M64" s="88">
        <v>2.78</v>
      </c>
      <c r="N64" s="131">
        <f t="shared" si="0"/>
        <v>-136.21</v>
      </c>
    </row>
    <row r="65" spans="1:14" x14ac:dyDescent="0.2">
      <c r="A65" s="33">
        <v>63</v>
      </c>
      <c r="B65" s="34" t="s">
        <v>549</v>
      </c>
      <c r="C65" s="34" t="s">
        <v>552</v>
      </c>
      <c r="D65" s="34" t="s">
        <v>65</v>
      </c>
      <c r="E65" s="34" t="s">
        <v>66</v>
      </c>
      <c r="F65" s="34" t="s">
        <v>67</v>
      </c>
      <c r="G65" s="34" t="s">
        <v>66</v>
      </c>
      <c r="H65" s="34" t="s">
        <v>66</v>
      </c>
      <c r="I65" s="19">
        <v>0</v>
      </c>
      <c r="J65" s="93">
        <v>0</v>
      </c>
      <c r="K65" s="88">
        <v>-7.0000000000000007E-2</v>
      </c>
      <c r="L65" s="89">
        <v>0</v>
      </c>
      <c r="M65" s="88">
        <v>0</v>
      </c>
      <c r="N65" s="131">
        <f t="shared" si="0"/>
        <v>-7.0000000000000007E-2</v>
      </c>
    </row>
    <row r="66" spans="1:14" x14ac:dyDescent="0.2">
      <c r="A66" s="33">
        <v>64</v>
      </c>
      <c r="B66" s="34" t="s">
        <v>154</v>
      </c>
      <c r="C66" s="34" t="s">
        <v>154</v>
      </c>
      <c r="D66" s="34" t="s">
        <v>69</v>
      </c>
      <c r="E66" s="34" t="s">
        <v>66</v>
      </c>
      <c r="F66" s="34" t="s">
        <v>67</v>
      </c>
      <c r="G66" s="34" t="s">
        <v>66</v>
      </c>
      <c r="H66" s="34" t="s">
        <v>66</v>
      </c>
      <c r="I66" s="19">
        <v>-24.04</v>
      </c>
      <c r="J66" s="93">
        <v>0</v>
      </c>
      <c r="K66" s="88">
        <v>0</v>
      </c>
      <c r="L66" s="89">
        <v>-2.88</v>
      </c>
      <c r="M66" s="88">
        <v>0</v>
      </c>
      <c r="N66" s="131">
        <f t="shared" si="0"/>
        <v>-26.919999999999998</v>
      </c>
    </row>
    <row r="67" spans="1:14" x14ac:dyDescent="0.2">
      <c r="A67" s="33">
        <v>65</v>
      </c>
      <c r="B67" s="34" t="s">
        <v>153</v>
      </c>
      <c r="C67" s="34" t="s">
        <v>153</v>
      </c>
      <c r="D67" s="34" t="s">
        <v>65</v>
      </c>
      <c r="E67" s="34" t="s">
        <v>66</v>
      </c>
      <c r="F67" s="34" t="s">
        <v>67</v>
      </c>
      <c r="G67" s="34" t="s">
        <v>66</v>
      </c>
      <c r="H67" s="34" t="s">
        <v>67</v>
      </c>
      <c r="I67" s="19">
        <v>-248.46</v>
      </c>
      <c r="J67" s="93">
        <v>0</v>
      </c>
      <c r="K67" s="88">
        <v>0</v>
      </c>
      <c r="L67" s="89">
        <v>-29.82</v>
      </c>
      <c r="M67" s="88">
        <v>4.97</v>
      </c>
      <c r="N67" s="131">
        <f t="shared" si="0"/>
        <v>-273.31</v>
      </c>
    </row>
    <row r="68" spans="1:14" x14ac:dyDescent="0.2">
      <c r="A68" s="33">
        <v>66</v>
      </c>
      <c r="B68" s="34" t="s">
        <v>111</v>
      </c>
      <c r="C68" s="34" t="s">
        <v>113</v>
      </c>
      <c r="D68" s="34" t="s">
        <v>69</v>
      </c>
      <c r="E68" s="34" t="s">
        <v>66</v>
      </c>
      <c r="F68" s="34" t="s">
        <v>67</v>
      </c>
      <c r="G68" s="34" t="s">
        <v>67</v>
      </c>
      <c r="H68" s="34" t="s">
        <v>67</v>
      </c>
      <c r="I68" s="19">
        <v>-13.35</v>
      </c>
      <c r="J68" s="93">
        <v>0</v>
      </c>
      <c r="K68" s="88">
        <v>0</v>
      </c>
      <c r="L68" s="89">
        <v>-1.6</v>
      </c>
      <c r="M68" s="88">
        <v>0.27</v>
      </c>
      <c r="N68" s="131">
        <f t="shared" ref="N68:N131" si="1">SUM(I68:M68)</f>
        <v>-14.68</v>
      </c>
    </row>
    <row r="69" spans="1:14" x14ac:dyDescent="0.2">
      <c r="A69" s="33">
        <v>67</v>
      </c>
      <c r="B69" s="34" t="s">
        <v>141</v>
      </c>
      <c r="C69" s="34" t="s">
        <v>141</v>
      </c>
      <c r="D69" s="34" t="s">
        <v>69</v>
      </c>
      <c r="E69" s="34" t="s">
        <v>66</v>
      </c>
      <c r="F69" s="34" t="s">
        <v>67</v>
      </c>
      <c r="G69" s="34" t="s">
        <v>67</v>
      </c>
      <c r="H69" s="34" t="s">
        <v>66</v>
      </c>
      <c r="I69" s="19">
        <v>-36.11</v>
      </c>
      <c r="J69" s="93">
        <v>0</v>
      </c>
      <c r="K69" s="88">
        <v>0</v>
      </c>
      <c r="L69" s="89">
        <v>-4.33</v>
      </c>
      <c r="M69" s="88">
        <v>0.72</v>
      </c>
      <c r="N69" s="131">
        <f t="shared" si="1"/>
        <v>-39.72</v>
      </c>
    </row>
    <row r="70" spans="1:14" x14ac:dyDescent="0.2">
      <c r="A70" s="33">
        <v>68</v>
      </c>
      <c r="B70" s="34" t="s">
        <v>2229</v>
      </c>
      <c r="C70" s="34" t="s">
        <v>2229</v>
      </c>
      <c r="D70" s="34" t="s">
        <v>65</v>
      </c>
      <c r="E70" s="34" t="s">
        <v>66</v>
      </c>
      <c r="F70" s="34" t="s">
        <v>67</v>
      </c>
      <c r="G70" s="34" t="s">
        <v>66</v>
      </c>
      <c r="H70" s="34" t="s">
        <v>67</v>
      </c>
      <c r="I70" s="19">
        <v>0</v>
      </c>
      <c r="J70" s="93">
        <v>0</v>
      </c>
      <c r="K70" s="88">
        <v>-0.11</v>
      </c>
      <c r="L70" s="89">
        <v>0</v>
      </c>
      <c r="M70" s="88">
        <v>0</v>
      </c>
      <c r="N70" s="131">
        <f t="shared" si="1"/>
        <v>-0.11</v>
      </c>
    </row>
    <row r="71" spans="1:14" x14ac:dyDescent="0.2">
      <c r="A71" s="33">
        <v>69</v>
      </c>
      <c r="B71" s="34" t="s">
        <v>136</v>
      </c>
      <c r="C71" s="34" t="s">
        <v>136</v>
      </c>
      <c r="D71" s="34" t="s">
        <v>69</v>
      </c>
      <c r="E71" s="34" t="s">
        <v>66</v>
      </c>
      <c r="F71" s="34" t="s">
        <v>67</v>
      </c>
      <c r="G71" s="34" t="s">
        <v>66</v>
      </c>
      <c r="H71" s="34" t="s">
        <v>67</v>
      </c>
      <c r="I71" s="19">
        <v>0</v>
      </c>
      <c r="J71" s="93">
        <v>0</v>
      </c>
      <c r="K71" s="88">
        <v>-3013.4</v>
      </c>
      <c r="L71" s="89">
        <v>0</v>
      </c>
      <c r="M71" s="88">
        <v>60.27</v>
      </c>
      <c r="N71" s="131">
        <f t="shared" si="1"/>
        <v>-2953.13</v>
      </c>
    </row>
    <row r="72" spans="1:14" x14ac:dyDescent="0.2">
      <c r="A72" s="33">
        <v>70</v>
      </c>
      <c r="B72" s="34" t="s">
        <v>134</v>
      </c>
      <c r="C72" s="34" t="s">
        <v>134</v>
      </c>
      <c r="D72" s="34" t="s">
        <v>69</v>
      </c>
      <c r="E72" s="34" t="s">
        <v>66</v>
      </c>
      <c r="F72" s="34" t="s">
        <v>67</v>
      </c>
      <c r="G72" s="34" t="s">
        <v>67</v>
      </c>
      <c r="H72" s="34" t="s">
        <v>67</v>
      </c>
      <c r="I72" s="19">
        <v>-48.06</v>
      </c>
      <c r="J72" s="93">
        <v>0</v>
      </c>
      <c r="K72" s="88">
        <v>0</v>
      </c>
      <c r="L72" s="89">
        <v>-5.77</v>
      </c>
      <c r="M72" s="88">
        <v>0.96</v>
      </c>
      <c r="N72" s="131">
        <f t="shared" si="1"/>
        <v>-52.87</v>
      </c>
    </row>
    <row r="73" spans="1:14" x14ac:dyDescent="0.2">
      <c r="A73" s="33">
        <v>71</v>
      </c>
      <c r="B73" s="34" t="s">
        <v>134</v>
      </c>
      <c r="C73" s="34" t="s">
        <v>135</v>
      </c>
      <c r="D73" s="34" t="s">
        <v>69</v>
      </c>
      <c r="E73" s="34" t="s">
        <v>66</v>
      </c>
      <c r="F73" s="34" t="s">
        <v>67</v>
      </c>
      <c r="G73" s="34" t="s">
        <v>67</v>
      </c>
      <c r="H73" s="34" t="s">
        <v>66</v>
      </c>
      <c r="I73" s="19">
        <v>-12.45</v>
      </c>
      <c r="J73" s="93">
        <v>0</v>
      </c>
      <c r="K73" s="88">
        <v>0</v>
      </c>
      <c r="L73" s="89">
        <v>-1.49</v>
      </c>
      <c r="M73" s="88">
        <v>0.25</v>
      </c>
      <c r="N73" s="131">
        <f t="shared" si="1"/>
        <v>-13.69</v>
      </c>
    </row>
    <row r="74" spans="1:14" x14ac:dyDescent="0.2">
      <c r="A74" s="33">
        <v>72</v>
      </c>
      <c r="B74" s="34" t="s">
        <v>138</v>
      </c>
      <c r="C74" s="34" t="s">
        <v>138</v>
      </c>
      <c r="D74" s="34" t="s">
        <v>69</v>
      </c>
      <c r="E74" s="34" t="s">
        <v>66</v>
      </c>
      <c r="F74" s="34" t="s">
        <v>67</v>
      </c>
      <c r="G74" s="34" t="s">
        <v>67</v>
      </c>
      <c r="H74" s="34" t="s">
        <v>67</v>
      </c>
      <c r="I74" s="19">
        <v>-206.74</v>
      </c>
      <c r="J74" s="93">
        <v>0</v>
      </c>
      <c r="K74" s="88">
        <v>0</v>
      </c>
      <c r="L74" s="89">
        <v>-24.81</v>
      </c>
      <c r="M74" s="88">
        <v>4.13</v>
      </c>
      <c r="N74" s="131">
        <f t="shared" si="1"/>
        <v>-227.42000000000002</v>
      </c>
    </row>
    <row r="75" spans="1:14" x14ac:dyDescent="0.2">
      <c r="A75" s="33">
        <v>73</v>
      </c>
      <c r="B75" s="34" t="s">
        <v>138</v>
      </c>
      <c r="C75" s="34" t="s">
        <v>139</v>
      </c>
      <c r="D75" s="34" t="s">
        <v>69</v>
      </c>
      <c r="E75" s="34" t="s">
        <v>66</v>
      </c>
      <c r="F75" s="34" t="s">
        <v>67</v>
      </c>
      <c r="G75" s="34" t="s">
        <v>67</v>
      </c>
      <c r="H75" s="34" t="s">
        <v>67</v>
      </c>
      <c r="I75" s="19">
        <v>-240.46</v>
      </c>
      <c r="J75" s="93">
        <v>0</v>
      </c>
      <c r="K75" s="88">
        <v>0</v>
      </c>
      <c r="L75" s="89">
        <v>-28.86</v>
      </c>
      <c r="M75" s="88">
        <v>4.8099999999999996</v>
      </c>
      <c r="N75" s="131">
        <f t="shared" si="1"/>
        <v>-264.51</v>
      </c>
    </row>
    <row r="76" spans="1:14" x14ac:dyDescent="0.2">
      <c r="A76" s="33">
        <v>74</v>
      </c>
      <c r="B76" s="34" t="s">
        <v>138</v>
      </c>
      <c r="C76" s="34" t="s">
        <v>140</v>
      </c>
      <c r="D76" s="34" t="s">
        <v>69</v>
      </c>
      <c r="E76" s="34" t="s">
        <v>66</v>
      </c>
      <c r="F76" s="34" t="s">
        <v>67</v>
      </c>
      <c r="G76" s="34" t="s">
        <v>67</v>
      </c>
      <c r="H76" s="34" t="s">
        <v>67</v>
      </c>
      <c r="I76" s="19">
        <v>-571.82000000000005</v>
      </c>
      <c r="J76" s="93">
        <v>0</v>
      </c>
      <c r="K76" s="88">
        <v>0</v>
      </c>
      <c r="L76" s="89">
        <v>-68.62</v>
      </c>
      <c r="M76" s="88">
        <v>11.44</v>
      </c>
      <c r="N76" s="131">
        <f t="shared" si="1"/>
        <v>-629</v>
      </c>
    </row>
    <row r="77" spans="1:14" x14ac:dyDescent="0.2">
      <c r="A77" s="33">
        <v>75</v>
      </c>
      <c r="B77" s="34" t="s">
        <v>136</v>
      </c>
      <c r="C77" s="34" t="s">
        <v>137</v>
      </c>
      <c r="D77" s="34" t="s">
        <v>65</v>
      </c>
      <c r="E77" s="34" t="s">
        <v>66</v>
      </c>
      <c r="F77" s="34" t="s">
        <v>67</v>
      </c>
      <c r="G77" s="34" t="s">
        <v>66</v>
      </c>
      <c r="H77" s="34" t="s">
        <v>67</v>
      </c>
      <c r="I77" s="19">
        <v>0</v>
      </c>
      <c r="J77" s="93">
        <v>0</v>
      </c>
      <c r="K77" s="88">
        <v>0</v>
      </c>
      <c r="L77" s="89">
        <v>0</v>
      </c>
      <c r="M77" s="88">
        <v>0</v>
      </c>
      <c r="N77" s="131">
        <f t="shared" si="1"/>
        <v>0</v>
      </c>
    </row>
    <row r="78" spans="1:14" x14ac:dyDescent="0.2">
      <c r="A78" s="33">
        <v>76</v>
      </c>
      <c r="B78" s="34" t="s">
        <v>129</v>
      </c>
      <c r="C78" s="34" t="s">
        <v>129</v>
      </c>
      <c r="D78" s="34" t="s">
        <v>69</v>
      </c>
      <c r="E78" s="34" t="s">
        <v>66</v>
      </c>
      <c r="F78" s="34" t="s">
        <v>67</v>
      </c>
      <c r="G78" s="34" t="s">
        <v>66</v>
      </c>
      <c r="H78" s="34" t="s">
        <v>67</v>
      </c>
      <c r="I78" s="19">
        <v>0</v>
      </c>
      <c r="J78" s="93">
        <v>0</v>
      </c>
      <c r="K78" s="88">
        <v>-153.09</v>
      </c>
      <c r="L78" s="89">
        <v>0</v>
      </c>
      <c r="M78" s="88">
        <v>3.06</v>
      </c>
      <c r="N78" s="131">
        <f t="shared" si="1"/>
        <v>-150.03</v>
      </c>
    </row>
    <row r="79" spans="1:14" x14ac:dyDescent="0.2">
      <c r="A79" s="33">
        <v>77</v>
      </c>
      <c r="B79" s="34" t="s">
        <v>716</v>
      </c>
      <c r="C79" s="34" t="s">
        <v>719</v>
      </c>
      <c r="D79" s="34" t="s">
        <v>65</v>
      </c>
      <c r="E79" s="34" t="s">
        <v>66</v>
      </c>
      <c r="F79" s="34" t="s">
        <v>66</v>
      </c>
      <c r="G79" s="34" t="s">
        <v>66</v>
      </c>
      <c r="H79" s="34" t="s">
        <v>66</v>
      </c>
      <c r="I79" s="19">
        <v>-0.22</v>
      </c>
      <c r="J79" s="93">
        <v>0</v>
      </c>
      <c r="K79" s="88">
        <v>0</v>
      </c>
      <c r="L79" s="89">
        <v>-0.03</v>
      </c>
      <c r="M79" s="88">
        <v>0</v>
      </c>
      <c r="N79" s="131">
        <f t="shared" si="1"/>
        <v>-0.25</v>
      </c>
    </row>
    <row r="80" spans="1:14" x14ac:dyDescent="0.2">
      <c r="A80" s="33">
        <v>78</v>
      </c>
      <c r="B80" s="34" t="s">
        <v>716</v>
      </c>
      <c r="C80" s="34" t="s">
        <v>720</v>
      </c>
      <c r="D80" s="34" t="s">
        <v>69</v>
      </c>
      <c r="E80" s="34" t="s">
        <v>66</v>
      </c>
      <c r="F80" s="34" t="s">
        <v>66</v>
      </c>
      <c r="G80" s="34" t="s">
        <v>66</v>
      </c>
      <c r="H80" s="34" t="s">
        <v>66</v>
      </c>
      <c r="I80" s="19">
        <v>-0.67</v>
      </c>
      <c r="J80" s="93">
        <v>0</v>
      </c>
      <c r="K80" s="88">
        <v>0</v>
      </c>
      <c r="L80" s="89">
        <v>-0.08</v>
      </c>
      <c r="M80" s="88">
        <v>0.01</v>
      </c>
      <c r="N80" s="131">
        <f t="shared" si="1"/>
        <v>-0.74</v>
      </c>
    </row>
    <row r="81" spans="1:14" x14ac:dyDescent="0.2">
      <c r="A81" s="33">
        <v>79</v>
      </c>
      <c r="B81" s="34" t="s">
        <v>156</v>
      </c>
      <c r="C81" s="34" t="s">
        <v>156</v>
      </c>
      <c r="D81" s="34" t="s">
        <v>69</v>
      </c>
      <c r="E81" s="34" t="s">
        <v>66</v>
      </c>
      <c r="F81" s="34" t="s">
        <v>67</v>
      </c>
      <c r="G81" s="34" t="s">
        <v>67</v>
      </c>
      <c r="H81" s="34" t="s">
        <v>67</v>
      </c>
      <c r="I81" s="19">
        <v>-42.08</v>
      </c>
      <c r="J81" s="93">
        <v>0</v>
      </c>
      <c r="K81" s="88">
        <v>0</v>
      </c>
      <c r="L81" s="89">
        <v>-5.05</v>
      </c>
      <c r="M81" s="88">
        <v>0</v>
      </c>
      <c r="N81" s="131">
        <f t="shared" si="1"/>
        <v>-47.129999999999995</v>
      </c>
    </row>
    <row r="82" spans="1:14" x14ac:dyDescent="0.2">
      <c r="A82" s="33">
        <v>80</v>
      </c>
      <c r="B82" s="34" t="s">
        <v>131</v>
      </c>
      <c r="C82" s="34" t="s">
        <v>131</v>
      </c>
      <c r="D82" s="34" t="s">
        <v>69</v>
      </c>
      <c r="E82" s="34" t="s">
        <v>66</v>
      </c>
      <c r="F82" s="34" t="s">
        <v>67</v>
      </c>
      <c r="G82" s="34" t="s">
        <v>67</v>
      </c>
      <c r="H82" s="34" t="s">
        <v>67</v>
      </c>
      <c r="I82" s="19">
        <v>0</v>
      </c>
      <c r="J82" s="93">
        <v>0</v>
      </c>
      <c r="K82" s="88">
        <v>-974.55</v>
      </c>
      <c r="L82" s="89">
        <v>0</v>
      </c>
      <c r="M82" s="88">
        <v>19.489999999999998</v>
      </c>
      <c r="N82" s="131">
        <f t="shared" si="1"/>
        <v>-955.06</v>
      </c>
    </row>
    <row r="83" spans="1:14" x14ac:dyDescent="0.2">
      <c r="A83" s="33">
        <v>81</v>
      </c>
      <c r="B83" s="34" t="s">
        <v>131</v>
      </c>
      <c r="C83" s="34" t="s">
        <v>132</v>
      </c>
      <c r="D83" s="34" t="s">
        <v>69</v>
      </c>
      <c r="E83" s="34" t="s">
        <v>66</v>
      </c>
      <c r="F83" s="34" t="s">
        <v>67</v>
      </c>
      <c r="G83" s="34" t="s">
        <v>66</v>
      </c>
      <c r="H83" s="34" t="s">
        <v>66</v>
      </c>
      <c r="I83" s="19">
        <v>0</v>
      </c>
      <c r="J83" s="93">
        <v>0</v>
      </c>
      <c r="K83" s="88">
        <v>-0.01</v>
      </c>
      <c r="L83" s="89">
        <v>0</v>
      </c>
      <c r="M83" s="88">
        <v>0</v>
      </c>
      <c r="N83" s="131">
        <f t="shared" si="1"/>
        <v>-0.01</v>
      </c>
    </row>
    <row r="84" spans="1:14" x14ac:dyDescent="0.2">
      <c r="A84" s="33">
        <v>82</v>
      </c>
      <c r="B84" s="34" t="s">
        <v>161</v>
      </c>
      <c r="C84" s="34" t="s">
        <v>161</v>
      </c>
      <c r="D84" s="34" t="s">
        <v>69</v>
      </c>
      <c r="E84" s="34" t="s">
        <v>66</v>
      </c>
      <c r="F84" s="34" t="s">
        <v>67</v>
      </c>
      <c r="G84" s="34" t="s">
        <v>67</v>
      </c>
      <c r="H84" s="34" t="s">
        <v>67</v>
      </c>
      <c r="I84" s="19">
        <v>-4.62</v>
      </c>
      <c r="J84" s="93">
        <v>0</v>
      </c>
      <c r="K84" s="88">
        <v>0</v>
      </c>
      <c r="L84" s="89">
        <v>-0.55000000000000004</v>
      </c>
      <c r="M84" s="88">
        <v>0.09</v>
      </c>
      <c r="N84" s="131">
        <f t="shared" si="1"/>
        <v>-5.08</v>
      </c>
    </row>
    <row r="85" spans="1:14" x14ac:dyDescent="0.2">
      <c r="A85" s="33">
        <v>83</v>
      </c>
      <c r="B85" s="34" t="s">
        <v>157</v>
      </c>
      <c r="C85" s="34" t="s">
        <v>158</v>
      </c>
      <c r="D85" s="34" t="s">
        <v>65</v>
      </c>
      <c r="E85" s="34" t="s">
        <v>66</v>
      </c>
      <c r="F85" s="34" t="s">
        <v>67</v>
      </c>
      <c r="G85" s="34" t="s">
        <v>67</v>
      </c>
      <c r="H85" s="34" t="s">
        <v>67</v>
      </c>
      <c r="I85" s="19">
        <v>0</v>
      </c>
      <c r="J85" s="93">
        <v>0</v>
      </c>
      <c r="K85" s="88">
        <v>-0.02</v>
      </c>
      <c r="L85" s="89">
        <v>0</v>
      </c>
      <c r="M85" s="88">
        <v>0</v>
      </c>
      <c r="N85" s="131">
        <f t="shared" si="1"/>
        <v>-0.02</v>
      </c>
    </row>
    <row r="86" spans="1:14" x14ac:dyDescent="0.2">
      <c r="A86" s="33">
        <v>84</v>
      </c>
      <c r="B86" s="34" t="s">
        <v>159</v>
      </c>
      <c r="C86" s="34" t="s">
        <v>159</v>
      </c>
      <c r="D86" s="34" t="s">
        <v>69</v>
      </c>
      <c r="E86" s="34" t="s">
        <v>66</v>
      </c>
      <c r="F86" s="34" t="s">
        <v>66</v>
      </c>
      <c r="G86" s="34" t="s">
        <v>67</v>
      </c>
      <c r="H86" s="34" t="s">
        <v>67</v>
      </c>
      <c r="I86" s="19">
        <v>-54.67</v>
      </c>
      <c r="J86" s="93">
        <v>0</v>
      </c>
      <c r="K86" s="88">
        <v>0</v>
      </c>
      <c r="L86" s="89">
        <v>-6.56</v>
      </c>
      <c r="M86" s="88">
        <v>1.0900000000000001</v>
      </c>
      <c r="N86" s="131">
        <f t="shared" si="1"/>
        <v>-60.14</v>
      </c>
    </row>
    <row r="87" spans="1:14" x14ac:dyDescent="0.2">
      <c r="A87" s="33">
        <v>85</v>
      </c>
      <c r="B87" s="34" t="s">
        <v>160</v>
      </c>
      <c r="C87" s="34" t="s">
        <v>160</v>
      </c>
      <c r="D87" s="34" t="s">
        <v>65</v>
      </c>
      <c r="E87" s="34" t="s">
        <v>66</v>
      </c>
      <c r="F87" s="34" t="s">
        <v>67</v>
      </c>
      <c r="G87" s="34" t="s">
        <v>66</v>
      </c>
      <c r="H87" s="34" t="s">
        <v>66</v>
      </c>
      <c r="I87" s="19">
        <v>-39.549999999999997</v>
      </c>
      <c r="J87" s="93">
        <v>0</v>
      </c>
      <c r="K87" s="88">
        <v>0</v>
      </c>
      <c r="L87" s="89">
        <v>-4.75</v>
      </c>
      <c r="M87" s="88">
        <v>0.79</v>
      </c>
      <c r="N87" s="131">
        <f t="shared" si="1"/>
        <v>-43.51</v>
      </c>
    </row>
    <row r="88" spans="1:14" x14ac:dyDescent="0.2">
      <c r="A88" s="33">
        <v>86</v>
      </c>
      <c r="B88" s="34" t="s">
        <v>162</v>
      </c>
      <c r="C88" s="34" t="s">
        <v>162</v>
      </c>
      <c r="D88" s="34" t="s">
        <v>69</v>
      </c>
      <c r="E88" s="34" t="s">
        <v>66</v>
      </c>
      <c r="F88" s="34" t="s">
        <v>66</v>
      </c>
      <c r="G88" s="34" t="s">
        <v>67</v>
      </c>
      <c r="H88" s="34" t="s">
        <v>67</v>
      </c>
      <c r="I88" s="19">
        <v>0</v>
      </c>
      <c r="J88" s="93">
        <v>0</v>
      </c>
      <c r="K88" s="88">
        <v>-12.46</v>
      </c>
      <c r="L88" s="89">
        <v>0</v>
      </c>
      <c r="M88" s="88">
        <v>0.25</v>
      </c>
      <c r="N88" s="131">
        <f t="shared" si="1"/>
        <v>-12.21</v>
      </c>
    </row>
    <row r="89" spans="1:14" x14ac:dyDescent="0.2">
      <c r="A89" s="33">
        <v>87</v>
      </c>
      <c r="B89" s="34" t="s">
        <v>151</v>
      </c>
      <c r="C89" s="34" t="s">
        <v>152</v>
      </c>
      <c r="D89" s="34" t="s">
        <v>69</v>
      </c>
      <c r="E89" s="34" t="s">
        <v>66</v>
      </c>
      <c r="F89" s="34" t="s">
        <v>67</v>
      </c>
      <c r="G89" s="34" t="s">
        <v>66</v>
      </c>
      <c r="H89" s="34" t="s">
        <v>66</v>
      </c>
      <c r="I89" s="19">
        <v>-0.97</v>
      </c>
      <c r="J89" s="93">
        <v>0</v>
      </c>
      <c r="K89" s="88">
        <v>0</v>
      </c>
      <c r="L89" s="89">
        <v>-0.12</v>
      </c>
      <c r="M89" s="88">
        <v>0.02</v>
      </c>
      <c r="N89" s="131">
        <f t="shared" si="1"/>
        <v>-1.0699999999999998</v>
      </c>
    </row>
    <row r="90" spans="1:14" x14ac:dyDescent="0.2">
      <c r="A90" s="33">
        <v>88</v>
      </c>
      <c r="B90" s="34" t="s">
        <v>145</v>
      </c>
      <c r="C90" s="34" t="s">
        <v>145</v>
      </c>
      <c r="D90" s="34" t="s">
        <v>69</v>
      </c>
      <c r="E90" s="34" t="s">
        <v>66</v>
      </c>
      <c r="F90" s="34" t="s">
        <v>67</v>
      </c>
      <c r="G90" s="34" t="s">
        <v>67</v>
      </c>
      <c r="H90" s="34" t="s">
        <v>67</v>
      </c>
      <c r="I90" s="19">
        <v>0</v>
      </c>
      <c r="J90" s="93">
        <v>0</v>
      </c>
      <c r="K90" s="88">
        <v>-60.72</v>
      </c>
      <c r="L90" s="89">
        <v>0</v>
      </c>
      <c r="M90" s="88">
        <v>0</v>
      </c>
      <c r="N90" s="131">
        <f t="shared" si="1"/>
        <v>-60.72</v>
      </c>
    </row>
    <row r="91" spans="1:14" x14ac:dyDescent="0.2">
      <c r="A91" s="33">
        <v>89</v>
      </c>
      <c r="B91" s="34" t="s">
        <v>145</v>
      </c>
      <c r="C91" s="34" t="s">
        <v>146</v>
      </c>
      <c r="D91" s="34" t="s">
        <v>69</v>
      </c>
      <c r="E91" s="34" t="s">
        <v>66</v>
      </c>
      <c r="F91" s="34" t="s">
        <v>67</v>
      </c>
      <c r="G91" s="34" t="s">
        <v>67</v>
      </c>
      <c r="H91" s="34" t="s">
        <v>67</v>
      </c>
      <c r="I91" s="19">
        <v>0</v>
      </c>
      <c r="J91" s="93">
        <v>0</v>
      </c>
      <c r="K91" s="88">
        <v>-0.05</v>
      </c>
      <c r="L91" s="89">
        <v>0</v>
      </c>
      <c r="M91" s="88">
        <v>0</v>
      </c>
      <c r="N91" s="131">
        <f t="shared" si="1"/>
        <v>-0.05</v>
      </c>
    </row>
    <row r="92" spans="1:14" x14ac:dyDescent="0.2">
      <c r="A92" s="33">
        <v>90</v>
      </c>
      <c r="B92" s="34" t="s">
        <v>133</v>
      </c>
      <c r="C92" s="34" t="s">
        <v>133</v>
      </c>
      <c r="D92" s="34" t="s">
        <v>69</v>
      </c>
      <c r="E92" s="34" t="s">
        <v>66</v>
      </c>
      <c r="F92" s="34" t="s">
        <v>67</v>
      </c>
      <c r="G92" s="34" t="s">
        <v>67</v>
      </c>
      <c r="H92" s="34" t="s">
        <v>67</v>
      </c>
      <c r="I92" s="19">
        <v>0</v>
      </c>
      <c r="J92" s="93">
        <v>0</v>
      </c>
      <c r="K92" s="88">
        <v>-178.77</v>
      </c>
      <c r="L92" s="89">
        <v>0</v>
      </c>
      <c r="M92" s="88">
        <v>3.58</v>
      </c>
      <c r="N92" s="131">
        <f t="shared" si="1"/>
        <v>-175.19</v>
      </c>
    </row>
    <row r="93" spans="1:14" x14ac:dyDescent="0.2">
      <c r="A93" s="33">
        <v>91</v>
      </c>
      <c r="B93" s="34" t="s">
        <v>144</v>
      </c>
      <c r="C93" s="34" t="s">
        <v>144</v>
      </c>
      <c r="D93" s="34" t="s">
        <v>65</v>
      </c>
      <c r="E93" s="34" t="s">
        <v>67</v>
      </c>
      <c r="F93" s="34" t="s">
        <v>67</v>
      </c>
      <c r="G93" s="34" t="s">
        <v>66</v>
      </c>
      <c r="H93" s="34" t="s">
        <v>67</v>
      </c>
      <c r="I93" s="19">
        <v>0</v>
      </c>
      <c r="J93" s="93">
        <v>0</v>
      </c>
      <c r="K93" s="88">
        <v>-1246</v>
      </c>
      <c r="L93" s="89">
        <v>0</v>
      </c>
      <c r="M93" s="88">
        <v>24.92</v>
      </c>
      <c r="N93" s="131">
        <f t="shared" si="1"/>
        <v>-1221.08</v>
      </c>
    </row>
    <row r="94" spans="1:14" x14ac:dyDescent="0.2">
      <c r="A94" s="33">
        <v>92</v>
      </c>
      <c r="B94" s="34" t="s">
        <v>144</v>
      </c>
      <c r="C94" s="34" t="s">
        <v>1615</v>
      </c>
      <c r="D94" s="34" t="s">
        <v>65</v>
      </c>
      <c r="E94" s="34" t="s">
        <v>66</v>
      </c>
      <c r="F94" s="34" t="s">
        <v>67</v>
      </c>
      <c r="G94" s="34" t="s">
        <v>66</v>
      </c>
      <c r="H94" s="34" t="s">
        <v>67</v>
      </c>
      <c r="I94" s="19">
        <v>0</v>
      </c>
      <c r="J94" s="93">
        <v>0</v>
      </c>
      <c r="K94" s="88">
        <v>0</v>
      </c>
      <c r="L94" s="89">
        <v>0</v>
      </c>
      <c r="M94" s="88">
        <v>0</v>
      </c>
      <c r="N94" s="131">
        <f t="shared" si="1"/>
        <v>0</v>
      </c>
    </row>
    <row r="95" spans="1:14" x14ac:dyDescent="0.2">
      <c r="A95" s="33">
        <v>93</v>
      </c>
      <c r="B95" s="34" t="s">
        <v>206</v>
      </c>
      <c r="C95" s="34" t="s">
        <v>206</v>
      </c>
      <c r="D95" s="34" t="s">
        <v>69</v>
      </c>
      <c r="E95" s="34" t="s">
        <v>66</v>
      </c>
      <c r="F95" s="34" t="s">
        <v>67</v>
      </c>
      <c r="G95" s="34" t="s">
        <v>67</v>
      </c>
      <c r="H95" s="34" t="s">
        <v>67</v>
      </c>
      <c r="I95" s="19">
        <v>0</v>
      </c>
      <c r="J95" s="93">
        <v>0</v>
      </c>
      <c r="K95" s="88">
        <v>-162.72999999999999</v>
      </c>
      <c r="L95" s="89">
        <v>0</v>
      </c>
      <c r="M95" s="88">
        <v>3.25</v>
      </c>
      <c r="N95" s="131">
        <f t="shared" si="1"/>
        <v>-159.47999999999999</v>
      </c>
    </row>
    <row r="96" spans="1:14" x14ac:dyDescent="0.2">
      <c r="A96" s="33">
        <v>94</v>
      </c>
      <c r="B96" s="34" t="s">
        <v>164</v>
      </c>
      <c r="C96" s="34" t="s">
        <v>164</v>
      </c>
      <c r="D96" s="34" t="s">
        <v>65</v>
      </c>
      <c r="E96" s="34" t="s">
        <v>66</v>
      </c>
      <c r="F96" s="34" t="s">
        <v>67</v>
      </c>
      <c r="G96" s="34" t="s">
        <v>67</v>
      </c>
      <c r="H96" s="34" t="s">
        <v>67</v>
      </c>
      <c r="I96" s="19">
        <v>-29.98</v>
      </c>
      <c r="J96" s="93">
        <v>0</v>
      </c>
      <c r="K96" s="88">
        <v>0</v>
      </c>
      <c r="L96" s="89">
        <v>-3.6</v>
      </c>
      <c r="M96" s="88">
        <v>0.6</v>
      </c>
      <c r="N96" s="131">
        <f t="shared" si="1"/>
        <v>-32.979999999999997</v>
      </c>
    </row>
    <row r="97" spans="1:14" x14ac:dyDescent="0.2">
      <c r="A97" s="33">
        <v>95</v>
      </c>
      <c r="B97" s="34" t="s">
        <v>149</v>
      </c>
      <c r="C97" s="34" t="s">
        <v>150</v>
      </c>
      <c r="D97" s="34" t="s">
        <v>69</v>
      </c>
      <c r="E97" s="34" t="s">
        <v>66</v>
      </c>
      <c r="F97" s="34" t="s">
        <v>67</v>
      </c>
      <c r="G97" s="34" t="s">
        <v>67</v>
      </c>
      <c r="H97" s="34" t="s">
        <v>67</v>
      </c>
      <c r="I97" s="19">
        <v>0</v>
      </c>
      <c r="J97" s="93">
        <v>0</v>
      </c>
      <c r="K97" s="88">
        <v>-0.63</v>
      </c>
      <c r="L97" s="89">
        <v>0</v>
      </c>
      <c r="M97" s="88">
        <v>0.01</v>
      </c>
      <c r="N97" s="131">
        <f t="shared" si="1"/>
        <v>-0.62</v>
      </c>
    </row>
    <row r="98" spans="1:14" x14ac:dyDescent="0.2">
      <c r="A98" s="33">
        <v>96</v>
      </c>
      <c r="B98" s="34" t="s">
        <v>192</v>
      </c>
      <c r="C98" s="34" t="s">
        <v>192</v>
      </c>
      <c r="D98" s="34" t="s">
        <v>65</v>
      </c>
      <c r="E98" s="34" t="s">
        <v>66</v>
      </c>
      <c r="F98" s="34" t="s">
        <v>66</v>
      </c>
      <c r="G98" s="34" t="s">
        <v>66</v>
      </c>
      <c r="H98" s="34" t="s">
        <v>66</v>
      </c>
      <c r="I98" s="19">
        <v>0</v>
      </c>
      <c r="J98" s="93">
        <v>0</v>
      </c>
      <c r="K98" s="88">
        <v>-993.37</v>
      </c>
      <c r="L98" s="89">
        <v>0</v>
      </c>
      <c r="M98" s="88">
        <v>19.87</v>
      </c>
      <c r="N98" s="131">
        <f t="shared" si="1"/>
        <v>-973.5</v>
      </c>
    </row>
    <row r="99" spans="1:14" x14ac:dyDescent="0.2">
      <c r="A99" s="33">
        <v>97</v>
      </c>
      <c r="B99" s="34" t="s">
        <v>192</v>
      </c>
      <c r="C99" s="34" t="s">
        <v>193</v>
      </c>
      <c r="D99" s="34" t="s">
        <v>65</v>
      </c>
      <c r="E99" s="34" t="s">
        <v>66</v>
      </c>
      <c r="F99" s="34" t="s">
        <v>67</v>
      </c>
      <c r="G99" s="34" t="s">
        <v>67</v>
      </c>
      <c r="H99" s="34" t="s">
        <v>67</v>
      </c>
      <c r="I99" s="19">
        <v>0</v>
      </c>
      <c r="J99" s="93">
        <v>0</v>
      </c>
      <c r="K99" s="88">
        <v>-0.01</v>
      </c>
      <c r="L99" s="89">
        <v>0</v>
      </c>
      <c r="M99" s="88">
        <v>0</v>
      </c>
      <c r="N99" s="131">
        <f t="shared" si="1"/>
        <v>-0.01</v>
      </c>
    </row>
    <row r="100" spans="1:14" x14ac:dyDescent="0.2">
      <c r="A100" s="33">
        <v>98</v>
      </c>
      <c r="B100" s="34" t="s">
        <v>176</v>
      </c>
      <c r="C100" s="34" t="s">
        <v>176</v>
      </c>
      <c r="D100" s="34" t="s">
        <v>69</v>
      </c>
      <c r="E100" s="34" t="s">
        <v>66</v>
      </c>
      <c r="F100" s="34" t="s">
        <v>67</v>
      </c>
      <c r="G100" s="34" t="s">
        <v>67</v>
      </c>
      <c r="H100" s="34" t="s">
        <v>67</v>
      </c>
      <c r="I100" s="19">
        <v>-231.31</v>
      </c>
      <c r="J100" s="93">
        <v>0</v>
      </c>
      <c r="K100" s="88">
        <v>0</v>
      </c>
      <c r="L100" s="89">
        <v>-27.76</v>
      </c>
      <c r="M100" s="88">
        <v>4.63</v>
      </c>
      <c r="N100" s="131">
        <f t="shared" si="1"/>
        <v>-254.44</v>
      </c>
    </row>
    <row r="101" spans="1:14" x14ac:dyDescent="0.2">
      <c r="A101" s="33">
        <v>99</v>
      </c>
      <c r="B101" s="34" t="s">
        <v>177</v>
      </c>
      <c r="C101" s="34" t="s">
        <v>177</v>
      </c>
      <c r="D101" s="34" t="s">
        <v>69</v>
      </c>
      <c r="E101" s="34" t="s">
        <v>66</v>
      </c>
      <c r="F101" s="34" t="s">
        <v>66</v>
      </c>
      <c r="G101" s="34" t="s">
        <v>66</v>
      </c>
      <c r="H101" s="34" t="s">
        <v>66</v>
      </c>
      <c r="I101" s="19">
        <v>-71.56</v>
      </c>
      <c r="J101" s="93">
        <v>0</v>
      </c>
      <c r="K101" s="88">
        <v>0</v>
      </c>
      <c r="L101" s="89">
        <v>-8.59</v>
      </c>
      <c r="M101" s="88">
        <v>1.43</v>
      </c>
      <c r="N101" s="131">
        <f t="shared" si="1"/>
        <v>-78.72</v>
      </c>
    </row>
    <row r="102" spans="1:14" x14ac:dyDescent="0.2">
      <c r="A102" s="33">
        <v>100</v>
      </c>
      <c r="B102" s="34" t="s">
        <v>178</v>
      </c>
      <c r="C102" s="34" t="s">
        <v>178</v>
      </c>
      <c r="D102" s="34" t="s">
        <v>65</v>
      </c>
      <c r="E102" s="34" t="s">
        <v>66</v>
      </c>
      <c r="F102" s="34" t="s">
        <v>67</v>
      </c>
      <c r="G102" s="34" t="s">
        <v>67</v>
      </c>
      <c r="H102" s="34" t="s">
        <v>67</v>
      </c>
      <c r="I102" s="19">
        <v>0</v>
      </c>
      <c r="J102" s="93">
        <v>0</v>
      </c>
      <c r="K102" s="88">
        <v>-328.48</v>
      </c>
      <c r="L102" s="89">
        <v>0</v>
      </c>
      <c r="M102" s="88">
        <v>0</v>
      </c>
      <c r="N102" s="131">
        <f t="shared" si="1"/>
        <v>-328.48</v>
      </c>
    </row>
    <row r="103" spans="1:14" x14ac:dyDescent="0.2">
      <c r="A103" s="33">
        <v>101</v>
      </c>
      <c r="B103" s="34" t="s">
        <v>178</v>
      </c>
      <c r="C103" s="34" t="s">
        <v>179</v>
      </c>
      <c r="D103" s="34" t="s">
        <v>69</v>
      </c>
      <c r="E103" s="34" t="s">
        <v>66</v>
      </c>
      <c r="F103" s="34" t="s">
        <v>67</v>
      </c>
      <c r="G103" s="34" t="s">
        <v>67</v>
      </c>
      <c r="H103" s="34" t="s">
        <v>67</v>
      </c>
      <c r="I103" s="19">
        <v>0</v>
      </c>
      <c r="J103" s="93">
        <v>0</v>
      </c>
      <c r="K103" s="88">
        <v>-0.01</v>
      </c>
      <c r="L103" s="89">
        <v>0</v>
      </c>
      <c r="M103" s="88">
        <v>0</v>
      </c>
      <c r="N103" s="131">
        <f t="shared" si="1"/>
        <v>-0.01</v>
      </c>
    </row>
    <row r="104" spans="1:14" x14ac:dyDescent="0.2">
      <c r="A104" s="33">
        <v>102</v>
      </c>
      <c r="B104" s="34" t="s">
        <v>185</v>
      </c>
      <c r="C104" s="34" t="s">
        <v>185</v>
      </c>
      <c r="D104" s="34" t="s">
        <v>69</v>
      </c>
      <c r="E104" s="34" t="s">
        <v>66</v>
      </c>
      <c r="F104" s="34" t="s">
        <v>67</v>
      </c>
      <c r="G104" s="34" t="s">
        <v>67</v>
      </c>
      <c r="H104" s="34" t="s">
        <v>67</v>
      </c>
      <c r="I104" s="19">
        <v>-68.209999999999994</v>
      </c>
      <c r="J104" s="93">
        <v>0</v>
      </c>
      <c r="K104" s="88">
        <v>0</v>
      </c>
      <c r="L104" s="89">
        <v>-8.19</v>
      </c>
      <c r="M104" s="88">
        <v>1.36</v>
      </c>
      <c r="N104" s="131">
        <f t="shared" si="1"/>
        <v>-75.039999999999992</v>
      </c>
    </row>
    <row r="105" spans="1:14" x14ac:dyDescent="0.2">
      <c r="A105" s="33">
        <v>103</v>
      </c>
      <c r="B105" s="34" t="s">
        <v>180</v>
      </c>
      <c r="C105" s="34" t="s">
        <v>180</v>
      </c>
      <c r="D105" s="34" t="s">
        <v>69</v>
      </c>
      <c r="E105" s="34" t="s">
        <v>66</v>
      </c>
      <c r="F105" s="34" t="s">
        <v>67</v>
      </c>
      <c r="G105" s="34" t="s">
        <v>67</v>
      </c>
      <c r="H105" s="34" t="s">
        <v>67</v>
      </c>
      <c r="I105" s="19">
        <v>-35.78</v>
      </c>
      <c r="J105" s="93">
        <v>0</v>
      </c>
      <c r="K105" s="88">
        <v>0</v>
      </c>
      <c r="L105" s="89">
        <v>-4.29</v>
      </c>
      <c r="M105" s="88">
        <v>0.72</v>
      </c>
      <c r="N105" s="131">
        <f t="shared" si="1"/>
        <v>-39.35</v>
      </c>
    </row>
    <row r="106" spans="1:14" x14ac:dyDescent="0.2">
      <c r="A106" s="33">
        <v>104</v>
      </c>
      <c r="B106" s="34" t="s">
        <v>186</v>
      </c>
      <c r="C106" s="34" t="s">
        <v>186</v>
      </c>
      <c r="D106" s="34" t="s">
        <v>69</v>
      </c>
      <c r="E106" s="34" t="s">
        <v>66</v>
      </c>
      <c r="F106" s="34" t="s">
        <v>67</v>
      </c>
      <c r="G106" s="34" t="s">
        <v>67</v>
      </c>
      <c r="H106" s="34" t="s">
        <v>67</v>
      </c>
      <c r="I106" s="19">
        <v>-15.16</v>
      </c>
      <c r="J106" s="93">
        <v>0</v>
      </c>
      <c r="K106" s="88">
        <v>0</v>
      </c>
      <c r="L106" s="89">
        <v>-1.82</v>
      </c>
      <c r="M106" s="88">
        <v>0.3</v>
      </c>
      <c r="N106" s="131">
        <f t="shared" si="1"/>
        <v>-16.68</v>
      </c>
    </row>
    <row r="107" spans="1:14" x14ac:dyDescent="0.2">
      <c r="A107" s="33">
        <v>105</v>
      </c>
      <c r="B107" s="34" t="s">
        <v>194</v>
      </c>
      <c r="C107" s="34" t="s">
        <v>194</v>
      </c>
      <c r="D107" s="34" t="s">
        <v>69</v>
      </c>
      <c r="E107" s="34" t="s">
        <v>66</v>
      </c>
      <c r="F107" s="34" t="s">
        <v>67</v>
      </c>
      <c r="G107" s="34" t="s">
        <v>67</v>
      </c>
      <c r="H107" s="34" t="s">
        <v>67</v>
      </c>
      <c r="I107" s="19">
        <v>0</v>
      </c>
      <c r="J107" s="93">
        <v>0</v>
      </c>
      <c r="K107" s="88">
        <v>-976.72</v>
      </c>
      <c r="L107" s="89">
        <v>0</v>
      </c>
      <c r="M107" s="88">
        <v>19.53</v>
      </c>
      <c r="N107" s="131">
        <f t="shared" si="1"/>
        <v>-957.19</v>
      </c>
    </row>
    <row r="108" spans="1:14" x14ac:dyDescent="0.2">
      <c r="A108" s="33">
        <v>106</v>
      </c>
      <c r="B108" s="34" t="s">
        <v>194</v>
      </c>
      <c r="C108" s="34" t="s">
        <v>195</v>
      </c>
      <c r="D108" s="34" t="s">
        <v>69</v>
      </c>
      <c r="E108" s="34" t="s">
        <v>66</v>
      </c>
      <c r="F108" s="34" t="s">
        <v>67</v>
      </c>
      <c r="G108" s="34" t="s">
        <v>67</v>
      </c>
      <c r="H108" s="34" t="s">
        <v>67</v>
      </c>
      <c r="I108" s="19">
        <v>0</v>
      </c>
      <c r="J108" s="93">
        <v>0</v>
      </c>
      <c r="K108" s="88">
        <v>0</v>
      </c>
      <c r="L108" s="89">
        <v>0</v>
      </c>
      <c r="M108" s="88">
        <v>0</v>
      </c>
      <c r="N108" s="131">
        <f t="shared" si="1"/>
        <v>0</v>
      </c>
    </row>
    <row r="109" spans="1:14" x14ac:dyDescent="0.2">
      <c r="A109" s="33">
        <v>107</v>
      </c>
      <c r="B109" s="34" t="s">
        <v>181</v>
      </c>
      <c r="C109" s="34" t="s">
        <v>181</v>
      </c>
      <c r="D109" s="34" t="s">
        <v>65</v>
      </c>
      <c r="E109" s="34" t="s">
        <v>66</v>
      </c>
      <c r="F109" s="34" t="s">
        <v>66</v>
      </c>
      <c r="G109" s="34" t="s">
        <v>66</v>
      </c>
      <c r="H109" s="34" t="s">
        <v>66</v>
      </c>
      <c r="I109" s="19">
        <v>-17.829999999999998</v>
      </c>
      <c r="J109" s="93">
        <v>0</v>
      </c>
      <c r="K109" s="88">
        <v>0</v>
      </c>
      <c r="L109" s="89">
        <v>-2.14</v>
      </c>
      <c r="M109" s="88">
        <v>0.36</v>
      </c>
      <c r="N109" s="131">
        <f t="shared" si="1"/>
        <v>-19.61</v>
      </c>
    </row>
    <row r="110" spans="1:14" x14ac:dyDescent="0.2">
      <c r="A110" s="33">
        <v>108</v>
      </c>
      <c r="B110" s="34" t="s">
        <v>182</v>
      </c>
      <c r="C110" s="34" t="s">
        <v>182</v>
      </c>
      <c r="D110" s="34" t="s">
        <v>69</v>
      </c>
      <c r="E110" s="34" t="s">
        <v>66</v>
      </c>
      <c r="F110" s="34" t="s">
        <v>66</v>
      </c>
      <c r="G110" s="34" t="s">
        <v>66</v>
      </c>
      <c r="H110" s="34" t="s">
        <v>66</v>
      </c>
      <c r="I110" s="19">
        <v>-89.16</v>
      </c>
      <c r="J110" s="93">
        <v>0</v>
      </c>
      <c r="K110" s="88">
        <v>0</v>
      </c>
      <c r="L110" s="89">
        <v>-10.7</v>
      </c>
      <c r="M110" s="88">
        <v>1.78</v>
      </c>
      <c r="N110" s="131">
        <f t="shared" si="1"/>
        <v>-98.08</v>
      </c>
    </row>
    <row r="111" spans="1:14" x14ac:dyDescent="0.2">
      <c r="A111" s="33">
        <v>109</v>
      </c>
      <c r="B111" s="34" t="s">
        <v>183</v>
      </c>
      <c r="C111" s="34" t="s">
        <v>183</v>
      </c>
      <c r="D111" s="34" t="s">
        <v>69</v>
      </c>
      <c r="E111" s="34" t="s">
        <v>66</v>
      </c>
      <c r="F111" s="34" t="s">
        <v>67</v>
      </c>
      <c r="G111" s="34" t="s">
        <v>67</v>
      </c>
      <c r="H111" s="34" t="s">
        <v>67</v>
      </c>
      <c r="I111" s="19">
        <v>-53.42</v>
      </c>
      <c r="J111" s="93">
        <v>0</v>
      </c>
      <c r="K111" s="88">
        <v>0</v>
      </c>
      <c r="L111" s="89">
        <v>-6.41</v>
      </c>
      <c r="M111" s="88">
        <v>1.07</v>
      </c>
      <c r="N111" s="131">
        <f t="shared" si="1"/>
        <v>-58.76</v>
      </c>
    </row>
    <row r="112" spans="1:14" x14ac:dyDescent="0.2">
      <c r="A112" s="33">
        <v>110</v>
      </c>
      <c r="B112" s="34" t="s">
        <v>184</v>
      </c>
      <c r="C112" s="34" t="s">
        <v>184</v>
      </c>
      <c r="D112" s="34" t="s">
        <v>69</v>
      </c>
      <c r="E112" s="34" t="s">
        <v>66</v>
      </c>
      <c r="F112" s="34" t="s">
        <v>67</v>
      </c>
      <c r="G112" s="34" t="s">
        <v>67</v>
      </c>
      <c r="H112" s="34" t="s">
        <v>67</v>
      </c>
      <c r="I112" s="19">
        <v>-93.31</v>
      </c>
      <c r="J112" s="93">
        <v>0</v>
      </c>
      <c r="K112" s="88">
        <v>0</v>
      </c>
      <c r="L112" s="89">
        <v>-11.2</v>
      </c>
      <c r="M112" s="88">
        <v>1.87</v>
      </c>
      <c r="N112" s="131">
        <f t="shared" si="1"/>
        <v>-102.64</v>
      </c>
    </row>
    <row r="113" spans="1:14" x14ac:dyDescent="0.2">
      <c r="A113" s="33">
        <v>111</v>
      </c>
      <c r="B113" s="34" t="s">
        <v>167</v>
      </c>
      <c r="C113" s="34" t="s">
        <v>167</v>
      </c>
      <c r="D113" s="34" t="s">
        <v>69</v>
      </c>
      <c r="E113" s="34" t="s">
        <v>66</v>
      </c>
      <c r="F113" s="34" t="s">
        <v>67</v>
      </c>
      <c r="G113" s="34" t="s">
        <v>67</v>
      </c>
      <c r="H113" s="34" t="s">
        <v>67</v>
      </c>
      <c r="I113" s="19">
        <v>0</v>
      </c>
      <c r="J113" s="93">
        <v>0</v>
      </c>
      <c r="K113" s="88">
        <v>-1247.25</v>
      </c>
      <c r="L113" s="89">
        <v>0</v>
      </c>
      <c r="M113" s="88">
        <v>0</v>
      </c>
      <c r="N113" s="131">
        <f t="shared" si="1"/>
        <v>-1247.25</v>
      </c>
    </row>
    <row r="114" spans="1:14" x14ac:dyDescent="0.2">
      <c r="A114" s="33">
        <v>112</v>
      </c>
      <c r="B114" s="34" t="s">
        <v>728</v>
      </c>
      <c r="C114" s="34" t="s">
        <v>729</v>
      </c>
      <c r="D114" s="34" t="s">
        <v>69</v>
      </c>
      <c r="E114" s="34" t="s">
        <v>66</v>
      </c>
      <c r="F114" s="34" t="s">
        <v>67</v>
      </c>
      <c r="G114" s="34" t="s">
        <v>67</v>
      </c>
      <c r="H114" s="34" t="s">
        <v>67</v>
      </c>
      <c r="I114" s="19">
        <v>-110.67</v>
      </c>
      <c r="J114" s="93">
        <v>0</v>
      </c>
      <c r="K114" s="88">
        <v>0</v>
      </c>
      <c r="L114" s="89">
        <v>-13.28</v>
      </c>
      <c r="M114" s="88">
        <v>2.21</v>
      </c>
      <c r="N114" s="131">
        <f t="shared" si="1"/>
        <v>-121.74000000000001</v>
      </c>
    </row>
    <row r="115" spans="1:14" x14ac:dyDescent="0.2">
      <c r="A115" s="33">
        <v>113</v>
      </c>
      <c r="B115" s="34" t="s">
        <v>189</v>
      </c>
      <c r="C115" s="34" t="s">
        <v>189</v>
      </c>
      <c r="D115" s="34" t="s">
        <v>69</v>
      </c>
      <c r="E115" s="34" t="s">
        <v>66</v>
      </c>
      <c r="F115" s="34" t="s">
        <v>67</v>
      </c>
      <c r="G115" s="34" t="s">
        <v>67</v>
      </c>
      <c r="H115" s="34" t="s">
        <v>67</v>
      </c>
      <c r="I115" s="19">
        <v>-50.97</v>
      </c>
      <c r="J115" s="93">
        <v>0</v>
      </c>
      <c r="K115" s="88">
        <v>0</v>
      </c>
      <c r="L115" s="89">
        <v>-6.12</v>
      </c>
      <c r="M115" s="88">
        <v>1.02</v>
      </c>
      <c r="N115" s="131">
        <f t="shared" si="1"/>
        <v>-56.069999999999993</v>
      </c>
    </row>
    <row r="116" spans="1:14" x14ac:dyDescent="0.2">
      <c r="A116" s="33">
        <v>114</v>
      </c>
      <c r="B116" s="34" t="s">
        <v>190</v>
      </c>
      <c r="C116" s="34" t="s">
        <v>190</v>
      </c>
      <c r="D116" s="34" t="s">
        <v>69</v>
      </c>
      <c r="E116" s="34" t="s">
        <v>66</v>
      </c>
      <c r="F116" s="34" t="s">
        <v>67</v>
      </c>
      <c r="G116" s="34" t="s">
        <v>67</v>
      </c>
      <c r="H116" s="34" t="s">
        <v>67</v>
      </c>
      <c r="I116" s="19">
        <v>-20.83</v>
      </c>
      <c r="J116" s="93">
        <v>0</v>
      </c>
      <c r="K116" s="88">
        <v>0</v>
      </c>
      <c r="L116" s="89">
        <v>-2.5</v>
      </c>
      <c r="M116" s="88">
        <v>0.42</v>
      </c>
      <c r="N116" s="131">
        <f t="shared" si="1"/>
        <v>-22.909999999999997</v>
      </c>
    </row>
    <row r="117" spans="1:14" x14ac:dyDescent="0.2">
      <c r="A117" s="33">
        <v>115</v>
      </c>
      <c r="B117" s="34" t="s">
        <v>191</v>
      </c>
      <c r="C117" s="34" t="s">
        <v>191</v>
      </c>
      <c r="D117" s="34" t="s">
        <v>69</v>
      </c>
      <c r="E117" s="34" t="s">
        <v>66</v>
      </c>
      <c r="F117" s="34" t="s">
        <v>67</v>
      </c>
      <c r="G117" s="34" t="s">
        <v>67</v>
      </c>
      <c r="H117" s="34" t="s">
        <v>67</v>
      </c>
      <c r="I117" s="19">
        <v>-11.48</v>
      </c>
      <c r="J117" s="93">
        <v>0</v>
      </c>
      <c r="K117" s="88">
        <v>0</v>
      </c>
      <c r="L117" s="89">
        <v>-1.38</v>
      </c>
      <c r="M117" s="88">
        <v>0.23</v>
      </c>
      <c r="N117" s="131">
        <f t="shared" si="1"/>
        <v>-12.629999999999999</v>
      </c>
    </row>
    <row r="118" spans="1:14" x14ac:dyDescent="0.2">
      <c r="A118" s="33">
        <v>116</v>
      </c>
      <c r="B118" s="34" t="s">
        <v>187</v>
      </c>
      <c r="C118" s="34" t="s">
        <v>187</v>
      </c>
      <c r="D118" s="34" t="s">
        <v>65</v>
      </c>
      <c r="E118" s="34" t="s">
        <v>66</v>
      </c>
      <c r="F118" s="34" t="s">
        <v>67</v>
      </c>
      <c r="G118" s="34" t="s">
        <v>67</v>
      </c>
      <c r="H118" s="34" t="s">
        <v>67</v>
      </c>
      <c r="I118" s="19">
        <v>-2926.73</v>
      </c>
      <c r="J118" s="93">
        <v>0</v>
      </c>
      <c r="K118" s="88">
        <v>0</v>
      </c>
      <c r="L118" s="89">
        <v>-351.21</v>
      </c>
      <c r="M118" s="88">
        <v>58.53</v>
      </c>
      <c r="N118" s="131">
        <f t="shared" si="1"/>
        <v>-3219.41</v>
      </c>
    </row>
    <row r="119" spans="1:14" x14ac:dyDescent="0.2">
      <c r="A119" s="33">
        <v>117</v>
      </c>
      <c r="B119" s="34" t="s">
        <v>187</v>
      </c>
      <c r="C119" s="34" t="s">
        <v>188</v>
      </c>
      <c r="D119" s="34" t="s">
        <v>69</v>
      </c>
      <c r="E119" s="34" t="s">
        <v>66</v>
      </c>
      <c r="F119" s="34" t="s">
        <v>67</v>
      </c>
      <c r="G119" s="34" t="s">
        <v>67</v>
      </c>
      <c r="H119" s="34" t="s">
        <v>67</v>
      </c>
      <c r="I119" s="19">
        <v>0</v>
      </c>
      <c r="J119" s="93">
        <v>0</v>
      </c>
      <c r="K119" s="88">
        <v>0</v>
      </c>
      <c r="L119" s="89">
        <v>0</v>
      </c>
      <c r="M119" s="88">
        <v>0</v>
      </c>
      <c r="N119" s="131">
        <f t="shared" si="1"/>
        <v>0</v>
      </c>
    </row>
    <row r="120" spans="1:14" x14ac:dyDescent="0.2">
      <c r="A120" s="33">
        <v>118</v>
      </c>
      <c r="B120" s="34" t="s">
        <v>170</v>
      </c>
      <c r="C120" s="34" t="s">
        <v>171</v>
      </c>
      <c r="D120" s="34" t="s">
        <v>69</v>
      </c>
      <c r="E120" s="34" t="s">
        <v>66</v>
      </c>
      <c r="F120" s="34" t="s">
        <v>67</v>
      </c>
      <c r="G120" s="34" t="s">
        <v>67</v>
      </c>
      <c r="H120" s="34" t="s">
        <v>67</v>
      </c>
      <c r="I120" s="19">
        <v>0</v>
      </c>
      <c r="J120" s="93">
        <v>0</v>
      </c>
      <c r="K120" s="88">
        <v>-0.17</v>
      </c>
      <c r="L120" s="89">
        <v>0</v>
      </c>
      <c r="M120" s="88">
        <v>0</v>
      </c>
      <c r="N120" s="131">
        <f t="shared" si="1"/>
        <v>-0.17</v>
      </c>
    </row>
    <row r="121" spans="1:14" x14ac:dyDescent="0.2">
      <c r="A121" s="33">
        <v>119</v>
      </c>
      <c r="B121" s="34" t="s">
        <v>214</v>
      </c>
      <c r="C121" s="34" t="s">
        <v>214</v>
      </c>
      <c r="D121" s="34" t="s">
        <v>69</v>
      </c>
      <c r="E121" s="34" t="s">
        <v>66</v>
      </c>
      <c r="F121" s="34" t="s">
        <v>67</v>
      </c>
      <c r="G121" s="34" t="s">
        <v>67</v>
      </c>
      <c r="H121" s="34" t="s">
        <v>67</v>
      </c>
      <c r="I121" s="19">
        <v>-72.37</v>
      </c>
      <c r="J121" s="93">
        <v>0</v>
      </c>
      <c r="K121" s="88">
        <v>0</v>
      </c>
      <c r="L121" s="89">
        <v>-8.68</v>
      </c>
      <c r="M121" s="88">
        <v>1.45</v>
      </c>
      <c r="N121" s="131">
        <f t="shared" si="1"/>
        <v>-79.600000000000009</v>
      </c>
    </row>
    <row r="122" spans="1:14" x14ac:dyDescent="0.2">
      <c r="A122" s="33">
        <v>120</v>
      </c>
      <c r="B122" s="34" t="s">
        <v>215</v>
      </c>
      <c r="C122" s="34" t="s">
        <v>215</v>
      </c>
      <c r="D122" s="34" t="s">
        <v>69</v>
      </c>
      <c r="E122" s="34" t="s">
        <v>66</v>
      </c>
      <c r="F122" s="34" t="s">
        <v>67</v>
      </c>
      <c r="G122" s="34" t="s">
        <v>67</v>
      </c>
      <c r="H122" s="34" t="s">
        <v>67</v>
      </c>
      <c r="I122" s="19">
        <v>-33.04</v>
      </c>
      <c r="J122" s="93">
        <v>0</v>
      </c>
      <c r="K122" s="88">
        <v>0</v>
      </c>
      <c r="L122" s="89">
        <v>-3.96</v>
      </c>
      <c r="M122" s="88">
        <v>0.66</v>
      </c>
      <c r="N122" s="131">
        <f t="shared" si="1"/>
        <v>-36.340000000000003</v>
      </c>
    </row>
    <row r="123" spans="1:14" x14ac:dyDescent="0.2">
      <c r="A123" s="33">
        <v>121</v>
      </c>
      <c r="B123" s="34" t="s">
        <v>174</v>
      </c>
      <c r="C123" s="34" t="s">
        <v>174</v>
      </c>
      <c r="D123" s="34" t="s">
        <v>65</v>
      </c>
      <c r="E123" s="34" t="s">
        <v>66</v>
      </c>
      <c r="F123" s="34" t="s">
        <v>67</v>
      </c>
      <c r="G123" s="34" t="s">
        <v>66</v>
      </c>
      <c r="H123" s="34" t="s">
        <v>67</v>
      </c>
      <c r="I123" s="19">
        <v>-27.38</v>
      </c>
      <c r="J123" s="93">
        <v>0</v>
      </c>
      <c r="K123" s="88">
        <v>0</v>
      </c>
      <c r="L123" s="89">
        <v>-3.29</v>
      </c>
      <c r="M123" s="88">
        <v>0.55000000000000004</v>
      </c>
      <c r="N123" s="131">
        <f t="shared" si="1"/>
        <v>-30.119999999999997</v>
      </c>
    </row>
    <row r="124" spans="1:14" x14ac:dyDescent="0.2">
      <c r="A124" s="33">
        <v>122</v>
      </c>
      <c r="B124" s="34" t="s">
        <v>196</v>
      </c>
      <c r="C124" s="34" t="s">
        <v>196</v>
      </c>
      <c r="D124" s="34" t="s">
        <v>69</v>
      </c>
      <c r="E124" s="34" t="s">
        <v>66</v>
      </c>
      <c r="F124" s="34" t="s">
        <v>67</v>
      </c>
      <c r="G124" s="34" t="s">
        <v>66</v>
      </c>
      <c r="H124" s="34" t="s">
        <v>67</v>
      </c>
      <c r="I124" s="19">
        <v>-62.12</v>
      </c>
      <c r="J124" s="93">
        <v>0</v>
      </c>
      <c r="K124" s="88">
        <v>0</v>
      </c>
      <c r="L124" s="89">
        <v>-7.45</v>
      </c>
      <c r="M124" s="88">
        <v>0</v>
      </c>
      <c r="N124" s="131">
        <f t="shared" si="1"/>
        <v>-69.569999999999993</v>
      </c>
    </row>
    <row r="125" spans="1:14" x14ac:dyDescent="0.2">
      <c r="A125" s="33">
        <v>123</v>
      </c>
      <c r="B125" s="34" t="s">
        <v>681</v>
      </c>
      <c r="C125" s="34" t="s">
        <v>682</v>
      </c>
      <c r="D125" s="34" t="s">
        <v>65</v>
      </c>
      <c r="E125" s="34" t="s">
        <v>66</v>
      </c>
      <c r="F125" s="34" t="s">
        <v>67</v>
      </c>
      <c r="G125" s="34" t="s">
        <v>66</v>
      </c>
      <c r="H125" s="34" t="s">
        <v>67</v>
      </c>
      <c r="I125" s="19">
        <v>-76.47</v>
      </c>
      <c r="J125" s="93">
        <v>0</v>
      </c>
      <c r="K125" s="88">
        <v>0</v>
      </c>
      <c r="L125" s="89">
        <v>-9.18</v>
      </c>
      <c r="M125" s="88">
        <v>1.53</v>
      </c>
      <c r="N125" s="131">
        <f t="shared" si="1"/>
        <v>-84.12</v>
      </c>
    </row>
    <row r="126" spans="1:14" x14ac:dyDescent="0.2">
      <c r="A126" s="33">
        <v>124</v>
      </c>
      <c r="B126" s="34" t="s">
        <v>197</v>
      </c>
      <c r="C126" s="34" t="s">
        <v>197</v>
      </c>
      <c r="D126" s="34" t="s">
        <v>69</v>
      </c>
      <c r="E126" s="34" t="s">
        <v>66</v>
      </c>
      <c r="F126" s="34" t="s">
        <v>67</v>
      </c>
      <c r="G126" s="34" t="s">
        <v>66</v>
      </c>
      <c r="H126" s="34" t="s">
        <v>67</v>
      </c>
      <c r="I126" s="19">
        <v>-87.15</v>
      </c>
      <c r="J126" s="93">
        <v>0</v>
      </c>
      <c r="K126" s="88">
        <v>0</v>
      </c>
      <c r="L126" s="89">
        <v>-10.46</v>
      </c>
      <c r="M126" s="88">
        <v>1.74</v>
      </c>
      <c r="N126" s="131">
        <f t="shared" si="1"/>
        <v>-95.870000000000019</v>
      </c>
    </row>
    <row r="127" spans="1:14" x14ac:dyDescent="0.2">
      <c r="A127" s="33">
        <v>125</v>
      </c>
      <c r="B127" s="34" t="s">
        <v>197</v>
      </c>
      <c r="C127" s="34" t="s">
        <v>1668</v>
      </c>
      <c r="D127" s="34" t="s">
        <v>69</v>
      </c>
      <c r="E127" s="34" t="s">
        <v>66</v>
      </c>
      <c r="F127" s="34" t="s">
        <v>66</v>
      </c>
      <c r="G127" s="34" t="s">
        <v>67</v>
      </c>
      <c r="H127" s="34" t="s">
        <v>67</v>
      </c>
      <c r="I127" s="19">
        <v>-0.41</v>
      </c>
      <c r="J127" s="93">
        <v>0</v>
      </c>
      <c r="K127" s="88">
        <v>0</v>
      </c>
      <c r="L127" s="89">
        <v>-0.05</v>
      </c>
      <c r="M127" s="88">
        <v>0.01</v>
      </c>
      <c r="N127" s="131">
        <f t="shared" si="1"/>
        <v>-0.44999999999999996</v>
      </c>
    </row>
    <row r="128" spans="1:14" x14ac:dyDescent="0.2">
      <c r="A128" s="33">
        <v>126</v>
      </c>
      <c r="B128" s="34" t="s">
        <v>681</v>
      </c>
      <c r="C128" s="34" t="s">
        <v>683</v>
      </c>
      <c r="D128" s="34" t="s">
        <v>65</v>
      </c>
      <c r="E128" s="34" t="s">
        <v>66</v>
      </c>
      <c r="F128" s="34" t="s">
        <v>67</v>
      </c>
      <c r="G128" s="34" t="s">
        <v>67</v>
      </c>
      <c r="H128" s="34" t="s">
        <v>67</v>
      </c>
      <c r="I128" s="19">
        <v>-8.82</v>
      </c>
      <c r="J128" s="93">
        <v>0</v>
      </c>
      <c r="K128" s="88">
        <v>0</v>
      </c>
      <c r="L128" s="89">
        <v>-1.06</v>
      </c>
      <c r="M128" s="88">
        <v>0.18</v>
      </c>
      <c r="N128" s="131">
        <f t="shared" si="1"/>
        <v>-9.7000000000000011</v>
      </c>
    </row>
    <row r="129" spans="1:14" x14ac:dyDescent="0.2">
      <c r="A129" s="33">
        <v>127</v>
      </c>
      <c r="B129" s="34" t="s">
        <v>175</v>
      </c>
      <c r="C129" s="34" t="s">
        <v>175</v>
      </c>
      <c r="D129" s="34" t="s">
        <v>69</v>
      </c>
      <c r="E129" s="34" t="s">
        <v>66</v>
      </c>
      <c r="F129" s="34" t="s">
        <v>67</v>
      </c>
      <c r="G129" s="34" t="s">
        <v>67</v>
      </c>
      <c r="H129" s="34" t="s">
        <v>67</v>
      </c>
      <c r="I129" s="19">
        <v>-1301.6400000000001</v>
      </c>
      <c r="J129" s="93">
        <v>0</v>
      </c>
      <c r="K129" s="88">
        <v>0</v>
      </c>
      <c r="L129" s="89">
        <v>-156.19999999999999</v>
      </c>
      <c r="M129" s="88">
        <v>26.03</v>
      </c>
      <c r="N129" s="131">
        <f t="shared" si="1"/>
        <v>-1431.8100000000002</v>
      </c>
    </row>
    <row r="130" spans="1:14" x14ac:dyDescent="0.2">
      <c r="A130" s="33">
        <v>128</v>
      </c>
      <c r="B130" s="34" t="s">
        <v>428</v>
      </c>
      <c r="C130" s="34" t="s">
        <v>429</v>
      </c>
      <c r="D130" s="34" t="s">
        <v>69</v>
      </c>
      <c r="E130" s="34" t="s">
        <v>66</v>
      </c>
      <c r="F130" s="34" t="s">
        <v>67</v>
      </c>
      <c r="G130" s="34" t="s">
        <v>67</v>
      </c>
      <c r="H130" s="34" t="s">
        <v>67</v>
      </c>
      <c r="I130" s="19">
        <v>-59.36</v>
      </c>
      <c r="J130" s="93">
        <v>0</v>
      </c>
      <c r="K130" s="88">
        <v>0</v>
      </c>
      <c r="L130" s="89">
        <v>-7.12</v>
      </c>
      <c r="M130" s="88">
        <v>1.19</v>
      </c>
      <c r="N130" s="131">
        <f t="shared" si="1"/>
        <v>-65.290000000000006</v>
      </c>
    </row>
    <row r="131" spans="1:14" x14ac:dyDescent="0.2">
      <c r="A131" s="33">
        <v>129</v>
      </c>
      <c r="B131" s="34" t="s">
        <v>198</v>
      </c>
      <c r="C131" s="34" t="s">
        <v>198</v>
      </c>
      <c r="D131" s="34" t="s">
        <v>69</v>
      </c>
      <c r="E131" s="34" t="s">
        <v>66</v>
      </c>
      <c r="F131" s="34" t="s">
        <v>67</v>
      </c>
      <c r="G131" s="34" t="s">
        <v>67</v>
      </c>
      <c r="H131" s="34" t="s">
        <v>67</v>
      </c>
      <c r="I131" s="19">
        <v>-4.6500000000000004</v>
      </c>
      <c r="J131" s="93">
        <v>0</v>
      </c>
      <c r="K131" s="88">
        <v>0</v>
      </c>
      <c r="L131" s="89">
        <v>-0.56000000000000005</v>
      </c>
      <c r="M131" s="88">
        <v>0.09</v>
      </c>
      <c r="N131" s="131">
        <f t="shared" si="1"/>
        <v>-5.120000000000001</v>
      </c>
    </row>
    <row r="132" spans="1:14" x14ac:dyDescent="0.2">
      <c r="A132" s="33">
        <v>130</v>
      </c>
      <c r="B132" s="34" t="s">
        <v>198</v>
      </c>
      <c r="C132" s="34" t="s">
        <v>199</v>
      </c>
      <c r="D132" s="34" t="s">
        <v>69</v>
      </c>
      <c r="E132" s="34" t="s">
        <v>66</v>
      </c>
      <c r="F132" s="34" t="s">
        <v>67</v>
      </c>
      <c r="G132" s="34" t="s">
        <v>67</v>
      </c>
      <c r="H132" s="34" t="s">
        <v>67</v>
      </c>
      <c r="I132" s="19">
        <v>-8.17</v>
      </c>
      <c r="J132" s="93">
        <v>0</v>
      </c>
      <c r="K132" s="88">
        <v>0</v>
      </c>
      <c r="L132" s="89">
        <v>-0.98</v>
      </c>
      <c r="M132" s="88">
        <v>0.16</v>
      </c>
      <c r="N132" s="131">
        <f t="shared" ref="N132:N195" si="2">SUM(I132:M132)</f>
        <v>-8.99</v>
      </c>
    </row>
    <row r="133" spans="1:14" x14ac:dyDescent="0.2">
      <c r="A133" s="33">
        <v>131</v>
      </c>
      <c r="B133" s="34" t="s">
        <v>200</v>
      </c>
      <c r="C133" s="34" t="s">
        <v>200</v>
      </c>
      <c r="D133" s="34" t="s">
        <v>69</v>
      </c>
      <c r="E133" s="34" t="s">
        <v>66</v>
      </c>
      <c r="F133" s="34" t="s">
        <v>67</v>
      </c>
      <c r="G133" s="34" t="s">
        <v>67</v>
      </c>
      <c r="H133" s="34" t="s">
        <v>67</v>
      </c>
      <c r="I133" s="19">
        <v>-689.95</v>
      </c>
      <c r="J133" s="93">
        <v>0</v>
      </c>
      <c r="K133" s="88">
        <v>0</v>
      </c>
      <c r="L133" s="89">
        <v>-82.79</v>
      </c>
      <c r="M133" s="88">
        <v>13.8</v>
      </c>
      <c r="N133" s="131">
        <f t="shared" si="2"/>
        <v>-758.94</v>
      </c>
    </row>
    <row r="134" spans="1:14" x14ac:dyDescent="0.2">
      <c r="A134" s="33">
        <v>132</v>
      </c>
      <c r="B134" s="34" t="s">
        <v>200</v>
      </c>
      <c r="C134" s="34" t="s">
        <v>201</v>
      </c>
      <c r="D134" s="34" t="s">
        <v>65</v>
      </c>
      <c r="E134" s="34" t="s">
        <v>66</v>
      </c>
      <c r="F134" s="34" t="s">
        <v>67</v>
      </c>
      <c r="G134" s="34" t="s">
        <v>66</v>
      </c>
      <c r="H134" s="34" t="s">
        <v>66</v>
      </c>
      <c r="I134" s="19">
        <v>-1.89</v>
      </c>
      <c r="J134" s="93">
        <v>0</v>
      </c>
      <c r="K134" s="88">
        <v>0</v>
      </c>
      <c r="L134" s="89">
        <v>-0.23</v>
      </c>
      <c r="M134" s="88">
        <v>0.04</v>
      </c>
      <c r="N134" s="131">
        <f t="shared" si="2"/>
        <v>-2.08</v>
      </c>
    </row>
    <row r="135" spans="1:14" x14ac:dyDescent="0.2">
      <c r="A135" s="33">
        <v>133</v>
      </c>
      <c r="B135" s="34" t="s">
        <v>216</v>
      </c>
      <c r="C135" s="34" t="s">
        <v>217</v>
      </c>
      <c r="D135" s="34" t="s">
        <v>69</v>
      </c>
      <c r="E135" s="34" t="s">
        <v>66</v>
      </c>
      <c r="F135" s="34" t="s">
        <v>67</v>
      </c>
      <c r="G135" s="34" t="s">
        <v>66</v>
      </c>
      <c r="H135" s="34" t="s">
        <v>66</v>
      </c>
      <c r="I135" s="19">
        <v>-0.01</v>
      </c>
      <c r="J135" s="93">
        <v>0</v>
      </c>
      <c r="K135" s="88">
        <v>0</v>
      </c>
      <c r="L135" s="89">
        <v>0</v>
      </c>
      <c r="M135" s="88">
        <v>0</v>
      </c>
      <c r="N135" s="131">
        <f t="shared" si="2"/>
        <v>-0.01</v>
      </c>
    </row>
    <row r="136" spans="1:14" x14ac:dyDescent="0.2">
      <c r="A136" s="33">
        <v>134</v>
      </c>
      <c r="B136" s="34" t="s">
        <v>168</v>
      </c>
      <c r="C136" s="34" t="s">
        <v>168</v>
      </c>
      <c r="D136" s="34" t="s">
        <v>65</v>
      </c>
      <c r="E136" s="34" t="s">
        <v>66</v>
      </c>
      <c r="F136" s="34" t="s">
        <v>67</v>
      </c>
      <c r="G136" s="34" t="s">
        <v>66</v>
      </c>
      <c r="H136" s="34" t="s">
        <v>66</v>
      </c>
      <c r="I136" s="19">
        <v>-31.7</v>
      </c>
      <c r="J136" s="93">
        <v>0</v>
      </c>
      <c r="K136" s="88">
        <v>0</v>
      </c>
      <c r="L136" s="91">
        <v>-3.8</v>
      </c>
      <c r="M136" s="88">
        <v>0.63</v>
      </c>
      <c r="N136" s="131">
        <f t="shared" si="2"/>
        <v>-34.869999999999997</v>
      </c>
    </row>
    <row r="137" spans="1:14" x14ac:dyDescent="0.2">
      <c r="A137" s="33">
        <v>135</v>
      </c>
      <c r="B137" s="34" t="s">
        <v>168</v>
      </c>
      <c r="C137" s="34" t="s">
        <v>169</v>
      </c>
      <c r="D137" s="34" t="s">
        <v>69</v>
      </c>
      <c r="E137" s="34" t="s">
        <v>66</v>
      </c>
      <c r="F137" s="34" t="s">
        <v>67</v>
      </c>
      <c r="G137" s="34" t="s">
        <v>66</v>
      </c>
      <c r="H137" s="34" t="s">
        <v>66</v>
      </c>
      <c r="I137" s="19">
        <v>-0.22</v>
      </c>
      <c r="J137" s="93">
        <v>0</v>
      </c>
      <c r="K137" s="88">
        <v>0</v>
      </c>
      <c r="L137" s="89">
        <v>-0.03</v>
      </c>
      <c r="M137" s="88">
        <v>0</v>
      </c>
      <c r="N137" s="131">
        <f t="shared" si="2"/>
        <v>-0.25</v>
      </c>
    </row>
    <row r="138" spans="1:14" x14ac:dyDescent="0.2">
      <c r="A138" s="33">
        <v>136</v>
      </c>
      <c r="B138" s="34" t="s">
        <v>218</v>
      </c>
      <c r="C138" s="34" t="s">
        <v>218</v>
      </c>
      <c r="D138" s="34" t="s">
        <v>65</v>
      </c>
      <c r="E138" s="34" t="s">
        <v>66</v>
      </c>
      <c r="F138" s="34" t="s">
        <v>67</v>
      </c>
      <c r="G138" s="34" t="s">
        <v>66</v>
      </c>
      <c r="H138" s="34" t="s">
        <v>66</v>
      </c>
      <c r="I138" s="19">
        <v>0</v>
      </c>
      <c r="J138" s="93">
        <v>0</v>
      </c>
      <c r="K138" s="88">
        <v>-28.58</v>
      </c>
      <c r="L138" s="89">
        <v>0</v>
      </c>
      <c r="M138" s="88">
        <v>0.56999999999999995</v>
      </c>
      <c r="N138" s="131">
        <f t="shared" si="2"/>
        <v>-28.009999999999998</v>
      </c>
    </row>
    <row r="139" spans="1:14" x14ac:dyDescent="0.2">
      <c r="A139" s="33">
        <v>137</v>
      </c>
      <c r="B139" s="34" t="s">
        <v>223</v>
      </c>
      <c r="C139" s="34" t="s">
        <v>223</v>
      </c>
      <c r="D139" s="34" t="s">
        <v>65</v>
      </c>
      <c r="E139" s="34" t="s">
        <v>66</v>
      </c>
      <c r="F139" s="34" t="s">
        <v>67</v>
      </c>
      <c r="G139" s="34" t="s">
        <v>66</v>
      </c>
      <c r="H139" s="34" t="s">
        <v>66</v>
      </c>
      <c r="I139" s="19">
        <v>-13.84</v>
      </c>
      <c r="J139" s="93">
        <v>0</v>
      </c>
      <c r="K139" s="88">
        <v>0</v>
      </c>
      <c r="L139" s="89">
        <v>-1.66</v>
      </c>
      <c r="M139" s="88">
        <v>0.28000000000000003</v>
      </c>
      <c r="N139" s="131">
        <f t="shared" si="2"/>
        <v>-15.22</v>
      </c>
    </row>
    <row r="140" spans="1:14" x14ac:dyDescent="0.2">
      <c r="A140" s="33">
        <v>138</v>
      </c>
      <c r="B140" s="34" t="s">
        <v>172</v>
      </c>
      <c r="C140" s="34" t="s">
        <v>172</v>
      </c>
      <c r="D140" s="34" t="s">
        <v>69</v>
      </c>
      <c r="E140" s="34" t="s">
        <v>66</v>
      </c>
      <c r="F140" s="34" t="s">
        <v>67</v>
      </c>
      <c r="G140" s="34" t="s">
        <v>66</v>
      </c>
      <c r="H140" s="34" t="s">
        <v>66</v>
      </c>
      <c r="I140" s="19">
        <v>-31.66</v>
      </c>
      <c r="J140" s="93">
        <v>0</v>
      </c>
      <c r="K140" s="88">
        <v>0</v>
      </c>
      <c r="L140" s="89">
        <v>-3.8</v>
      </c>
      <c r="M140" s="88">
        <v>0.63</v>
      </c>
      <c r="N140" s="131">
        <f t="shared" si="2"/>
        <v>-34.83</v>
      </c>
    </row>
    <row r="141" spans="1:14" x14ac:dyDescent="0.2">
      <c r="A141" s="33">
        <v>139</v>
      </c>
      <c r="B141" s="34" t="s">
        <v>219</v>
      </c>
      <c r="C141" s="34" t="s">
        <v>219</v>
      </c>
      <c r="D141" s="34" t="s">
        <v>65</v>
      </c>
      <c r="E141" s="34" t="s">
        <v>66</v>
      </c>
      <c r="F141" s="34" t="s">
        <v>67</v>
      </c>
      <c r="G141" s="34" t="s">
        <v>66</v>
      </c>
      <c r="H141" s="34" t="s">
        <v>66</v>
      </c>
      <c r="I141" s="19">
        <v>-292.13</v>
      </c>
      <c r="J141" s="93">
        <v>0</v>
      </c>
      <c r="K141" s="88">
        <v>0</v>
      </c>
      <c r="L141" s="89">
        <v>-35.06</v>
      </c>
      <c r="M141" s="88">
        <v>5.84</v>
      </c>
      <c r="N141" s="131">
        <f t="shared" si="2"/>
        <v>-321.35000000000002</v>
      </c>
    </row>
    <row r="142" spans="1:14" x14ac:dyDescent="0.2">
      <c r="A142" s="33">
        <v>140</v>
      </c>
      <c r="B142" s="34" t="s">
        <v>219</v>
      </c>
      <c r="C142" s="34" t="s">
        <v>220</v>
      </c>
      <c r="D142" s="34" t="s">
        <v>69</v>
      </c>
      <c r="E142" s="34" t="s">
        <v>66</v>
      </c>
      <c r="F142" s="34" t="s">
        <v>67</v>
      </c>
      <c r="G142" s="34" t="s">
        <v>66</v>
      </c>
      <c r="H142" s="34" t="s">
        <v>66</v>
      </c>
      <c r="I142" s="19">
        <v>-0.14000000000000001</v>
      </c>
      <c r="J142" s="93">
        <v>0</v>
      </c>
      <c r="K142" s="88">
        <v>0</v>
      </c>
      <c r="L142" s="89">
        <v>-0.02</v>
      </c>
      <c r="M142" s="88">
        <v>0</v>
      </c>
      <c r="N142" s="131">
        <f t="shared" si="2"/>
        <v>-0.16</v>
      </c>
    </row>
    <row r="143" spans="1:14" x14ac:dyDescent="0.2">
      <c r="A143" s="33">
        <v>141</v>
      </c>
      <c r="B143" s="34" t="s">
        <v>219</v>
      </c>
      <c r="C143" s="34" t="s">
        <v>221</v>
      </c>
      <c r="D143" s="34" t="s">
        <v>65</v>
      </c>
      <c r="E143" s="34" t="s">
        <v>66</v>
      </c>
      <c r="F143" s="34" t="s">
        <v>67</v>
      </c>
      <c r="G143" s="34" t="s">
        <v>66</v>
      </c>
      <c r="H143" s="34" t="s">
        <v>66</v>
      </c>
      <c r="I143" s="19">
        <v>-656.56</v>
      </c>
      <c r="J143" s="93">
        <v>0</v>
      </c>
      <c r="K143" s="88">
        <v>0</v>
      </c>
      <c r="L143" s="89">
        <v>-78.790000000000006</v>
      </c>
      <c r="M143" s="88">
        <v>13.13</v>
      </c>
      <c r="N143" s="131">
        <f t="shared" si="2"/>
        <v>-722.21999999999991</v>
      </c>
    </row>
    <row r="144" spans="1:14" x14ac:dyDescent="0.2">
      <c r="A144" s="33">
        <v>142</v>
      </c>
      <c r="B144" s="34" t="s">
        <v>173</v>
      </c>
      <c r="C144" s="34" t="s">
        <v>173</v>
      </c>
      <c r="D144" s="34" t="s">
        <v>65</v>
      </c>
      <c r="E144" s="34" t="s">
        <v>66</v>
      </c>
      <c r="F144" s="34" t="s">
        <v>67</v>
      </c>
      <c r="G144" s="34" t="s">
        <v>66</v>
      </c>
      <c r="H144" s="34" t="s">
        <v>66</v>
      </c>
      <c r="I144" s="19">
        <v>-50.9</v>
      </c>
      <c r="J144" s="93">
        <v>0</v>
      </c>
      <c r="K144" s="88">
        <v>0</v>
      </c>
      <c r="L144" s="89">
        <v>-6.11</v>
      </c>
      <c r="M144" s="88">
        <v>1.02</v>
      </c>
      <c r="N144" s="131">
        <f t="shared" si="2"/>
        <v>-55.989999999999995</v>
      </c>
    </row>
    <row r="145" spans="1:14" x14ac:dyDescent="0.2">
      <c r="A145" s="33">
        <v>143</v>
      </c>
      <c r="B145" s="34" t="s">
        <v>224</v>
      </c>
      <c r="C145" s="34" t="s">
        <v>224</v>
      </c>
      <c r="D145" s="34" t="s">
        <v>65</v>
      </c>
      <c r="E145" s="34" t="s">
        <v>66</v>
      </c>
      <c r="F145" s="34" t="s">
        <v>67</v>
      </c>
      <c r="G145" s="34" t="s">
        <v>66</v>
      </c>
      <c r="H145" s="34" t="s">
        <v>66</v>
      </c>
      <c r="I145" s="19">
        <v>-7.49</v>
      </c>
      <c r="J145" s="93">
        <v>0</v>
      </c>
      <c r="K145" s="88">
        <v>0</v>
      </c>
      <c r="L145" s="89">
        <v>-0.9</v>
      </c>
      <c r="M145" s="88">
        <v>0.15</v>
      </c>
      <c r="N145" s="131">
        <f t="shared" si="2"/>
        <v>-8.24</v>
      </c>
    </row>
    <row r="146" spans="1:14" x14ac:dyDescent="0.2">
      <c r="A146" s="33">
        <v>144</v>
      </c>
      <c r="B146" s="34" t="s">
        <v>202</v>
      </c>
      <c r="C146" s="34" t="s">
        <v>202</v>
      </c>
      <c r="D146" s="34" t="s">
        <v>69</v>
      </c>
      <c r="E146" s="34" t="s">
        <v>66</v>
      </c>
      <c r="F146" s="34" t="s">
        <v>67</v>
      </c>
      <c r="G146" s="34" t="s">
        <v>67</v>
      </c>
      <c r="H146" s="34" t="s">
        <v>67</v>
      </c>
      <c r="I146" s="19">
        <v>0</v>
      </c>
      <c r="J146" s="93">
        <v>0</v>
      </c>
      <c r="K146" s="88">
        <v>-246.88</v>
      </c>
      <c r="L146" s="89">
        <v>0</v>
      </c>
      <c r="M146" s="88">
        <v>4.9400000000000004</v>
      </c>
      <c r="N146" s="131">
        <f t="shared" si="2"/>
        <v>-241.94</v>
      </c>
    </row>
    <row r="147" spans="1:14" x14ac:dyDescent="0.2">
      <c r="A147" s="33">
        <v>145</v>
      </c>
      <c r="B147" s="34" t="s">
        <v>202</v>
      </c>
      <c r="C147" s="34" t="s">
        <v>203</v>
      </c>
      <c r="D147" s="34" t="s">
        <v>69</v>
      </c>
      <c r="E147" s="34" t="s">
        <v>66</v>
      </c>
      <c r="F147" s="34" t="s">
        <v>67</v>
      </c>
      <c r="G147" s="34" t="s">
        <v>67</v>
      </c>
      <c r="H147" s="34" t="s">
        <v>67</v>
      </c>
      <c r="I147" s="19">
        <v>0</v>
      </c>
      <c r="J147" s="93">
        <v>0</v>
      </c>
      <c r="K147" s="88">
        <v>-0.01</v>
      </c>
      <c r="L147" s="89">
        <v>0</v>
      </c>
      <c r="M147" s="88">
        <v>0</v>
      </c>
      <c r="N147" s="131">
        <f t="shared" si="2"/>
        <v>-0.01</v>
      </c>
    </row>
    <row r="148" spans="1:14" x14ac:dyDescent="0.2">
      <c r="A148" s="33">
        <v>146</v>
      </c>
      <c r="B148" s="34" t="s">
        <v>222</v>
      </c>
      <c r="C148" s="34" t="s">
        <v>222</v>
      </c>
      <c r="D148" s="34" t="s">
        <v>69</v>
      </c>
      <c r="E148" s="34" t="s">
        <v>66</v>
      </c>
      <c r="F148" s="34" t="s">
        <v>67</v>
      </c>
      <c r="G148" s="34" t="s">
        <v>67</v>
      </c>
      <c r="H148" s="34" t="s">
        <v>67</v>
      </c>
      <c r="I148" s="19">
        <v>-70.61</v>
      </c>
      <c r="J148" s="93">
        <v>0</v>
      </c>
      <c r="K148" s="88">
        <v>0</v>
      </c>
      <c r="L148" s="89">
        <v>-8.4700000000000006</v>
      </c>
      <c r="M148" s="88">
        <v>1.41</v>
      </c>
      <c r="N148" s="131">
        <f t="shared" si="2"/>
        <v>-77.67</v>
      </c>
    </row>
    <row r="149" spans="1:14" x14ac:dyDescent="0.2">
      <c r="A149" s="33">
        <v>147</v>
      </c>
      <c r="B149" s="34" t="s">
        <v>465</v>
      </c>
      <c r="C149" s="34" t="s">
        <v>465</v>
      </c>
      <c r="D149" s="34" t="s">
        <v>69</v>
      </c>
      <c r="E149" s="34" t="s">
        <v>66</v>
      </c>
      <c r="F149" s="34" t="s">
        <v>67</v>
      </c>
      <c r="G149" s="34" t="s">
        <v>66</v>
      </c>
      <c r="H149" s="34" t="s">
        <v>66</v>
      </c>
      <c r="I149" s="19">
        <v>-104.28</v>
      </c>
      <c r="J149" s="93">
        <v>0</v>
      </c>
      <c r="K149" s="88">
        <v>0</v>
      </c>
      <c r="L149" s="89">
        <v>-12.51</v>
      </c>
      <c r="M149" s="88">
        <v>0</v>
      </c>
      <c r="N149" s="131">
        <f t="shared" si="2"/>
        <v>-116.79</v>
      </c>
    </row>
    <row r="150" spans="1:14" x14ac:dyDescent="0.2">
      <c r="A150" s="33">
        <v>148</v>
      </c>
      <c r="B150" s="34" t="s">
        <v>230</v>
      </c>
      <c r="C150" s="34" t="s">
        <v>230</v>
      </c>
      <c r="D150" s="34" t="s">
        <v>69</v>
      </c>
      <c r="E150" s="34" t="s">
        <v>66</v>
      </c>
      <c r="F150" s="34" t="s">
        <v>67</v>
      </c>
      <c r="G150" s="34" t="s">
        <v>67</v>
      </c>
      <c r="H150" s="34" t="s">
        <v>67</v>
      </c>
      <c r="I150" s="19">
        <v>-110.93</v>
      </c>
      <c r="J150" s="93">
        <v>0</v>
      </c>
      <c r="K150" s="88">
        <v>0</v>
      </c>
      <c r="L150" s="89">
        <v>-13.31</v>
      </c>
      <c r="M150" s="88">
        <v>0</v>
      </c>
      <c r="N150" s="131">
        <f t="shared" si="2"/>
        <v>-124.24000000000001</v>
      </c>
    </row>
    <row r="151" spans="1:14" x14ac:dyDescent="0.2">
      <c r="A151" s="33">
        <v>149</v>
      </c>
      <c r="B151" s="34" t="s">
        <v>228</v>
      </c>
      <c r="C151" s="34" t="s">
        <v>228</v>
      </c>
      <c r="D151" s="34" t="s">
        <v>69</v>
      </c>
      <c r="E151" s="34" t="s">
        <v>66</v>
      </c>
      <c r="F151" s="34" t="s">
        <v>67</v>
      </c>
      <c r="G151" s="34" t="s">
        <v>67</v>
      </c>
      <c r="H151" s="34" t="s">
        <v>66</v>
      </c>
      <c r="I151" s="19">
        <v>-59.58</v>
      </c>
      <c r="J151" s="93">
        <v>0</v>
      </c>
      <c r="K151" s="88">
        <v>0</v>
      </c>
      <c r="L151" s="89">
        <v>-7.15</v>
      </c>
      <c r="M151" s="88">
        <v>1.19</v>
      </c>
      <c r="N151" s="131">
        <f t="shared" si="2"/>
        <v>-65.540000000000006</v>
      </c>
    </row>
    <row r="152" spans="1:14" x14ac:dyDescent="0.2">
      <c r="A152" s="33">
        <v>150</v>
      </c>
      <c r="B152" s="34" t="s">
        <v>226</v>
      </c>
      <c r="C152" s="34" t="s">
        <v>226</v>
      </c>
      <c r="D152" s="34" t="s">
        <v>69</v>
      </c>
      <c r="E152" s="34" t="s">
        <v>66</v>
      </c>
      <c r="F152" s="34" t="s">
        <v>67</v>
      </c>
      <c r="G152" s="34" t="s">
        <v>67</v>
      </c>
      <c r="H152" s="34" t="s">
        <v>67</v>
      </c>
      <c r="I152" s="19">
        <v>0</v>
      </c>
      <c r="J152" s="93">
        <v>0</v>
      </c>
      <c r="K152" s="88">
        <v>-410.98</v>
      </c>
      <c r="L152" s="89">
        <v>0</v>
      </c>
      <c r="M152" s="88">
        <v>8.2200000000000006</v>
      </c>
      <c r="N152" s="131">
        <f t="shared" si="2"/>
        <v>-402.76</v>
      </c>
    </row>
    <row r="153" spans="1:14" x14ac:dyDescent="0.2">
      <c r="A153" s="33">
        <v>151</v>
      </c>
      <c r="B153" s="34" t="s">
        <v>226</v>
      </c>
      <c r="C153" s="34" t="s">
        <v>227</v>
      </c>
      <c r="D153" s="34" t="s">
        <v>69</v>
      </c>
      <c r="E153" s="34" t="s">
        <v>66</v>
      </c>
      <c r="F153" s="34" t="s">
        <v>67</v>
      </c>
      <c r="G153" s="34" t="s">
        <v>67</v>
      </c>
      <c r="H153" s="34" t="s">
        <v>67</v>
      </c>
      <c r="I153" s="19">
        <v>0</v>
      </c>
      <c r="J153" s="93">
        <v>0</v>
      </c>
      <c r="K153" s="88">
        <v>0</v>
      </c>
      <c r="L153" s="89">
        <v>0</v>
      </c>
      <c r="M153" s="88">
        <v>0</v>
      </c>
      <c r="N153" s="131">
        <f t="shared" si="2"/>
        <v>0</v>
      </c>
    </row>
    <row r="154" spans="1:14" x14ac:dyDescent="0.2">
      <c r="A154" s="33">
        <v>152</v>
      </c>
      <c r="B154" s="34" t="s">
        <v>231</v>
      </c>
      <c r="C154" s="34" t="s">
        <v>231</v>
      </c>
      <c r="D154" s="34" t="s">
        <v>69</v>
      </c>
      <c r="E154" s="34" t="s">
        <v>66</v>
      </c>
      <c r="F154" s="34" t="s">
        <v>67</v>
      </c>
      <c r="G154" s="34" t="s">
        <v>67</v>
      </c>
      <c r="H154" s="34" t="s">
        <v>67</v>
      </c>
      <c r="I154" s="19">
        <v>-14.32</v>
      </c>
      <c r="J154" s="93">
        <v>0</v>
      </c>
      <c r="K154" s="88">
        <v>0</v>
      </c>
      <c r="L154" s="89">
        <v>-1.72</v>
      </c>
      <c r="M154" s="88">
        <v>0.28999999999999998</v>
      </c>
      <c r="N154" s="131">
        <f t="shared" si="2"/>
        <v>-15.75</v>
      </c>
    </row>
    <row r="155" spans="1:14" x14ac:dyDescent="0.2">
      <c r="A155" s="33">
        <v>153</v>
      </c>
      <c r="B155" s="34" t="s">
        <v>231</v>
      </c>
      <c r="C155" s="34" t="s">
        <v>232</v>
      </c>
      <c r="D155" s="34" t="s">
        <v>65</v>
      </c>
      <c r="E155" s="34" t="s">
        <v>66</v>
      </c>
      <c r="F155" s="34" t="s">
        <v>67</v>
      </c>
      <c r="G155" s="34" t="s">
        <v>67</v>
      </c>
      <c r="H155" s="34" t="s">
        <v>67</v>
      </c>
      <c r="I155" s="19">
        <v>-0.93</v>
      </c>
      <c r="J155" s="93">
        <v>0</v>
      </c>
      <c r="K155" s="88">
        <v>0</v>
      </c>
      <c r="L155" s="89">
        <v>-0.11</v>
      </c>
      <c r="M155" s="88">
        <v>0.02</v>
      </c>
      <c r="N155" s="131">
        <f t="shared" si="2"/>
        <v>-1.02</v>
      </c>
    </row>
    <row r="156" spans="1:14" x14ac:dyDescent="0.2">
      <c r="A156" s="33">
        <v>154</v>
      </c>
      <c r="B156" s="34" t="s">
        <v>233</v>
      </c>
      <c r="C156" s="34" t="s">
        <v>233</v>
      </c>
      <c r="D156" s="34" t="s">
        <v>69</v>
      </c>
      <c r="E156" s="34" t="s">
        <v>66</v>
      </c>
      <c r="F156" s="34" t="s">
        <v>67</v>
      </c>
      <c r="G156" s="34" t="s">
        <v>67</v>
      </c>
      <c r="H156" s="34" t="s">
        <v>67</v>
      </c>
      <c r="I156" s="19">
        <v>-12.94</v>
      </c>
      <c r="J156" s="93">
        <v>0</v>
      </c>
      <c r="K156" s="88">
        <v>0</v>
      </c>
      <c r="L156" s="89">
        <v>-1.55</v>
      </c>
      <c r="M156" s="88">
        <v>0.26</v>
      </c>
      <c r="N156" s="131">
        <f t="shared" si="2"/>
        <v>-14.23</v>
      </c>
    </row>
    <row r="157" spans="1:14" x14ac:dyDescent="0.2">
      <c r="A157" s="33">
        <v>155</v>
      </c>
      <c r="B157" s="34" t="s">
        <v>233</v>
      </c>
      <c r="C157" s="34" t="s">
        <v>234</v>
      </c>
      <c r="D157" s="34" t="s">
        <v>65</v>
      </c>
      <c r="E157" s="34" t="s">
        <v>67</v>
      </c>
      <c r="F157" s="34" t="s">
        <v>67</v>
      </c>
      <c r="G157" s="34" t="s">
        <v>66</v>
      </c>
      <c r="H157" s="34" t="s">
        <v>66</v>
      </c>
      <c r="I157" s="19">
        <v>-2.93</v>
      </c>
      <c r="J157" s="93">
        <v>0</v>
      </c>
      <c r="K157" s="88">
        <v>0</v>
      </c>
      <c r="L157" s="89">
        <v>-0.35</v>
      </c>
      <c r="M157" s="88">
        <v>0.06</v>
      </c>
      <c r="N157" s="131">
        <f t="shared" si="2"/>
        <v>-3.22</v>
      </c>
    </row>
    <row r="158" spans="1:14" x14ac:dyDescent="0.2">
      <c r="A158" s="33">
        <v>156</v>
      </c>
      <c r="B158" s="34" t="s">
        <v>225</v>
      </c>
      <c r="C158" s="34" t="s">
        <v>225</v>
      </c>
      <c r="D158" s="34" t="s">
        <v>69</v>
      </c>
      <c r="E158" s="34" t="s">
        <v>67</v>
      </c>
      <c r="F158" s="34" t="s">
        <v>67</v>
      </c>
      <c r="G158" s="34" t="s">
        <v>66</v>
      </c>
      <c r="H158" s="34" t="s">
        <v>66</v>
      </c>
      <c r="I158" s="19">
        <v>-158.35</v>
      </c>
      <c r="J158" s="93">
        <v>0</v>
      </c>
      <c r="K158" s="88">
        <v>0</v>
      </c>
      <c r="L158" s="89">
        <v>-19</v>
      </c>
      <c r="M158" s="88">
        <v>3.17</v>
      </c>
      <c r="N158" s="131">
        <f t="shared" si="2"/>
        <v>-174.18</v>
      </c>
    </row>
    <row r="159" spans="1:14" x14ac:dyDescent="0.2">
      <c r="A159" s="33">
        <v>157</v>
      </c>
      <c r="B159" s="34" t="s">
        <v>229</v>
      </c>
      <c r="C159" s="34" t="s">
        <v>229</v>
      </c>
      <c r="D159" s="34" t="s">
        <v>69</v>
      </c>
      <c r="E159" s="34" t="s">
        <v>66</v>
      </c>
      <c r="F159" s="34" t="s">
        <v>67</v>
      </c>
      <c r="G159" s="34" t="s">
        <v>67</v>
      </c>
      <c r="H159" s="34" t="s">
        <v>67</v>
      </c>
      <c r="I159" s="19">
        <v>-61.96</v>
      </c>
      <c r="J159" s="93">
        <v>0</v>
      </c>
      <c r="K159" s="88">
        <v>0</v>
      </c>
      <c r="L159" s="89">
        <v>-7.44</v>
      </c>
      <c r="M159" s="88">
        <v>0</v>
      </c>
      <c r="N159" s="131">
        <f t="shared" si="2"/>
        <v>-69.400000000000006</v>
      </c>
    </row>
    <row r="160" spans="1:14" x14ac:dyDescent="0.2">
      <c r="A160" s="33">
        <v>158</v>
      </c>
      <c r="B160" s="34" t="s">
        <v>235</v>
      </c>
      <c r="C160" s="34" t="s">
        <v>235</v>
      </c>
      <c r="D160" s="34" t="s">
        <v>69</v>
      </c>
      <c r="E160" s="34" t="s">
        <v>66</v>
      </c>
      <c r="F160" s="34" t="s">
        <v>66</v>
      </c>
      <c r="G160" s="34" t="s">
        <v>67</v>
      </c>
      <c r="H160" s="34" t="s">
        <v>67</v>
      </c>
      <c r="I160" s="19">
        <v>-15.74</v>
      </c>
      <c r="J160" s="93">
        <v>0</v>
      </c>
      <c r="K160" s="88">
        <v>0</v>
      </c>
      <c r="L160" s="89">
        <v>-1.89</v>
      </c>
      <c r="M160" s="88">
        <v>0</v>
      </c>
      <c r="N160" s="131">
        <f t="shared" si="2"/>
        <v>-17.63</v>
      </c>
    </row>
    <row r="161" spans="1:14" x14ac:dyDescent="0.2">
      <c r="A161" s="33">
        <v>159</v>
      </c>
      <c r="B161" s="34" t="s">
        <v>244</v>
      </c>
      <c r="C161" s="34" t="s">
        <v>244</v>
      </c>
      <c r="D161" s="34" t="s">
        <v>69</v>
      </c>
      <c r="E161" s="34" t="s">
        <v>66</v>
      </c>
      <c r="F161" s="34" t="s">
        <v>66</v>
      </c>
      <c r="G161" s="34" t="s">
        <v>67</v>
      </c>
      <c r="H161" s="34" t="s">
        <v>67</v>
      </c>
      <c r="I161" s="19">
        <v>-1246.8900000000001</v>
      </c>
      <c r="J161" s="93">
        <v>0</v>
      </c>
      <c r="K161" s="88">
        <v>0</v>
      </c>
      <c r="L161" s="89">
        <v>-149.63</v>
      </c>
      <c r="M161" s="88">
        <v>24.94</v>
      </c>
      <c r="N161" s="131">
        <f t="shared" si="2"/>
        <v>-1371.58</v>
      </c>
    </row>
    <row r="162" spans="1:14" x14ac:dyDescent="0.2">
      <c r="A162" s="33">
        <v>160</v>
      </c>
      <c r="B162" s="34" t="s">
        <v>244</v>
      </c>
      <c r="C162" s="34" t="s">
        <v>245</v>
      </c>
      <c r="D162" s="34" t="s">
        <v>69</v>
      </c>
      <c r="E162" s="34" t="s">
        <v>66</v>
      </c>
      <c r="F162" s="34" t="s">
        <v>67</v>
      </c>
      <c r="G162" s="34" t="s">
        <v>67</v>
      </c>
      <c r="H162" s="34" t="s">
        <v>67</v>
      </c>
      <c r="I162" s="19">
        <v>-0.64</v>
      </c>
      <c r="J162" s="93">
        <v>0</v>
      </c>
      <c r="K162" s="88">
        <v>0</v>
      </c>
      <c r="L162" s="89">
        <v>-0.08</v>
      </c>
      <c r="M162" s="88">
        <v>0.01</v>
      </c>
      <c r="N162" s="131">
        <f t="shared" si="2"/>
        <v>-0.71</v>
      </c>
    </row>
    <row r="163" spans="1:14" x14ac:dyDescent="0.2">
      <c r="A163" s="33">
        <v>161</v>
      </c>
      <c r="B163" s="34" t="s">
        <v>238</v>
      </c>
      <c r="C163" s="34" t="s">
        <v>238</v>
      </c>
      <c r="D163" s="34" t="s">
        <v>69</v>
      </c>
      <c r="E163" s="34" t="s">
        <v>66</v>
      </c>
      <c r="F163" s="34" t="s">
        <v>67</v>
      </c>
      <c r="G163" s="34" t="s">
        <v>67</v>
      </c>
      <c r="H163" s="34" t="s">
        <v>67</v>
      </c>
      <c r="I163" s="19">
        <v>0</v>
      </c>
      <c r="J163" s="93">
        <v>0</v>
      </c>
      <c r="K163" s="88">
        <v>-8731.4599999999991</v>
      </c>
      <c r="L163" s="89">
        <v>0</v>
      </c>
      <c r="M163" s="88">
        <v>174.63</v>
      </c>
      <c r="N163" s="131">
        <f t="shared" si="2"/>
        <v>-8556.83</v>
      </c>
    </row>
    <row r="164" spans="1:14" x14ac:dyDescent="0.2">
      <c r="A164" s="33">
        <v>162</v>
      </c>
      <c r="B164" s="34" t="s">
        <v>238</v>
      </c>
      <c r="C164" s="34" t="s">
        <v>239</v>
      </c>
      <c r="D164" s="34" t="s">
        <v>69</v>
      </c>
      <c r="E164" s="34" t="s">
        <v>66</v>
      </c>
      <c r="F164" s="34" t="s">
        <v>67</v>
      </c>
      <c r="G164" s="34" t="s">
        <v>67</v>
      </c>
      <c r="H164" s="34" t="s">
        <v>67</v>
      </c>
      <c r="I164" s="19">
        <v>0</v>
      </c>
      <c r="J164" s="93">
        <v>0</v>
      </c>
      <c r="K164" s="88">
        <v>-0.15</v>
      </c>
      <c r="L164" s="89">
        <v>0</v>
      </c>
      <c r="M164" s="88">
        <v>0</v>
      </c>
      <c r="N164" s="131">
        <f t="shared" si="2"/>
        <v>-0.15</v>
      </c>
    </row>
    <row r="165" spans="1:14" x14ac:dyDescent="0.2">
      <c r="A165" s="33">
        <v>163</v>
      </c>
      <c r="B165" s="34" t="s">
        <v>236</v>
      </c>
      <c r="C165" s="34" t="s">
        <v>236</v>
      </c>
      <c r="D165" s="34" t="s">
        <v>69</v>
      </c>
      <c r="E165" s="34" t="s">
        <v>66</v>
      </c>
      <c r="F165" s="34" t="s">
        <v>67</v>
      </c>
      <c r="G165" s="34" t="s">
        <v>67</v>
      </c>
      <c r="H165" s="34" t="s">
        <v>67</v>
      </c>
      <c r="I165" s="19">
        <v>0</v>
      </c>
      <c r="J165" s="93">
        <v>0</v>
      </c>
      <c r="K165" s="88">
        <v>-53.57</v>
      </c>
      <c r="L165" s="89">
        <v>0</v>
      </c>
      <c r="M165" s="88">
        <v>0</v>
      </c>
      <c r="N165" s="131">
        <f t="shared" si="2"/>
        <v>-53.57</v>
      </c>
    </row>
    <row r="166" spans="1:14" x14ac:dyDescent="0.2">
      <c r="A166" s="33">
        <v>164</v>
      </c>
      <c r="B166" s="34" t="s">
        <v>236</v>
      </c>
      <c r="C166" s="34" t="s">
        <v>237</v>
      </c>
      <c r="D166" s="34" t="s">
        <v>69</v>
      </c>
      <c r="E166" s="34" t="s">
        <v>66</v>
      </c>
      <c r="F166" s="34" t="s">
        <v>66</v>
      </c>
      <c r="G166" s="34" t="s">
        <v>67</v>
      </c>
      <c r="H166" s="34" t="s">
        <v>67</v>
      </c>
      <c r="I166" s="19">
        <v>0</v>
      </c>
      <c r="J166" s="93">
        <v>0</v>
      </c>
      <c r="K166" s="88">
        <v>-196.34</v>
      </c>
      <c r="L166" s="89">
        <v>0</v>
      </c>
      <c r="M166" s="88">
        <v>0</v>
      </c>
      <c r="N166" s="131">
        <f t="shared" si="2"/>
        <v>-196.34</v>
      </c>
    </row>
    <row r="167" spans="1:14" x14ac:dyDescent="0.2">
      <c r="A167" s="33">
        <v>165</v>
      </c>
      <c r="B167" s="34" t="s">
        <v>277</v>
      </c>
      <c r="C167" s="34" t="s">
        <v>278</v>
      </c>
      <c r="D167" s="34" t="s">
        <v>65</v>
      </c>
      <c r="E167" s="34" t="s">
        <v>66</v>
      </c>
      <c r="F167" s="34" t="s">
        <v>66</v>
      </c>
      <c r="G167" s="34" t="s">
        <v>66</v>
      </c>
      <c r="H167" s="34" t="s">
        <v>66</v>
      </c>
      <c r="I167" s="19">
        <v>-3.17</v>
      </c>
      <c r="J167" s="93">
        <v>0</v>
      </c>
      <c r="K167" s="88">
        <v>0</v>
      </c>
      <c r="L167" s="89">
        <v>-0.38</v>
      </c>
      <c r="M167" s="88">
        <v>0.06</v>
      </c>
      <c r="N167" s="131">
        <f t="shared" si="2"/>
        <v>-3.4899999999999998</v>
      </c>
    </row>
    <row r="168" spans="1:14" x14ac:dyDescent="0.2">
      <c r="A168" s="33">
        <v>166</v>
      </c>
      <c r="B168" s="34" t="s">
        <v>247</v>
      </c>
      <c r="C168" s="34" t="s">
        <v>247</v>
      </c>
      <c r="D168" s="34" t="s">
        <v>65</v>
      </c>
      <c r="E168" s="34" t="s">
        <v>66</v>
      </c>
      <c r="F168" s="34" t="s">
        <v>66</v>
      </c>
      <c r="G168" s="34" t="s">
        <v>66</v>
      </c>
      <c r="H168" s="34" t="s">
        <v>66</v>
      </c>
      <c r="I168" s="19">
        <v>0</v>
      </c>
      <c r="J168" s="93">
        <v>0</v>
      </c>
      <c r="K168" s="88">
        <v>-14082.85</v>
      </c>
      <c r="L168" s="89">
        <v>0</v>
      </c>
      <c r="M168" s="88">
        <v>281.66000000000003</v>
      </c>
      <c r="N168" s="131">
        <f t="shared" si="2"/>
        <v>-13801.19</v>
      </c>
    </row>
    <row r="169" spans="1:14" x14ac:dyDescent="0.2">
      <c r="A169" s="33">
        <v>167</v>
      </c>
      <c r="B169" s="34" t="s">
        <v>248</v>
      </c>
      <c r="C169" s="34" t="s">
        <v>249</v>
      </c>
      <c r="D169" s="34" t="s">
        <v>65</v>
      </c>
      <c r="E169" s="34" t="s">
        <v>66</v>
      </c>
      <c r="F169" s="34" t="s">
        <v>67</v>
      </c>
      <c r="G169" s="34" t="s">
        <v>66</v>
      </c>
      <c r="H169" s="34" t="s">
        <v>67</v>
      </c>
      <c r="I169" s="19">
        <v>0</v>
      </c>
      <c r="J169" s="93">
        <v>0</v>
      </c>
      <c r="K169" s="88">
        <v>-7521.43</v>
      </c>
      <c r="L169" s="89">
        <v>0</v>
      </c>
      <c r="M169" s="88">
        <v>150.43</v>
      </c>
      <c r="N169" s="131">
        <f t="shared" si="2"/>
        <v>-7371</v>
      </c>
    </row>
    <row r="170" spans="1:14" x14ac:dyDescent="0.2">
      <c r="A170" s="33">
        <v>168</v>
      </c>
      <c r="B170" s="34" t="s">
        <v>248</v>
      </c>
      <c r="C170" s="34" t="s">
        <v>250</v>
      </c>
      <c r="D170" s="34" t="s">
        <v>69</v>
      </c>
      <c r="E170" s="34" t="s">
        <v>66</v>
      </c>
      <c r="F170" s="34" t="s">
        <v>67</v>
      </c>
      <c r="G170" s="34" t="s">
        <v>66</v>
      </c>
      <c r="H170" s="34" t="s">
        <v>67</v>
      </c>
      <c r="I170" s="19">
        <v>0</v>
      </c>
      <c r="J170" s="93">
        <v>0</v>
      </c>
      <c r="K170" s="88">
        <v>-216.53</v>
      </c>
      <c r="L170" s="89">
        <v>0</v>
      </c>
      <c r="M170" s="88">
        <v>0</v>
      </c>
      <c r="N170" s="131">
        <f t="shared" si="2"/>
        <v>-216.53</v>
      </c>
    </row>
    <row r="171" spans="1:14" x14ac:dyDescent="0.2">
      <c r="A171" s="33">
        <v>169</v>
      </c>
      <c r="B171" s="34" t="s">
        <v>248</v>
      </c>
      <c r="C171" s="34" t="s">
        <v>253</v>
      </c>
      <c r="D171" s="34" t="s">
        <v>69</v>
      </c>
      <c r="E171" s="34" t="s">
        <v>66</v>
      </c>
      <c r="F171" s="34" t="s">
        <v>67</v>
      </c>
      <c r="G171" s="34" t="s">
        <v>67</v>
      </c>
      <c r="H171" s="34" t="s">
        <v>67</v>
      </c>
      <c r="I171" s="19">
        <v>0</v>
      </c>
      <c r="J171" s="93">
        <v>0</v>
      </c>
      <c r="K171" s="88">
        <v>0</v>
      </c>
      <c r="L171" s="89">
        <v>0</v>
      </c>
      <c r="M171" s="88">
        <v>0</v>
      </c>
      <c r="N171" s="131">
        <f t="shared" si="2"/>
        <v>0</v>
      </c>
    </row>
    <row r="172" spans="1:14" x14ac:dyDescent="0.2">
      <c r="A172" s="33">
        <v>170</v>
      </c>
      <c r="B172" s="34" t="s">
        <v>247</v>
      </c>
      <c r="C172" s="34" t="s">
        <v>251</v>
      </c>
      <c r="D172" s="34" t="s">
        <v>65</v>
      </c>
      <c r="E172" s="34" t="s">
        <v>66</v>
      </c>
      <c r="F172" s="34" t="s">
        <v>67</v>
      </c>
      <c r="G172" s="34" t="s">
        <v>66</v>
      </c>
      <c r="H172" s="34" t="s">
        <v>66</v>
      </c>
      <c r="I172" s="19">
        <v>0</v>
      </c>
      <c r="J172" s="93">
        <v>0</v>
      </c>
      <c r="K172" s="88">
        <v>-47.32</v>
      </c>
      <c r="L172" s="89">
        <v>0</v>
      </c>
      <c r="M172" s="88">
        <v>0.95</v>
      </c>
      <c r="N172" s="131">
        <f t="shared" si="2"/>
        <v>-46.37</v>
      </c>
    </row>
    <row r="173" spans="1:14" x14ac:dyDescent="0.2">
      <c r="A173" s="33">
        <v>171</v>
      </c>
      <c r="B173" s="34" t="s">
        <v>247</v>
      </c>
      <c r="C173" s="34" t="s">
        <v>252</v>
      </c>
      <c r="D173" s="34" t="s">
        <v>69</v>
      </c>
      <c r="E173" s="34" t="s">
        <v>66</v>
      </c>
      <c r="F173" s="34" t="s">
        <v>66</v>
      </c>
      <c r="G173" s="34" t="s">
        <v>66</v>
      </c>
      <c r="H173" s="34" t="s">
        <v>66</v>
      </c>
      <c r="I173" s="19">
        <v>0</v>
      </c>
      <c r="J173" s="93">
        <v>0</v>
      </c>
      <c r="K173" s="88">
        <v>-30.83</v>
      </c>
      <c r="L173" s="89">
        <v>0</v>
      </c>
      <c r="M173" s="88">
        <v>0.62</v>
      </c>
      <c r="N173" s="131">
        <f t="shared" si="2"/>
        <v>-30.209999999999997</v>
      </c>
    </row>
    <row r="174" spans="1:14" x14ac:dyDescent="0.2">
      <c r="A174" s="33">
        <v>172</v>
      </c>
      <c r="B174" s="34" t="s">
        <v>247</v>
      </c>
      <c r="C174" s="34" t="s">
        <v>254</v>
      </c>
      <c r="D174" s="34" t="s">
        <v>65</v>
      </c>
      <c r="E174" s="34" t="s">
        <v>66</v>
      </c>
      <c r="F174" s="34" t="s">
        <v>67</v>
      </c>
      <c r="G174" s="34" t="s">
        <v>67</v>
      </c>
      <c r="H174" s="34" t="s">
        <v>67</v>
      </c>
      <c r="I174" s="19">
        <v>0</v>
      </c>
      <c r="J174" s="93">
        <v>0</v>
      </c>
      <c r="K174" s="88">
        <v>-36.409999999999997</v>
      </c>
      <c r="L174" s="89">
        <v>0</v>
      </c>
      <c r="M174" s="88">
        <v>0.73</v>
      </c>
      <c r="N174" s="131">
        <f t="shared" si="2"/>
        <v>-35.68</v>
      </c>
    </row>
    <row r="175" spans="1:14" x14ac:dyDescent="0.2">
      <c r="A175" s="33">
        <v>173</v>
      </c>
      <c r="B175" s="34" t="s">
        <v>240</v>
      </c>
      <c r="C175" s="34" t="s">
        <v>240</v>
      </c>
      <c r="D175" s="34" t="s">
        <v>69</v>
      </c>
      <c r="E175" s="34" t="s">
        <v>66</v>
      </c>
      <c r="F175" s="34" t="s">
        <v>67</v>
      </c>
      <c r="G175" s="34" t="s">
        <v>67</v>
      </c>
      <c r="H175" s="34" t="s">
        <v>67</v>
      </c>
      <c r="I175" s="19">
        <v>-1204.6300000000001</v>
      </c>
      <c r="J175" s="93">
        <v>0</v>
      </c>
      <c r="K175" s="88">
        <v>0</v>
      </c>
      <c r="L175" s="89">
        <v>-144.56</v>
      </c>
      <c r="M175" s="88">
        <v>24.09</v>
      </c>
      <c r="N175" s="131">
        <f t="shared" si="2"/>
        <v>-1325.1000000000001</v>
      </c>
    </row>
    <row r="176" spans="1:14" x14ac:dyDescent="0.2">
      <c r="A176" s="33">
        <v>174</v>
      </c>
      <c r="B176" s="34" t="s">
        <v>257</v>
      </c>
      <c r="C176" s="34" t="s">
        <v>257</v>
      </c>
      <c r="D176" s="34" t="s">
        <v>69</v>
      </c>
      <c r="E176" s="34" t="s">
        <v>66</v>
      </c>
      <c r="F176" s="34" t="s">
        <v>66</v>
      </c>
      <c r="G176" s="34" t="s">
        <v>67</v>
      </c>
      <c r="H176" s="34" t="s">
        <v>67</v>
      </c>
      <c r="I176" s="19">
        <v>-23995.02</v>
      </c>
      <c r="J176" s="93">
        <v>0</v>
      </c>
      <c r="K176" s="88">
        <v>0</v>
      </c>
      <c r="L176" s="89">
        <v>-2879.4</v>
      </c>
      <c r="M176" s="88">
        <v>0</v>
      </c>
      <c r="N176" s="131">
        <f t="shared" si="2"/>
        <v>-26874.420000000002</v>
      </c>
    </row>
    <row r="177" spans="1:14" x14ac:dyDescent="0.2">
      <c r="A177" s="33">
        <v>175</v>
      </c>
      <c r="B177" s="34" t="s">
        <v>257</v>
      </c>
      <c r="C177" s="34" t="s">
        <v>258</v>
      </c>
      <c r="D177" s="34" t="s">
        <v>65</v>
      </c>
      <c r="E177" s="34" t="s">
        <v>66</v>
      </c>
      <c r="F177" s="34" t="s">
        <v>67</v>
      </c>
      <c r="G177" s="34" t="s">
        <v>66</v>
      </c>
      <c r="H177" s="34" t="s">
        <v>67</v>
      </c>
      <c r="I177" s="19">
        <v>0</v>
      </c>
      <c r="J177" s="93">
        <v>0</v>
      </c>
      <c r="K177" s="88">
        <v>0</v>
      </c>
      <c r="L177" s="89">
        <v>0</v>
      </c>
      <c r="M177" s="88">
        <v>0</v>
      </c>
      <c r="N177" s="131">
        <f t="shared" si="2"/>
        <v>0</v>
      </c>
    </row>
    <row r="178" spans="1:14" x14ac:dyDescent="0.2">
      <c r="A178" s="33">
        <v>176</v>
      </c>
      <c r="B178" s="34" t="s">
        <v>255</v>
      </c>
      <c r="C178" s="34" t="s">
        <v>255</v>
      </c>
      <c r="D178" s="34" t="s">
        <v>65</v>
      </c>
      <c r="E178" s="34" t="s">
        <v>66</v>
      </c>
      <c r="F178" s="34" t="s">
        <v>67</v>
      </c>
      <c r="G178" s="34" t="s">
        <v>66</v>
      </c>
      <c r="H178" s="34" t="s">
        <v>66</v>
      </c>
      <c r="I178" s="19">
        <v>0</v>
      </c>
      <c r="J178" s="93">
        <v>0</v>
      </c>
      <c r="K178" s="88">
        <v>-74.73</v>
      </c>
      <c r="L178" s="89">
        <v>0</v>
      </c>
      <c r="M178" s="88">
        <v>0</v>
      </c>
      <c r="N178" s="131">
        <f t="shared" si="2"/>
        <v>-74.73</v>
      </c>
    </row>
    <row r="179" spans="1:14" x14ac:dyDescent="0.2">
      <c r="A179" s="33">
        <v>177</v>
      </c>
      <c r="B179" s="34" t="s">
        <v>255</v>
      </c>
      <c r="C179" s="34" t="s">
        <v>256</v>
      </c>
      <c r="D179" s="34" t="s">
        <v>65</v>
      </c>
      <c r="E179" s="34" t="s">
        <v>66</v>
      </c>
      <c r="F179" s="34" t="s">
        <v>66</v>
      </c>
      <c r="G179" s="34" t="s">
        <v>66</v>
      </c>
      <c r="H179" s="34" t="s">
        <v>67</v>
      </c>
      <c r="I179" s="19">
        <v>0</v>
      </c>
      <c r="J179" s="93">
        <v>0</v>
      </c>
      <c r="K179" s="88">
        <v>0</v>
      </c>
      <c r="L179" s="89">
        <v>0</v>
      </c>
      <c r="M179" s="88">
        <v>0</v>
      </c>
      <c r="N179" s="131">
        <f t="shared" si="2"/>
        <v>0</v>
      </c>
    </row>
    <row r="180" spans="1:14" x14ac:dyDescent="0.2">
      <c r="A180" s="33">
        <v>178</v>
      </c>
      <c r="B180" s="34" t="s">
        <v>246</v>
      </c>
      <c r="C180" s="34" t="s">
        <v>246</v>
      </c>
      <c r="D180" s="34" t="s">
        <v>65</v>
      </c>
      <c r="E180" s="34" t="s">
        <v>66</v>
      </c>
      <c r="F180" s="34" t="s">
        <v>67</v>
      </c>
      <c r="G180" s="34" t="s">
        <v>66</v>
      </c>
      <c r="H180" s="34" t="s">
        <v>67</v>
      </c>
      <c r="I180" s="19">
        <v>-7.5</v>
      </c>
      <c r="J180" s="93">
        <v>0</v>
      </c>
      <c r="K180" s="88">
        <v>0</v>
      </c>
      <c r="L180" s="89">
        <v>-0.9</v>
      </c>
      <c r="M180" s="88">
        <v>0</v>
      </c>
      <c r="N180" s="131">
        <f t="shared" si="2"/>
        <v>-8.4</v>
      </c>
    </row>
    <row r="181" spans="1:14" x14ac:dyDescent="0.2">
      <c r="A181" s="33">
        <v>179</v>
      </c>
      <c r="B181" s="34" t="s">
        <v>241</v>
      </c>
      <c r="C181" s="34" t="s">
        <v>241</v>
      </c>
      <c r="D181" s="34" t="s">
        <v>65</v>
      </c>
      <c r="E181" s="34" t="s">
        <v>66</v>
      </c>
      <c r="F181" s="34" t="s">
        <v>67</v>
      </c>
      <c r="G181" s="34" t="s">
        <v>66</v>
      </c>
      <c r="H181" s="34" t="s">
        <v>67</v>
      </c>
      <c r="I181" s="19">
        <v>0</v>
      </c>
      <c r="J181" s="93">
        <v>0</v>
      </c>
      <c r="K181" s="88">
        <v>-18.87</v>
      </c>
      <c r="L181" s="89">
        <v>0</v>
      </c>
      <c r="M181" s="88">
        <v>0.38</v>
      </c>
      <c r="N181" s="131">
        <f t="shared" si="2"/>
        <v>-18.490000000000002</v>
      </c>
    </row>
    <row r="182" spans="1:14" x14ac:dyDescent="0.2">
      <c r="A182" s="33">
        <v>180</v>
      </c>
      <c r="B182" s="34" t="s">
        <v>242</v>
      </c>
      <c r="C182" s="34" t="s">
        <v>2315</v>
      </c>
      <c r="D182" s="34" t="s">
        <v>69</v>
      </c>
      <c r="E182" s="34" t="s">
        <v>66</v>
      </c>
      <c r="F182" s="34" t="s">
        <v>66</v>
      </c>
      <c r="G182" s="34" t="s">
        <v>66</v>
      </c>
      <c r="H182" s="34" t="s">
        <v>67</v>
      </c>
      <c r="I182" s="19">
        <v>0</v>
      </c>
      <c r="J182" s="93">
        <v>0</v>
      </c>
      <c r="K182" s="88">
        <v>-0.01</v>
      </c>
      <c r="L182" s="89">
        <v>0</v>
      </c>
      <c r="M182" s="88">
        <v>0</v>
      </c>
      <c r="N182" s="131">
        <f t="shared" si="2"/>
        <v>-0.01</v>
      </c>
    </row>
    <row r="183" spans="1:14" x14ac:dyDescent="0.2">
      <c r="A183" s="33">
        <v>181</v>
      </c>
      <c r="B183" s="34" t="s">
        <v>242</v>
      </c>
      <c r="C183" s="34" t="s">
        <v>243</v>
      </c>
      <c r="D183" s="34" t="s">
        <v>69</v>
      </c>
      <c r="E183" s="34" t="s">
        <v>66</v>
      </c>
      <c r="F183" s="34" t="s">
        <v>67</v>
      </c>
      <c r="G183" s="34" t="s">
        <v>66</v>
      </c>
      <c r="H183" s="34" t="s">
        <v>67</v>
      </c>
      <c r="I183" s="19">
        <v>0</v>
      </c>
      <c r="J183" s="93">
        <v>0</v>
      </c>
      <c r="K183" s="88">
        <v>-0.03</v>
      </c>
      <c r="L183" s="89">
        <v>0</v>
      </c>
      <c r="M183" s="88">
        <v>0</v>
      </c>
      <c r="N183" s="131">
        <f t="shared" si="2"/>
        <v>-0.03</v>
      </c>
    </row>
    <row r="184" spans="1:14" x14ac:dyDescent="0.2">
      <c r="A184" s="33">
        <v>182</v>
      </c>
      <c r="B184" s="34" t="s">
        <v>79</v>
      </c>
      <c r="C184" s="34" t="s">
        <v>84</v>
      </c>
      <c r="D184" s="34" t="s">
        <v>65</v>
      </c>
      <c r="E184" s="34" t="s">
        <v>66</v>
      </c>
      <c r="F184" s="34" t="s">
        <v>66</v>
      </c>
      <c r="G184" s="34" t="s">
        <v>66</v>
      </c>
      <c r="H184" s="34" t="s">
        <v>66</v>
      </c>
      <c r="I184" s="19">
        <v>-1.48</v>
      </c>
      <c r="J184" s="93">
        <v>0</v>
      </c>
      <c r="K184" s="88">
        <v>0</v>
      </c>
      <c r="L184" s="89">
        <v>-0.18</v>
      </c>
      <c r="M184" s="88">
        <v>0.03</v>
      </c>
      <c r="N184" s="131">
        <f t="shared" si="2"/>
        <v>-1.63</v>
      </c>
    </row>
    <row r="185" spans="1:14" x14ac:dyDescent="0.2">
      <c r="A185" s="33">
        <v>183</v>
      </c>
      <c r="B185" s="34" t="s">
        <v>259</v>
      </c>
      <c r="C185" s="34" t="s">
        <v>259</v>
      </c>
      <c r="D185" s="34" t="s">
        <v>69</v>
      </c>
      <c r="E185" s="34" t="s">
        <v>66</v>
      </c>
      <c r="F185" s="34" t="s">
        <v>66</v>
      </c>
      <c r="G185" s="34" t="s">
        <v>66</v>
      </c>
      <c r="H185" s="34" t="s">
        <v>66</v>
      </c>
      <c r="I185" s="19">
        <v>-40.01</v>
      </c>
      <c r="J185" s="93">
        <v>0</v>
      </c>
      <c r="K185" s="88">
        <v>0</v>
      </c>
      <c r="L185" s="89">
        <v>-4.8</v>
      </c>
      <c r="M185" s="88">
        <v>0.8</v>
      </c>
      <c r="N185" s="131">
        <f t="shared" si="2"/>
        <v>-44.01</v>
      </c>
    </row>
    <row r="186" spans="1:14" x14ac:dyDescent="0.2">
      <c r="A186" s="33">
        <v>184</v>
      </c>
      <c r="B186" s="34" t="s">
        <v>268</v>
      </c>
      <c r="C186" s="34" t="s">
        <v>268</v>
      </c>
      <c r="D186" s="34" t="s">
        <v>65</v>
      </c>
      <c r="E186" s="34" t="s">
        <v>66</v>
      </c>
      <c r="F186" s="34" t="s">
        <v>66</v>
      </c>
      <c r="G186" s="34" t="s">
        <v>67</v>
      </c>
      <c r="H186" s="34" t="s">
        <v>67</v>
      </c>
      <c r="I186" s="19">
        <v>0</v>
      </c>
      <c r="J186" s="93">
        <v>0</v>
      </c>
      <c r="K186" s="88">
        <v>-136.54</v>
      </c>
      <c r="L186" s="89">
        <v>0</v>
      </c>
      <c r="M186" s="88">
        <v>2.73</v>
      </c>
      <c r="N186" s="131">
        <f t="shared" si="2"/>
        <v>-133.81</v>
      </c>
    </row>
    <row r="187" spans="1:14" x14ac:dyDescent="0.2">
      <c r="A187" s="33">
        <v>185</v>
      </c>
      <c r="B187" s="34" t="s">
        <v>260</v>
      </c>
      <c r="C187" s="34" t="s">
        <v>260</v>
      </c>
      <c r="D187" s="34" t="s">
        <v>69</v>
      </c>
      <c r="E187" s="34" t="s">
        <v>66</v>
      </c>
      <c r="F187" s="34" t="s">
        <v>66</v>
      </c>
      <c r="G187" s="34" t="s">
        <v>67</v>
      </c>
      <c r="H187" s="34" t="s">
        <v>67</v>
      </c>
      <c r="I187" s="19">
        <v>-18175.09</v>
      </c>
      <c r="J187" s="93">
        <v>0</v>
      </c>
      <c r="K187" s="88">
        <v>0</v>
      </c>
      <c r="L187" s="89">
        <v>-2181.0100000000002</v>
      </c>
      <c r="M187" s="88">
        <v>363.5</v>
      </c>
      <c r="N187" s="131">
        <f t="shared" si="2"/>
        <v>-19992.599999999999</v>
      </c>
    </row>
    <row r="188" spans="1:14" x14ac:dyDescent="0.2">
      <c r="A188" s="33">
        <v>186</v>
      </c>
      <c r="B188" s="34" t="s">
        <v>261</v>
      </c>
      <c r="C188" s="34" t="s">
        <v>261</v>
      </c>
      <c r="D188" s="34" t="s">
        <v>69</v>
      </c>
      <c r="E188" s="34" t="s">
        <v>66</v>
      </c>
      <c r="F188" s="34" t="s">
        <v>67</v>
      </c>
      <c r="G188" s="34" t="s">
        <v>67</v>
      </c>
      <c r="H188" s="34" t="s">
        <v>67</v>
      </c>
      <c r="I188" s="19">
        <v>-210.34</v>
      </c>
      <c r="J188" s="93">
        <v>0</v>
      </c>
      <c r="K188" s="88">
        <v>0</v>
      </c>
      <c r="L188" s="89">
        <v>-25.24</v>
      </c>
      <c r="M188" s="88">
        <v>4.21</v>
      </c>
      <c r="N188" s="131">
        <f t="shared" si="2"/>
        <v>-231.37</v>
      </c>
    </row>
    <row r="189" spans="1:14" x14ac:dyDescent="0.2">
      <c r="A189" s="33">
        <v>187</v>
      </c>
      <c r="B189" s="34" t="s">
        <v>261</v>
      </c>
      <c r="C189" s="34" t="s">
        <v>262</v>
      </c>
      <c r="D189" s="34" t="s">
        <v>65</v>
      </c>
      <c r="E189" s="34" t="s">
        <v>66</v>
      </c>
      <c r="F189" s="34" t="s">
        <v>67</v>
      </c>
      <c r="G189" s="34" t="s">
        <v>67</v>
      </c>
      <c r="H189" s="34" t="s">
        <v>67</v>
      </c>
      <c r="I189" s="19">
        <v>-3.55</v>
      </c>
      <c r="J189" s="93">
        <v>0</v>
      </c>
      <c r="K189" s="88">
        <v>0</v>
      </c>
      <c r="L189" s="89">
        <v>-0.43</v>
      </c>
      <c r="M189" s="88">
        <v>7.0000000000000007E-2</v>
      </c>
      <c r="N189" s="131">
        <f t="shared" si="2"/>
        <v>-3.91</v>
      </c>
    </row>
    <row r="190" spans="1:14" x14ac:dyDescent="0.2">
      <c r="A190" s="33">
        <v>188</v>
      </c>
      <c r="B190" s="34" t="s">
        <v>269</v>
      </c>
      <c r="C190" s="34" t="s">
        <v>269</v>
      </c>
      <c r="D190" s="34" t="s">
        <v>69</v>
      </c>
      <c r="E190" s="34" t="s">
        <v>66</v>
      </c>
      <c r="F190" s="34" t="s">
        <v>67</v>
      </c>
      <c r="G190" s="34" t="s">
        <v>67</v>
      </c>
      <c r="H190" s="34" t="s">
        <v>67</v>
      </c>
      <c r="I190" s="19">
        <v>0</v>
      </c>
      <c r="J190" s="93">
        <v>0</v>
      </c>
      <c r="K190" s="88">
        <v>-941.66</v>
      </c>
      <c r="L190" s="89">
        <v>0</v>
      </c>
      <c r="M190" s="88">
        <v>18.829999999999998</v>
      </c>
      <c r="N190" s="131">
        <f t="shared" si="2"/>
        <v>-922.82999999999993</v>
      </c>
    </row>
    <row r="191" spans="1:14" x14ac:dyDescent="0.2">
      <c r="A191" s="33">
        <v>189</v>
      </c>
      <c r="B191" s="34" t="s">
        <v>269</v>
      </c>
      <c r="C191" s="34" t="s">
        <v>270</v>
      </c>
      <c r="D191" s="34" t="s">
        <v>69</v>
      </c>
      <c r="E191" s="34" t="s">
        <v>66</v>
      </c>
      <c r="F191" s="34" t="s">
        <v>67</v>
      </c>
      <c r="G191" s="34" t="s">
        <v>67</v>
      </c>
      <c r="H191" s="34" t="s">
        <v>67</v>
      </c>
      <c r="I191" s="19">
        <v>0</v>
      </c>
      <c r="J191" s="93">
        <v>0</v>
      </c>
      <c r="K191" s="88">
        <v>0</v>
      </c>
      <c r="L191" s="89">
        <v>0</v>
      </c>
      <c r="M191" s="88">
        <v>0</v>
      </c>
      <c r="N191" s="131">
        <f t="shared" si="2"/>
        <v>0</v>
      </c>
    </row>
    <row r="192" spans="1:14" x14ac:dyDescent="0.2">
      <c r="A192" s="33">
        <v>190</v>
      </c>
      <c r="B192" s="34" t="s">
        <v>263</v>
      </c>
      <c r="C192" s="34" t="s">
        <v>263</v>
      </c>
      <c r="D192" s="34" t="s">
        <v>65</v>
      </c>
      <c r="E192" s="34" t="s">
        <v>66</v>
      </c>
      <c r="F192" s="34" t="s">
        <v>67</v>
      </c>
      <c r="G192" s="34" t="s">
        <v>66</v>
      </c>
      <c r="H192" s="34" t="s">
        <v>66</v>
      </c>
      <c r="I192" s="19">
        <v>0</v>
      </c>
      <c r="J192" s="93">
        <v>0</v>
      </c>
      <c r="K192" s="88">
        <v>-1.1299999999999999</v>
      </c>
      <c r="L192" s="89">
        <v>0</v>
      </c>
      <c r="M192" s="88">
        <v>0.02</v>
      </c>
      <c r="N192" s="131">
        <f t="shared" si="2"/>
        <v>-1.1099999999999999</v>
      </c>
    </row>
    <row r="193" spans="1:14" x14ac:dyDescent="0.2">
      <c r="A193" s="33">
        <v>191</v>
      </c>
      <c r="B193" s="34" t="s">
        <v>275</v>
      </c>
      <c r="C193" s="34" t="s">
        <v>276</v>
      </c>
      <c r="D193" s="34" t="s">
        <v>69</v>
      </c>
      <c r="E193" s="34" t="s">
        <v>66</v>
      </c>
      <c r="F193" s="34" t="s">
        <v>67</v>
      </c>
      <c r="G193" s="34" t="s">
        <v>66</v>
      </c>
      <c r="H193" s="34" t="s">
        <v>66</v>
      </c>
      <c r="I193" s="19">
        <v>-1.34</v>
      </c>
      <c r="J193" s="93">
        <v>0</v>
      </c>
      <c r="K193" s="88">
        <v>0</v>
      </c>
      <c r="L193" s="89">
        <v>-0.16</v>
      </c>
      <c r="M193" s="88">
        <v>0.03</v>
      </c>
      <c r="N193" s="131">
        <f t="shared" si="2"/>
        <v>-1.47</v>
      </c>
    </row>
    <row r="194" spans="1:14" x14ac:dyDescent="0.2">
      <c r="A194" s="33">
        <v>192</v>
      </c>
      <c r="B194" s="34" t="s">
        <v>273</v>
      </c>
      <c r="C194" s="34" t="s">
        <v>273</v>
      </c>
      <c r="D194" s="34" t="s">
        <v>65</v>
      </c>
      <c r="E194" s="34" t="s">
        <v>66</v>
      </c>
      <c r="F194" s="34" t="s">
        <v>67</v>
      </c>
      <c r="G194" s="34" t="s">
        <v>67</v>
      </c>
      <c r="H194" s="34" t="s">
        <v>67</v>
      </c>
      <c r="I194" s="19">
        <v>-6.37</v>
      </c>
      <c r="J194" s="93">
        <v>0</v>
      </c>
      <c r="K194" s="88">
        <v>0</v>
      </c>
      <c r="L194" s="89">
        <v>-0.76</v>
      </c>
      <c r="M194" s="88">
        <v>0.13</v>
      </c>
      <c r="N194" s="131">
        <f t="shared" si="2"/>
        <v>-7</v>
      </c>
    </row>
    <row r="195" spans="1:14" x14ac:dyDescent="0.2">
      <c r="A195" s="33">
        <v>193</v>
      </c>
      <c r="B195" s="34" t="s">
        <v>273</v>
      </c>
      <c r="C195" s="34" t="s">
        <v>274</v>
      </c>
      <c r="D195" s="34" t="s">
        <v>69</v>
      </c>
      <c r="E195" s="34" t="s">
        <v>66</v>
      </c>
      <c r="F195" s="34" t="s">
        <v>67</v>
      </c>
      <c r="G195" s="34" t="s">
        <v>67</v>
      </c>
      <c r="H195" s="34" t="s">
        <v>67</v>
      </c>
      <c r="I195" s="19">
        <v>-94.53</v>
      </c>
      <c r="J195" s="93">
        <v>0</v>
      </c>
      <c r="K195" s="88">
        <v>0</v>
      </c>
      <c r="L195" s="89">
        <v>-11.34</v>
      </c>
      <c r="M195" s="88">
        <v>1.89</v>
      </c>
      <c r="N195" s="131">
        <f t="shared" si="2"/>
        <v>-103.98</v>
      </c>
    </row>
    <row r="196" spans="1:14" x14ac:dyDescent="0.2">
      <c r="A196" s="33">
        <v>194</v>
      </c>
      <c r="B196" s="34" t="s">
        <v>277</v>
      </c>
      <c r="C196" s="34" t="s">
        <v>277</v>
      </c>
      <c r="D196" s="34" t="s">
        <v>69</v>
      </c>
      <c r="E196" s="34" t="s">
        <v>66</v>
      </c>
      <c r="F196" s="34" t="s">
        <v>67</v>
      </c>
      <c r="G196" s="34" t="s">
        <v>67</v>
      </c>
      <c r="H196" s="34" t="s">
        <v>67</v>
      </c>
      <c r="I196" s="19">
        <v>0</v>
      </c>
      <c r="J196" s="93">
        <v>0</v>
      </c>
      <c r="K196" s="88">
        <v>-7757.6</v>
      </c>
      <c r="L196" s="89">
        <v>0</v>
      </c>
      <c r="M196" s="88">
        <v>155.15</v>
      </c>
      <c r="N196" s="131">
        <f t="shared" ref="N196:N259" si="3">SUM(I196:M196)</f>
        <v>-7602.4500000000007</v>
      </c>
    </row>
    <row r="197" spans="1:14" x14ac:dyDescent="0.2">
      <c r="A197" s="33">
        <v>195</v>
      </c>
      <c r="B197" s="34" t="s">
        <v>277</v>
      </c>
      <c r="C197" s="34" t="s">
        <v>279</v>
      </c>
      <c r="D197" s="34" t="s">
        <v>65</v>
      </c>
      <c r="E197" s="34" t="s">
        <v>66</v>
      </c>
      <c r="F197" s="34" t="s">
        <v>67</v>
      </c>
      <c r="G197" s="34" t="s">
        <v>66</v>
      </c>
      <c r="H197" s="34" t="s">
        <v>66</v>
      </c>
      <c r="I197" s="19">
        <v>-2.27</v>
      </c>
      <c r="J197" s="93">
        <v>0</v>
      </c>
      <c r="K197" s="88">
        <v>0</v>
      </c>
      <c r="L197" s="89">
        <v>-0.27</v>
      </c>
      <c r="M197" s="88">
        <v>0.05</v>
      </c>
      <c r="N197" s="131">
        <f t="shared" si="3"/>
        <v>-2.4900000000000002</v>
      </c>
    </row>
    <row r="198" spans="1:14" x14ac:dyDescent="0.2">
      <c r="A198" s="33">
        <v>196</v>
      </c>
      <c r="B198" s="34" t="s">
        <v>277</v>
      </c>
      <c r="C198" s="34" t="s">
        <v>280</v>
      </c>
      <c r="D198" s="34" t="s">
        <v>65</v>
      </c>
      <c r="E198" s="34" t="s">
        <v>66</v>
      </c>
      <c r="F198" s="34" t="s">
        <v>67</v>
      </c>
      <c r="G198" s="34" t="s">
        <v>66</v>
      </c>
      <c r="H198" s="34" t="s">
        <v>66</v>
      </c>
      <c r="I198" s="19">
        <v>0</v>
      </c>
      <c r="J198" s="93">
        <v>0</v>
      </c>
      <c r="K198" s="88">
        <v>-0.74</v>
      </c>
      <c r="L198" s="89">
        <v>0</v>
      </c>
      <c r="M198" s="88">
        <v>0.01</v>
      </c>
      <c r="N198" s="131">
        <f t="shared" si="3"/>
        <v>-0.73</v>
      </c>
    </row>
    <row r="199" spans="1:14" x14ac:dyDescent="0.2">
      <c r="A199" s="33">
        <v>197</v>
      </c>
      <c r="B199" s="34" t="s">
        <v>282</v>
      </c>
      <c r="C199" s="34" t="s">
        <v>282</v>
      </c>
      <c r="D199" s="34" t="s">
        <v>69</v>
      </c>
      <c r="E199" s="34" t="s">
        <v>66</v>
      </c>
      <c r="F199" s="34" t="s">
        <v>67</v>
      </c>
      <c r="G199" s="34" t="s">
        <v>66</v>
      </c>
      <c r="H199" s="34" t="s">
        <v>66</v>
      </c>
      <c r="I199" s="19">
        <v>-0.15</v>
      </c>
      <c r="J199" s="93">
        <v>0</v>
      </c>
      <c r="K199" s="88">
        <v>0</v>
      </c>
      <c r="L199" s="89">
        <v>-0.02</v>
      </c>
      <c r="M199" s="88">
        <v>0</v>
      </c>
      <c r="N199" s="131">
        <f t="shared" si="3"/>
        <v>-0.16999999999999998</v>
      </c>
    </row>
    <row r="200" spans="1:14" x14ac:dyDescent="0.2">
      <c r="A200" s="33">
        <v>198</v>
      </c>
      <c r="B200" s="34" t="s">
        <v>271</v>
      </c>
      <c r="C200" s="34" t="s">
        <v>271</v>
      </c>
      <c r="D200" s="34" t="s">
        <v>65</v>
      </c>
      <c r="E200" s="34" t="s">
        <v>66</v>
      </c>
      <c r="F200" s="34" t="s">
        <v>67</v>
      </c>
      <c r="G200" s="34" t="s">
        <v>67</v>
      </c>
      <c r="H200" s="34" t="s">
        <v>67</v>
      </c>
      <c r="I200" s="19">
        <v>-4.7</v>
      </c>
      <c r="J200" s="93">
        <v>0</v>
      </c>
      <c r="K200" s="88">
        <v>0</v>
      </c>
      <c r="L200" s="89">
        <v>-0.56000000000000005</v>
      </c>
      <c r="M200" s="88">
        <v>0.09</v>
      </c>
      <c r="N200" s="131">
        <f t="shared" si="3"/>
        <v>-5.17</v>
      </c>
    </row>
    <row r="201" spans="1:14" x14ac:dyDescent="0.2">
      <c r="A201" s="33">
        <v>199</v>
      </c>
      <c r="B201" s="34" t="s">
        <v>271</v>
      </c>
      <c r="C201" s="34" t="s">
        <v>272</v>
      </c>
      <c r="D201" s="34" t="s">
        <v>69</v>
      </c>
      <c r="E201" s="34" t="s">
        <v>66</v>
      </c>
      <c r="F201" s="34" t="s">
        <v>67</v>
      </c>
      <c r="G201" s="34" t="s">
        <v>67</v>
      </c>
      <c r="H201" s="34" t="s">
        <v>67</v>
      </c>
      <c r="I201" s="19">
        <v>0</v>
      </c>
      <c r="J201" s="93">
        <v>0</v>
      </c>
      <c r="K201" s="88">
        <v>0</v>
      </c>
      <c r="L201" s="89">
        <v>0</v>
      </c>
      <c r="M201" s="88">
        <v>0</v>
      </c>
      <c r="N201" s="131">
        <f t="shared" si="3"/>
        <v>0</v>
      </c>
    </row>
    <row r="202" spans="1:14" x14ac:dyDescent="0.2">
      <c r="A202" s="33">
        <v>200</v>
      </c>
      <c r="B202" s="34" t="s">
        <v>265</v>
      </c>
      <c r="C202" s="34" t="s">
        <v>265</v>
      </c>
      <c r="D202" s="34" t="s">
        <v>69</v>
      </c>
      <c r="E202" s="34" t="s">
        <v>66</v>
      </c>
      <c r="F202" s="34" t="s">
        <v>67</v>
      </c>
      <c r="G202" s="34" t="s">
        <v>67</v>
      </c>
      <c r="H202" s="34" t="s">
        <v>67</v>
      </c>
      <c r="I202" s="19">
        <v>-0.83</v>
      </c>
      <c r="J202" s="93">
        <v>0</v>
      </c>
      <c r="K202" s="88">
        <v>0</v>
      </c>
      <c r="L202" s="89">
        <v>-0.1</v>
      </c>
      <c r="M202" s="88">
        <v>0.02</v>
      </c>
      <c r="N202" s="131">
        <f t="shared" si="3"/>
        <v>-0.90999999999999992</v>
      </c>
    </row>
    <row r="203" spans="1:14" x14ac:dyDescent="0.2">
      <c r="A203" s="33">
        <v>201</v>
      </c>
      <c r="B203" s="34" t="s">
        <v>265</v>
      </c>
      <c r="C203" s="34" t="s">
        <v>266</v>
      </c>
      <c r="D203" s="34" t="s">
        <v>69</v>
      </c>
      <c r="E203" s="34" t="s">
        <v>66</v>
      </c>
      <c r="F203" s="34" t="s">
        <v>67</v>
      </c>
      <c r="G203" s="34" t="s">
        <v>67</v>
      </c>
      <c r="H203" s="34" t="s">
        <v>67</v>
      </c>
      <c r="I203" s="19">
        <v>0</v>
      </c>
      <c r="J203" s="93">
        <v>0</v>
      </c>
      <c r="K203" s="88">
        <v>0</v>
      </c>
      <c r="L203" s="89">
        <v>0</v>
      </c>
      <c r="M203" s="88">
        <v>0</v>
      </c>
      <c r="N203" s="131">
        <f t="shared" si="3"/>
        <v>0</v>
      </c>
    </row>
    <row r="204" spans="1:14" x14ac:dyDescent="0.2">
      <c r="A204" s="33">
        <v>202</v>
      </c>
      <c r="B204" s="34" t="s">
        <v>267</v>
      </c>
      <c r="C204" s="34" t="s">
        <v>267</v>
      </c>
      <c r="D204" s="34" t="s">
        <v>69</v>
      </c>
      <c r="E204" s="34" t="s">
        <v>66</v>
      </c>
      <c r="F204" s="34" t="s">
        <v>67</v>
      </c>
      <c r="G204" s="34" t="s">
        <v>67</v>
      </c>
      <c r="H204" s="34" t="s">
        <v>67</v>
      </c>
      <c r="I204" s="19">
        <v>-22.66</v>
      </c>
      <c r="J204" s="93">
        <v>0</v>
      </c>
      <c r="K204" s="88">
        <v>0</v>
      </c>
      <c r="L204" s="89">
        <v>-2.72</v>
      </c>
      <c r="M204" s="88">
        <v>0.45</v>
      </c>
      <c r="N204" s="131">
        <f t="shared" si="3"/>
        <v>-24.93</v>
      </c>
    </row>
    <row r="205" spans="1:14" x14ac:dyDescent="0.2">
      <c r="A205" s="33">
        <v>203</v>
      </c>
      <c r="B205" s="34" t="s">
        <v>277</v>
      </c>
      <c r="C205" s="34" t="s">
        <v>281</v>
      </c>
      <c r="D205" s="34" t="s">
        <v>65</v>
      </c>
      <c r="E205" s="34" t="s">
        <v>66</v>
      </c>
      <c r="F205" s="34" t="s">
        <v>67</v>
      </c>
      <c r="G205" s="34" t="s">
        <v>66</v>
      </c>
      <c r="H205" s="34" t="s">
        <v>66</v>
      </c>
      <c r="I205" s="19">
        <v>-0.52</v>
      </c>
      <c r="J205" s="93">
        <v>0</v>
      </c>
      <c r="K205" s="88">
        <v>0</v>
      </c>
      <c r="L205" s="89">
        <v>-0.06</v>
      </c>
      <c r="M205" s="88">
        <v>0.01</v>
      </c>
      <c r="N205" s="131">
        <f t="shared" si="3"/>
        <v>-0.57000000000000006</v>
      </c>
    </row>
    <row r="206" spans="1:14" x14ac:dyDescent="0.2">
      <c r="A206" s="33">
        <v>204</v>
      </c>
      <c r="B206" s="34" t="s">
        <v>283</v>
      </c>
      <c r="C206" s="34" t="s">
        <v>283</v>
      </c>
      <c r="D206" s="34" t="s">
        <v>69</v>
      </c>
      <c r="E206" s="34" t="s">
        <v>66</v>
      </c>
      <c r="F206" s="34" t="s">
        <v>67</v>
      </c>
      <c r="G206" s="34" t="s">
        <v>67</v>
      </c>
      <c r="H206" s="34" t="s">
        <v>66</v>
      </c>
      <c r="I206" s="19">
        <v>-12.16</v>
      </c>
      <c r="J206" s="93">
        <v>0</v>
      </c>
      <c r="K206" s="88">
        <v>0</v>
      </c>
      <c r="L206" s="89">
        <v>-1.46</v>
      </c>
      <c r="M206" s="88">
        <v>0.24</v>
      </c>
      <c r="N206" s="131">
        <f t="shared" si="3"/>
        <v>-13.38</v>
      </c>
    </row>
    <row r="207" spans="1:14" x14ac:dyDescent="0.2">
      <c r="A207" s="33">
        <v>205</v>
      </c>
      <c r="B207" s="34" t="s">
        <v>284</v>
      </c>
      <c r="C207" s="34" t="s">
        <v>284</v>
      </c>
      <c r="D207" s="34" t="s">
        <v>69</v>
      </c>
      <c r="E207" s="34" t="s">
        <v>66</v>
      </c>
      <c r="F207" s="34" t="s">
        <v>67</v>
      </c>
      <c r="G207" s="34" t="s">
        <v>67</v>
      </c>
      <c r="H207" s="34" t="s">
        <v>66</v>
      </c>
      <c r="I207" s="19">
        <v>-2049.64</v>
      </c>
      <c r="J207" s="93">
        <v>0</v>
      </c>
      <c r="K207" s="88">
        <v>0</v>
      </c>
      <c r="L207" s="89">
        <v>-245.96</v>
      </c>
      <c r="M207" s="88">
        <v>40.99</v>
      </c>
      <c r="N207" s="131">
        <f t="shared" si="3"/>
        <v>-2254.61</v>
      </c>
    </row>
    <row r="208" spans="1:14" x14ac:dyDescent="0.2">
      <c r="A208" s="33">
        <v>206</v>
      </c>
      <c r="B208" s="34" t="s">
        <v>284</v>
      </c>
      <c r="C208" s="34" t="s">
        <v>285</v>
      </c>
      <c r="D208" s="34" t="s">
        <v>69</v>
      </c>
      <c r="E208" s="34" t="s">
        <v>66</v>
      </c>
      <c r="F208" s="34" t="s">
        <v>67</v>
      </c>
      <c r="G208" s="34" t="s">
        <v>66</v>
      </c>
      <c r="H208" s="34" t="s">
        <v>66</v>
      </c>
      <c r="I208" s="19">
        <v>-8.73</v>
      </c>
      <c r="J208" s="93">
        <v>0</v>
      </c>
      <c r="K208" s="88">
        <v>0</v>
      </c>
      <c r="L208" s="89">
        <v>-1.05</v>
      </c>
      <c r="M208" s="88">
        <v>0.17</v>
      </c>
      <c r="N208" s="131">
        <f t="shared" si="3"/>
        <v>-9.6100000000000012</v>
      </c>
    </row>
    <row r="209" spans="1:14" x14ac:dyDescent="0.2">
      <c r="A209" s="33">
        <v>207</v>
      </c>
      <c r="B209" s="34" t="s">
        <v>288</v>
      </c>
      <c r="C209" s="34" t="s">
        <v>289</v>
      </c>
      <c r="D209" s="34" t="s">
        <v>69</v>
      </c>
      <c r="E209" s="34" t="s">
        <v>66</v>
      </c>
      <c r="F209" s="34" t="s">
        <v>67</v>
      </c>
      <c r="G209" s="34" t="s">
        <v>67</v>
      </c>
      <c r="H209" s="34" t="s">
        <v>66</v>
      </c>
      <c r="I209" s="19">
        <v>-0.1</v>
      </c>
      <c r="J209" s="93">
        <v>0</v>
      </c>
      <c r="K209" s="88">
        <v>0</v>
      </c>
      <c r="L209" s="89">
        <v>-0.01</v>
      </c>
      <c r="M209" s="88">
        <v>0</v>
      </c>
      <c r="N209" s="131">
        <f t="shared" si="3"/>
        <v>-0.11</v>
      </c>
    </row>
    <row r="210" spans="1:14" x14ac:dyDescent="0.2">
      <c r="A210" s="33">
        <v>208</v>
      </c>
      <c r="B210" s="34" t="s">
        <v>290</v>
      </c>
      <c r="C210" s="34" t="s">
        <v>290</v>
      </c>
      <c r="D210" s="34" t="s">
        <v>69</v>
      </c>
      <c r="E210" s="34" t="s">
        <v>66</v>
      </c>
      <c r="F210" s="34" t="s">
        <v>67</v>
      </c>
      <c r="G210" s="34" t="s">
        <v>67</v>
      </c>
      <c r="H210" s="34" t="s">
        <v>66</v>
      </c>
      <c r="I210" s="19">
        <v>0</v>
      </c>
      <c r="J210" s="93">
        <v>0</v>
      </c>
      <c r="K210" s="88">
        <v>-7762.84</v>
      </c>
      <c r="L210" s="89">
        <v>0</v>
      </c>
      <c r="M210" s="88">
        <v>155.26</v>
      </c>
      <c r="N210" s="131">
        <f t="shared" si="3"/>
        <v>-7607.58</v>
      </c>
    </row>
    <row r="211" spans="1:14" x14ac:dyDescent="0.2">
      <c r="A211" s="33">
        <v>209</v>
      </c>
      <c r="B211" s="34" t="s">
        <v>290</v>
      </c>
      <c r="C211" s="34" t="s">
        <v>291</v>
      </c>
      <c r="D211" s="34" t="s">
        <v>69</v>
      </c>
      <c r="E211" s="34" t="s">
        <v>66</v>
      </c>
      <c r="F211" s="34" t="s">
        <v>67</v>
      </c>
      <c r="G211" s="34" t="s">
        <v>67</v>
      </c>
      <c r="H211" s="34" t="s">
        <v>67</v>
      </c>
      <c r="I211" s="19">
        <v>0</v>
      </c>
      <c r="J211" s="93">
        <v>0</v>
      </c>
      <c r="K211" s="88">
        <v>-1.26</v>
      </c>
      <c r="L211" s="89">
        <v>0</v>
      </c>
      <c r="M211" s="88">
        <v>0.03</v>
      </c>
      <c r="N211" s="131">
        <f t="shared" si="3"/>
        <v>-1.23</v>
      </c>
    </row>
    <row r="212" spans="1:14" x14ac:dyDescent="0.2">
      <c r="A212" s="33">
        <v>210</v>
      </c>
      <c r="B212" s="34" t="s">
        <v>286</v>
      </c>
      <c r="C212" s="34" t="s">
        <v>286</v>
      </c>
      <c r="D212" s="34" t="s">
        <v>65</v>
      </c>
      <c r="E212" s="34" t="s">
        <v>66</v>
      </c>
      <c r="F212" s="34" t="s">
        <v>67</v>
      </c>
      <c r="G212" s="34" t="s">
        <v>67</v>
      </c>
      <c r="H212" s="34" t="s">
        <v>67</v>
      </c>
      <c r="I212" s="19">
        <v>0</v>
      </c>
      <c r="J212" s="93">
        <v>0</v>
      </c>
      <c r="K212" s="88">
        <v>-387.72</v>
      </c>
      <c r="L212" s="89">
        <v>0</v>
      </c>
      <c r="M212" s="88">
        <v>7.75</v>
      </c>
      <c r="N212" s="131">
        <f t="shared" si="3"/>
        <v>-379.97</v>
      </c>
    </row>
    <row r="213" spans="1:14" x14ac:dyDescent="0.2">
      <c r="A213" s="33">
        <v>211</v>
      </c>
      <c r="B213" s="34" t="s">
        <v>286</v>
      </c>
      <c r="C213" s="34" t="s">
        <v>287</v>
      </c>
      <c r="D213" s="34" t="s">
        <v>69</v>
      </c>
      <c r="E213" s="34" t="s">
        <v>66</v>
      </c>
      <c r="F213" s="34" t="s">
        <v>67</v>
      </c>
      <c r="G213" s="34" t="s">
        <v>67</v>
      </c>
      <c r="H213" s="34" t="s">
        <v>67</v>
      </c>
      <c r="I213" s="19">
        <v>0</v>
      </c>
      <c r="J213" s="93">
        <v>0</v>
      </c>
      <c r="K213" s="88">
        <v>0</v>
      </c>
      <c r="L213" s="89">
        <v>0</v>
      </c>
      <c r="M213" s="88">
        <v>0</v>
      </c>
      <c r="N213" s="131">
        <f t="shared" si="3"/>
        <v>0</v>
      </c>
    </row>
    <row r="214" spans="1:14" x14ac:dyDescent="0.2">
      <c r="A214" s="33">
        <v>212</v>
      </c>
      <c r="B214" s="34" t="s">
        <v>207</v>
      </c>
      <c r="C214" s="34" t="s">
        <v>207</v>
      </c>
      <c r="D214" s="34" t="s">
        <v>65</v>
      </c>
      <c r="E214" s="34" t="s">
        <v>66</v>
      </c>
      <c r="F214" s="34" t="s">
        <v>67</v>
      </c>
      <c r="G214" s="34" t="s">
        <v>66</v>
      </c>
      <c r="H214" s="34" t="s">
        <v>66</v>
      </c>
      <c r="I214" s="19">
        <v>0</v>
      </c>
      <c r="J214" s="93">
        <v>0</v>
      </c>
      <c r="K214" s="88">
        <v>-109.75</v>
      </c>
      <c r="L214" s="89">
        <v>0</v>
      </c>
      <c r="M214" s="88">
        <v>2.2000000000000002</v>
      </c>
      <c r="N214" s="131">
        <f t="shared" si="3"/>
        <v>-107.55</v>
      </c>
    </row>
    <row r="215" spans="1:14" x14ac:dyDescent="0.2">
      <c r="A215" s="33">
        <v>213</v>
      </c>
      <c r="B215" s="34" t="s">
        <v>207</v>
      </c>
      <c r="C215" s="34" t="s">
        <v>208</v>
      </c>
      <c r="D215" s="34" t="s">
        <v>69</v>
      </c>
      <c r="E215" s="34" t="s">
        <v>66</v>
      </c>
      <c r="F215" s="34" t="s">
        <v>67</v>
      </c>
      <c r="G215" s="34" t="s">
        <v>66</v>
      </c>
      <c r="H215" s="34" t="s">
        <v>66</v>
      </c>
      <c r="I215" s="19">
        <v>0</v>
      </c>
      <c r="J215" s="93">
        <v>0</v>
      </c>
      <c r="K215" s="88">
        <v>0</v>
      </c>
      <c r="L215" s="89">
        <v>0</v>
      </c>
      <c r="M215" s="88">
        <v>0</v>
      </c>
      <c r="N215" s="131">
        <f t="shared" si="3"/>
        <v>0</v>
      </c>
    </row>
    <row r="216" spans="1:14" x14ac:dyDescent="0.2">
      <c r="A216" s="33">
        <v>214</v>
      </c>
      <c r="B216" s="34" t="s">
        <v>303</v>
      </c>
      <c r="C216" s="34" t="s">
        <v>303</v>
      </c>
      <c r="D216" s="34" t="s">
        <v>69</v>
      </c>
      <c r="E216" s="34" t="s">
        <v>66</v>
      </c>
      <c r="F216" s="34" t="s">
        <v>67</v>
      </c>
      <c r="G216" s="34" t="s">
        <v>67</v>
      </c>
      <c r="H216" s="34" t="s">
        <v>67</v>
      </c>
      <c r="I216" s="19">
        <v>0</v>
      </c>
      <c r="J216" s="93">
        <v>0</v>
      </c>
      <c r="K216" s="88">
        <v>-784.15</v>
      </c>
      <c r="L216" s="89">
        <v>0</v>
      </c>
      <c r="M216" s="88">
        <v>0</v>
      </c>
      <c r="N216" s="131">
        <f t="shared" si="3"/>
        <v>-784.15</v>
      </c>
    </row>
    <row r="217" spans="1:14" x14ac:dyDescent="0.2">
      <c r="A217" s="33">
        <v>215</v>
      </c>
      <c r="B217" s="34" t="s">
        <v>308</v>
      </c>
      <c r="C217" s="34" t="s">
        <v>308</v>
      </c>
      <c r="D217" s="34" t="s">
        <v>65</v>
      </c>
      <c r="E217" s="34" t="s">
        <v>67</v>
      </c>
      <c r="F217" s="34" t="s">
        <v>67</v>
      </c>
      <c r="G217" s="34" t="s">
        <v>66</v>
      </c>
      <c r="H217" s="34" t="s">
        <v>66</v>
      </c>
      <c r="I217" s="19">
        <v>-4.32</v>
      </c>
      <c r="J217" s="93">
        <v>0</v>
      </c>
      <c r="K217" s="88">
        <v>0</v>
      </c>
      <c r="L217" s="89">
        <v>-0.52</v>
      </c>
      <c r="M217" s="88">
        <v>0.09</v>
      </c>
      <c r="N217" s="131">
        <f t="shared" si="3"/>
        <v>-4.75</v>
      </c>
    </row>
    <row r="218" spans="1:14" x14ac:dyDescent="0.2">
      <c r="A218" s="33">
        <v>216</v>
      </c>
      <c r="B218" s="34" t="s">
        <v>312</v>
      </c>
      <c r="C218" s="34" t="s">
        <v>312</v>
      </c>
      <c r="D218" s="34" t="s">
        <v>69</v>
      </c>
      <c r="E218" s="34" t="s">
        <v>67</v>
      </c>
      <c r="F218" s="34" t="s">
        <v>67</v>
      </c>
      <c r="G218" s="34" t="s">
        <v>66</v>
      </c>
      <c r="H218" s="34" t="s">
        <v>66</v>
      </c>
      <c r="I218" s="19">
        <v>0</v>
      </c>
      <c r="J218" s="93">
        <v>0</v>
      </c>
      <c r="K218" s="88">
        <v>-8883.98</v>
      </c>
      <c r="L218" s="89">
        <v>0</v>
      </c>
      <c r="M218" s="88">
        <v>177.68</v>
      </c>
      <c r="N218" s="131">
        <f t="shared" si="3"/>
        <v>-8706.2999999999993</v>
      </c>
    </row>
    <row r="219" spans="1:14" x14ac:dyDescent="0.2">
      <c r="A219" s="33">
        <v>217</v>
      </c>
      <c r="B219" s="34" t="s">
        <v>309</v>
      </c>
      <c r="C219" s="34" t="s">
        <v>309</v>
      </c>
      <c r="D219" s="34" t="s">
        <v>65</v>
      </c>
      <c r="E219" s="34" t="s">
        <v>66</v>
      </c>
      <c r="F219" s="34" t="s">
        <v>66</v>
      </c>
      <c r="G219" s="34" t="s">
        <v>67</v>
      </c>
      <c r="H219" s="34" t="s">
        <v>67</v>
      </c>
      <c r="I219" s="19">
        <v>-104.31</v>
      </c>
      <c r="J219" s="93">
        <v>0</v>
      </c>
      <c r="K219" s="88">
        <v>0</v>
      </c>
      <c r="L219" s="89">
        <v>-12.52</v>
      </c>
      <c r="M219" s="88">
        <v>2.09</v>
      </c>
      <c r="N219" s="131">
        <f t="shared" si="3"/>
        <v>-114.74</v>
      </c>
    </row>
    <row r="220" spans="1:14" x14ac:dyDescent="0.2">
      <c r="A220" s="33">
        <v>218</v>
      </c>
      <c r="B220" s="34" t="s">
        <v>309</v>
      </c>
      <c r="C220" s="34" t="s">
        <v>310</v>
      </c>
      <c r="D220" s="34" t="s">
        <v>69</v>
      </c>
      <c r="E220" s="34" t="s">
        <v>66</v>
      </c>
      <c r="F220" s="34" t="s">
        <v>66</v>
      </c>
      <c r="G220" s="34" t="s">
        <v>67</v>
      </c>
      <c r="H220" s="34" t="s">
        <v>67</v>
      </c>
      <c r="I220" s="19">
        <v>-7.13</v>
      </c>
      <c r="J220" s="93">
        <v>0</v>
      </c>
      <c r="K220" s="88">
        <v>0</v>
      </c>
      <c r="L220" s="89">
        <v>-0.86</v>
      </c>
      <c r="M220" s="88">
        <v>0.14000000000000001</v>
      </c>
      <c r="N220" s="131">
        <f t="shared" si="3"/>
        <v>-7.8500000000000005</v>
      </c>
    </row>
    <row r="221" spans="1:14" x14ac:dyDescent="0.2">
      <c r="A221" s="33">
        <v>219</v>
      </c>
      <c r="B221" s="34" t="s">
        <v>309</v>
      </c>
      <c r="C221" s="34" t="s">
        <v>311</v>
      </c>
      <c r="D221" s="34" t="s">
        <v>65</v>
      </c>
      <c r="E221" s="34" t="s">
        <v>66</v>
      </c>
      <c r="F221" s="34" t="s">
        <v>66</v>
      </c>
      <c r="G221" s="34" t="s">
        <v>66</v>
      </c>
      <c r="H221" s="34" t="s">
        <v>66</v>
      </c>
      <c r="I221" s="19">
        <v>-1.91</v>
      </c>
      <c r="J221" s="93">
        <v>0</v>
      </c>
      <c r="K221" s="88">
        <v>0</v>
      </c>
      <c r="L221" s="89">
        <v>-0.23</v>
      </c>
      <c r="M221" s="88">
        <v>0.04</v>
      </c>
      <c r="N221" s="131">
        <f t="shared" si="3"/>
        <v>-2.1</v>
      </c>
    </row>
    <row r="222" spans="1:14" x14ac:dyDescent="0.2">
      <c r="A222" s="33">
        <v>220</v>
      </c>
      <c r="B222" s="34" t="s">
        <v>313</v>
      </c>
      <c r="C222" s="34" t="s">
        <v>313</v>
      </c>
      <c r="D222" s="34" t="s">
        <v>69</v>
      </c>
      <c r="E222" s="34" t="s">
        <v>66</v>
      </c>
      <c r="F222" s="34" t="s">
        <v>66</v>
      </c>
      <c r="G222" s="34" t="s">
        <v>66</v>
      </c>
      <c r="H222" s="34" t="s">
        <v>66</v>
      </c>
      <c r="I222" s="19">
        <v>-375.54</v>
      </c>
      <c r="J222" s="93">
        <v>0</v>
      </c>
      <c r="K222" s="88">
        <v>0</v>
      </c>
      <c r="L222" s="89">
        <v>-45.06</v>
      </c>
      <c r="M222" s="88">
        <v>7.51</v>
      </c>
      <c r="N222" s="131">
        <f t="shared" si="3"/>
        <v>-413.09000000000003</v>
      </c>
    </row>
    <row r="223" spans="1:14" x14ac:dyDescent="0.2">
      <c r="A223" s="33">
        <v>221</v>
      </c>
      <c r="B223" s="34" t="s">
        <v>313</v>
      </c>
      <c r="C223" s="34" t="s">
        <v>314</v>
      </c>
      <c r="D223" s="34" t="s">
        <v>65</v>
      </c>
      <c r="E223" s="34" t="s">
        <v>66</v>
      </c>
      <c r="F223" s="34" t="s">
        <v>66</v>
      </c>
      <c r="G223" s="34" t="s">
        <v>67</v>
      </c>
      <c r="H223" s="34" t="s">
        <v>67</v>
      </c>
      <c r="I223" s="19">
        <v>-0.95</v>
      </c>
      <c r="J223" s="93">
        <v>0</v>
      </c>
      <c r="K223" s="88">
        <v>0</v>
      </c>
      <c r="L223" s="89">
        <v>-0.11</v>
      </c>
      <c r="M223" s="88">
        <v>0.02</v>
      </c>
      <c r="N223" s="131">
        <f t="shared" si="3"/>
        <v>-1.04</v>
      </c>
    </row>
    <row r="224" spans="1:14" x14ac:dyDescent="0.2">
      <c r="A224" s="33">
        <v>222</v>
      </c>
      <c r="B224" s="34" t="s">
        <v>313</v>
      </c>
      <c r="C224" s="34" t="s">
        <v>315</v>
      </c>
      <c r="D224" s="34" t="s">
        <v>65</v>
      </c>
      <c r="E224" s="34" t="s">
        <v>66</v>
      </c>
      <c r="F224" s="34" t="s">
        <v>66</v>
      </c>
      <c r="G224" s="34" t="s">
        <v>67</v>
      </c>
      <c r="H224" s="34" t="s">
        <v>67</v>
      </c>
      <c r="I224" s="19">
        <v>-441.92</v>
      </c>
      <c r="J224" s="93">
        <v>0</v>
      </c>
      <c r="K224" s="88">
        <v>0</v>
      </c>
      <c r="L224" s="89">
        <v>-53.03</v>
      </c>
      <c r="M224" s="88">
        <v>8.84</v>
      </c>
      <c r="N224" s="131">
        <f t="shared" si="3"/>
        <v>-486.11000000000007</v>
      </c>
    </row>
    <row r="225" spans="1:14" x14ac:dyDescent="0.2">
      <c r="A225" s="33">
        <v>223</v>
      </c>
      <c r="B225" s="34" t="s">
        <v>313</v>
      </c>
      <c r="C225" s="34" t="s">
        <v>316</v>
      </c>
      <c r="D225" s="34" t="s">
        <v>69</v>
      </c>
      <c r="E225" s="34" t="s">
        <v>66</v>
      </c>
      <c r="F225" s="34" t="s">
        <v>66</v>
      </c>
      <c r="G225" s="34" t="s">
        <v>67</v>
      </c>
      <c r="H225" s="34" t="s">
        <v>67</v>
      </c>
      <c r="I225" s="19">
        <v>-21.25</v>
      </c>
      <c r="J225" s="93">
        <v>0</v>
      </c>
      <c r="K225" s="88">
        <v>0</v>
      </c>
      <c r="L225" s="89">
        <v>-2.5499999999999998</v>
      </c>
      <c r="M225" s="88">
        <v>0.42</v>
      </c>
      <c r="N225" s="131">
        <f t="shared" si="3"/>
        <v>-23.38</v>
      </c>
    </row>
    <row r="226" spans="1:14" x14ac:dyDescent="0.2">
      <c r="A226" s="33">
        <v>224</v>
      </c>
      <c r="B226" s="34" t="s">
        <v>313</v>
      </c>
      <c r="C226" s="34" t="s">
        <v>317</v>
      </c>
      <c r="D226" s="34" t="s">
        <v>69</v>
      </c>
      <c r="E226" s="34" t="s">
        <v>66</v>
      </c>
      <c r="F226" s="34" t="s">
        <v>67</v>
      </c>
      <c r="G226" s="34" t="s">
        <v>67</v>
      </c>
      <c r="H226" s="34" t="s">
        <v>67</v>
      </c>
      <c r="I226" s="19">
        <v>-13.85</v>
      </c>
      <c r="J226" s="93">
        <v>0</v>
      </c>
      <c r="K226" s="88">
        <v>0</v>
      </c>
      <c r="L226" s="89">
        <v>-1.66</v>
      </c>
      <c r="M226" s="88">
        <v>0.28000000000000003</v>
      </c>
      <c r="N226" s="131">
        <f t="shared" si="3"/>
        <v>-15.23</v>
      </c>
    </row>
    <row r="227" spans="1:14" x14ac:dyDescent="0.2">
      <c r="A227" s="33">
        <v>225</v>
      </c>
      <c r="B227" s="34" t="s">
        <v>312</v>
      </c>
      <c r="C227" s="34" t="s">
        <v>318</v>
      </c>
      <c r="D227" s="34" t="s">
        <v>69</v>
      </c>
      <c r="E227" s="34" t="s">
        <v>66</v>
      </c>
      <c r="F227" s="34" t="s">
        <v>67</v>
      </c>
      <c r="G227" s="34" t="s">
        <v>66</v>
      </c>
      <c r="H227" s="34" t="s">
        <v>66</v>
      </c>
      <c r="I227" s="19">
        <v>0</v>
      </c>
      <c r="J227" s="93">
        <v>0</v>
      </c>
      <c r="K227" s="88">
        <v>0</v>
      </c>
      <c r="L227" s="89">
        <v>0</v>
      </c>
      <c r="M227" s="88">
        <v>0</v>
      </c>
      <c r="N227" s="131">
        <f t="shared" si="3"/>
        <v>0</v>
      </c>
    </row>
    <row r="228" spans="1:14" x14ac:dyDescent="0.2">
      <c r="A228" s="33">
        <v>226</v>
      </c>
      <c r="B228" s="34" t="s">
        <v>306</v>
      </c>
      <c r="C228" s="34" t="s">
        <v>307</v>
      </c>
      <c r="D228" s="34" t="s">
        <v>65</v>
      </c>
      <c r="E228" s="34" t="s">
        <v>66</v>
      </c>
      <c r="F228" s="34" t="s">
        <v>67</v>
      </c>
      <c r="G228" s="34" t="s">
        <v>67</v>
      </c>
      <c r="H228" s="34" t="s">
        <v>67</v>
      </c>
      <c r="I228" s="19">
        <v>-5041.12</v>
      </c>
      <c r="J228" s="93">
        <v>0</v>
      </c>
      <c r="K228" s="88">
        <v>0</v>
      </c>
      <c r="L228" s="89">
        <v>-604.92999999999995</v>
      </c>
      <c r="M228" s="88">
        <v>100.82</v>
      </c>
      <c r="N228" s="131">
        <f t="shared" si="3"/>
        <v>-5545.2300000000005</v>
      </c>
    </row>
    <row r="229" spans="1:14" x14ac:dyDescent="0.2">
      <c r="A229" s="33">
        <v>227</v>
      </c>
      <c r="B229" s="34" t="s">
        <v>319</v>
      </c>
      <c r="C229" s="34" t="s">
        <v>319</v>
      </c>
      <c r="D229" s="34" t="s">
        <v>69</v>
      </c>
      <c r="E229" s="34" t="s">
        <v>66</v>
      </c>
      <c r="F229" s="34" t="s">
        <v>67</v>
      </c>
      <c r="G229" s="34" t="s">
        <v>67</v>
      </c>
      <c r="H229" s="34" t="s">
        <v>67</v>
      </c>
      <c r="I229" s="19">
        <v>0</v>
      </c>
      <c r="J229" s="93">
        <v>0</v>
      </c>
      <c r="K229" s="88">
        <v>-0.63</v>
      </c>
      <c r="L229" s="89">
        <v>0</v>
      </c>
      <c r="M229" s="88">
        <v>0.01</v>
      </c>
      <c r="N229" s="131">
        <f t="shared" si="3"/>
        <v>-0.62</v>
      </c>
    </row>
    <row r="230" spans="1:14" x14ac:dyDescent="0.2">
      <c r="A230" s="33">
        <v>228</v>
      </c>
      <c r="B230" s="34" t="s">
        <v>319</v>
      </c>
      <c r="C230" s="34" t="s">
        <v>320</v>
      </c>
      <c r="D230" s="34" t="s">
        <v>65</v>
      </c>
      <c r="E230" s="34" t="s">
        <v>66</v>
      </c>
      <c r="F230" s="34" t="s">
        <v>66</v>
      </c>
      <c r="G230" s="34" t="s">
        <v>66</v>
      </c>
      <c r="H230" s="34" t="s">
        <v>66</v>
      </c>
      <c r="I230" s="19">
        <v>0</v>
      </c>
      <c r="J230" s="93">
        <v>0</v>
      </c>
      <c r="K230" s="88">
        <v>-0.83</v>
      </c>
      <c r="L230" s="89">
        <v>0</v>
      </c>
      <c r="M230" s="88">
        <v>0.02</v>
      </c>
      <c r="N230" s="131">
        <f t="shared" si="3"/>
        <v>-0.80999999999999994</v>
      </c>
    </row>
    <row r="231" spans="1:14" x14ac:dyDescent="0.2">
      <c r="A231" s="33">
        <v>229</v>
      </c>
      <c r="B231" s="34" t="s">
        <v>681</v>
      </c>
      <c r="C231" s="34" t="s">
        <v>684</v>
      </c>
      <c r="D231" s="34" t="s">
        <v>65</v>
      </c>
      <c r="E231" s="34" t="s">
        <v>66</v>
      </c>
      <c r="F231" s="34" t="s">
        <v>67</v>
      </c>
      <c r="G231" s="34" t="s">
        <v>67</v>
      </c>
      <c r="H231" s="34" t="s">
        <v>67</v>
      </c>
      <c r="I231" s="19">
        <v>-1.19</v>
      </c>
      <c r="J231" s="93">
        <v>0</v>
      </c>
      <c r="K231" s="88">
        <v>0</v>
      </c>
      <c r="L231" s="89">
        <v>-0.14000000000000001</v>
      </c>
      <c r="M231" s="88">
        <v>0.02</v>
      </c>
      <c r="N231" s="131">
        <f t="shared" si="3"/>
        <v>-1.31</v>
      </c>
    </row>
    <row r="232" spans="1:14" x14ac:dyDescent="0.2">
      <c r="A232" s="33">
        <v>230</v>
      </c>
      <c r="B232" s="34" t="s">
        <v>321</v>
      </c>
      <c r="C232" s="34" t="s">
        <v>321</v>
      </c>
      <c r="D232" s="34" t="s">
        <v>69</v>
      </c>
      <c r="E232" s="34" t="s">
        <v>66</v>
      </c>
      <c r="F232" s="34" t="s">
        <v>67</v>
      </c>
      <c r="G232" s="34" t="s">
        <v>67</v>
      </c>
      <c r="H232" s="34" t="s">
        <v>67</v>
      </c>
      <c r="I232" s="19">
        <v>0</v>
      </c>
      <c r="J232" s="93">
        <v>0</v>
      </c>
      <c r="K232" s="88">
        <v>-1210.8</v>
      </c>
      <c r="L232" s="89">
        <v>0</v>
      </c>
      <c r="M232" s="88">
        <v>24.22</v>
      </c>
      <c r="N232" s="131">
        <f t="shared" si="3"/>
        <v>-1186.58</v>
      </c>
    </row>
    <row r="233" spans="1:14" x14ac:dyDescent="0.2">
      <c r="A233" s="33">
        <v>231</v>
      </c>
      <c r="B233" s="34" t="s">
        <v>321</v>
      </c>
      <c r="C233" s="34" t="s">
        <v>322</v>
      </c>
      <c r="D233" s="34" t="s">
        <v>69</v>
      </c>
      <c r="E233" s="34" t="s">
        <v>66</v>
      </c>
      <c r="F233" s="34" t="s">
        <v>67</v>
      </c>
      <c r="G233" s="34" t="s">
        <v>67</v>
      </c>
      <c r="H233" s="34" t="s">
        <v>67</v>
      </c>
      <c r="I233" s="19">
        <v>0</v>
      </c>
      <c r="J233" s="93">
        <v>0</v>
      </c>
      <c r="K233" s="88">
        <v>-531.41999999999996</v>
      </c>
      <c r="L233" s="89">
        <v>0</v>
      </c>
      <c r="M233" s="88">
        <v>0</v>
      </c>
      <c r="N233" s="131">
        <f t="shared" si="3"/>
        <v>-531.41999999999996</v>
      </c>
    </row>
    <row r="234" spans="1:14" x14ac:dyDescent="0.2">
      <c r="A234" s="33">
        <v>232</v>
      </c>
      <c r="B234" s="34" t="s">
        <v>321</v>
      </c>
      <c r="C234" s="34" t="s">
        <v>324</v>
      </c>
      <c r="D234" s="34" t="s">
        <v>69</v>
      </c>
      <c r="E234" s="34" t="s">
        <v>66</v>
      </c>
      <c r="F234" s="34" t="s">
        <v>67</v>
      </c>
      <c r="G234" s="34" t="s">
        <v>67</v>
      </c>
      <c r="H234" s="34" t="s">
        <v>67</v>
      </c>
      <c r="I234" s="19">
        <v>0</v>
      </c>
      <c r="J234" s="93">
        <v>0</v>
      </c>
      <c r="K234" s="88">
        <v>0</v>
      </c>
      <c r="L234" s="89">
        <v>0</v>
      </c>
      <c r="M234" s="88">
        <v>0</v>
      </c>
      <c r="N234" s="131">
        <f t="shared" si="3"/>
        <v>0</v>
      </c>
    </row>
    <row r="235" spans="1:14" x14ac:dyDescent="0.2">
      <c r="A235" s="33">
        <v>233</v>
      </c>
      <c r="B235" s="34" t="s">
        <v>292</v>
      </c>
      <c r="C235" s="34" t="s">
        <v>292</v>
      </c>
      <c r="D235" s="34" t="s">
        <v>69</v>
      </c>
      <c r="E235" s="34" t="s">
        <v>66</v>
      </c>
      <c r="F235" s="34" t="s">
        <v>67</v>
      </c>
      <c r="G235" s="34" t="s">
        <v>67</v>
      </c>
      <c r="H235" s="34" t="s">
        <v>67</v>
      </c>
      <c r="I235" s="19">
        <v>-237.77</v>
      </c>
      <c r="J235" s="93">
        <v>0</v>
      </c>
      <c r="K235" s="88">
        <v>0</v>
      </c>
      <c r="L235" s="89">
        <v>-28.53</v>
      </c>
      <c r="M235" s="88">
        <v>0</v>
      </c>
      <c r="N235" s="131">
        <f t="shared" si="3"/>
        <v>-266.3</v>
      </c>
    </row>
    <row r="236" spans="1:14" x14ac:dyDescent="0.2">
      <c r="A236" s="33">
        <v>234</v>
      </c>
      <c r="B236" s="34" t="s">
        <v>292</v>
      </c>
      <c r="C236" s="34" t="s">
        <v>293</v>
      </c>
      <c r="D236" s="34" t="s">
        <v>69</v>
      </c>
      <c r="E236" s="34" t="s">
        <v>66</v>
      </c>
      <c r="F236" s="34" t="s">
        <v>67</v>
      </c>
      <c r="G236" s="34" t="s">
        <v>67</v>
      </c>
      <c r="H236" s="34" t="s">
        <v>66</v>
      </c>
      <c r="I236" s="19">
        <v>-11.91</v>
      </c>
      <c r="J236" s="93">
        <v>0</v>
      </c>
      <c r="K236" s="88">
        <v>0</v>
      </c>
      <c r="L236" s="89">
        <v>-1.43</v>
      </c>
      <c r="M236" s="88">
        <v>0</v>
      </c>
      <c r="N236" s="131">
        <f t="shared" si="3"/>
        <v>-13.34</v>
      </c>
    </row>
    <row r="237" spans="1:14" x14ac:dyDescent="0.2">
      <c r="A237" s="33">
        <v>235</v>
      </c>
      <c r="B237" s="34" t="s">
        <v>294</v>
      </c>
      <c r="C237" s="34" t="s">
        <v>294</v>
      </c>
      <c r="D237" s="34" t="s">
        <v>69</v>
      </c>
      <c r="E237" s="34" t="s">
        <v>66</v>
      </c>
      <c r="F237" s="34" t="s">
        <v>67</v>
      </c>
      <c r="G237" s="34" t="s">
        <v>67</v>
      </c>
      <c r="H237" s="34" t="s">
        <v>67</v>
      </c>
      <c r="I237" s="19">
        <v>0</v>
      </c>
      <c r="J237" s="93">
        <v>0</v>
      </c>
      <c r="K237" s="88">
        <v>-469.45</v>
      </c>
      <c r="L237" s="89">
        <v>0</v>
      </c>
      <c r="M237" s="88">
        <v>0</v>
      </c>
      <c r="N237" s="131">
        <f t="shared" si="3"/>
        <v>-469.45</v>
      </c>
    </row>
    <row r="238" spans="1:14" x14ac:dyDescent="0.2">
      <c r="A238" s="33">
        <v>236</v>
      </c>
      <c r="B238" s="34" t="s">
        <v>294</v>
      </c>
      <c r="C238" s="34" t="s">
        <v>295</v>
      </c>
      <c r="D238" s="34" t="s">
        <v>65</v>
      </c>
      <c r="E238" s="34" t="s">
        <v>66</v>
      </c>
      <c r="F238" s="34" t="s">
        <v>67</v>
      </c>
      <c r="G238" s="34" t="s">
        <v>66</v>
      </c>
      <c r="H238" s="34" t="s">
        <v>67</v>
      </c>
      <c r="I238" s="19">
        <v>0</v>
      </c>
      <c r="J238" s="93">
        <v>0</v>
      </c>
      <c r="K238" s="88">
        <v>0</v>
      </c>
      <c r="L238" s="89">
        <v>0</v>
      </c>
      <c r="M238" s="88">
        <v>0</v>
      </c>
      <c r="N238" s="131">
        <f t="shared" si="3"/>
        <v>0</v>
      </c>
    </row>
    <row r="239" spans="1:14" x14ac:dyDescent="0.2">
      <c r="A239" s="33">
        <v>237</v>
      </c>
      <c r="B239" s="34" t="s">
        <v>301</v>
      </c>
      <c r="C239" s="34" t="s">
        <v>301</v>
      </c>
      <c r="D239" s="34" t="s">
        <v>69</v>
      </c>
      <c r="E239" s="34" t="s">
        <v>66</v>
      </c>
      <c r="F239" s="34" t="s">
        <v>67</v>
      </c>
      <c r="G239" s="34" t="s">
        <v>67</v>
      </c>
      <c r="H239" s="34" t="s">
        <v>67</v>
      </c>
      <c r="I239" s="19">
        <v>-10148.9</v>
      </c>
      <c r="J239" s="93">
        <v>0</v>
      </c>
      <c r="K239" s="88">
        <v>0</v>
      </c>
      <c r="L239" s="89">
        <v>-1217.8699999999999</v>
      </c>
      <c r="M239" s="88">
        <v>202.98</v>
      </c>
      <c r="N239" s="131">
        <f t="shared" si="3"/>
        <v>-11163.79</v>
      </c>
    </row>
    <row r="240" spans="1:14" x14ac:dyDescent="0.2">
      <c r="A240" s="33">
        <v>238</v>
      </c>
      <c r="B240" s="34" t="s">
        <v>301</v>
      </c>
      <c r="C240" s="34" t="s">
        <v>302</v>
      </c>
      <c r="D240" s="34" t="s">
        <v>69</v>
      </c>
      <c r="E240" s="34" t="s">
        <v>66</v>
      </c>
      <c r="F240" s="34" t="s">
        <v>67</v>
      </c>
      <c r="G240" s="34" t="s">
        <v>67</v>
      </c>
      <c r="H240" s="34" t="s">
        <v>67</v>
      </c>
      <c r="I240" s="19">
        <v>-0.23</v>
      </c>
      <c r="J240" s="93">
        <v>0</v>
      </c>
      <c r="K240" s="88">
        <v>0</v>
      </c>
      <c r="L240" s="89">
        <v>-0.03</v>
      </c>
      <c r="M240" s="88">
        <v>0</v>
      </c>
      <c r="N240" s="131">
        <f t="shared" si="3"/>
        <v>-0.26</v>
      </c>
    </row>
    <row r="241" spans="1:14" x14ac:dyDescent="0.2">
      <c r="A241" s="33">
        <v>239</v>
      </c>
      <c r="B241" s="34" t="s">
        <v>296</v>
      </c>
      <c r="C241" s="34" t="s">
        <v>296</v>
      </c>
      <c r="D241" s="34" t="s">
        <v>69</v>
      </c>
      <c r="E241" s="34" t="s">
        <v>66</v>
      </c>
      <c r="F241" s="34" t="s">
        <v>67</v>
      </c>
      <c r="G241" s="34" t="s">
        <v>67</v>
      </c>
      <c r="H241" s="34" t="s">
        <v>66</v>
      </c>
      <c r="I241" s="19">
        <v>-62169.3</v>
      </c>
      <c r="J241" s="93">
        <v>0</v>
      </c>
      <c r="K241" s="88">
        <v>0</v>
      </c>
      <c r="L241" s="89">
        <v>-7460.32</v>
      </c>
      <c r="M241" s="88">
        <v>0</v>
      </c>
      <c r="N241" s="131">
        <f t="shared" si="3"/>
        <v>-69629.62</v>
      </c>
    </row>
    <row r="242" spans="1:14" x14ac:dyDescent="0.2">
      <c r="A242" s="33">
        <v>240</v>
      </c>
      <c r="B242" s="34" t="s">
        <v>297</v>
      </c>
      <c r="C242" s="34" t="s">
        <v>297</v>
      </c>
      <c r="D242" s="34" t="s">
        <v>69</v>
      </c>
      <c r="E242" s="34" t="s">
        <v>66</v>
      </c>
      <c r="F242" s="34" t="s">
        <v>67</v>
      </c>
      <c r="G242" s="34" t="s">
        <v>67</v>
      </c>
      <c r="H242" s="34" t="s">
        <v>67</v>
      </c>
      <c r="I242" s="19">
        <v>-20026.990000000002</v>
      </c>
      <c r="J242" s="93">
        <v>0</v>
      </c>
      <c r="K242" s="88">
        <v>0</v>
      </c>
      <c r="L242" s="89">
        <v>-2403.2399999999998</v>
      </c>
      <c r="M242" s="88">
        <v>0</v>
      </c>
      <c r="N242" s="131">
        <f t="shared" si="3"/>
        <v>-22430.230000000003</v>
      </c>
    </row>
    <row r="243" spans="1:14" x14ac:dyDescent="0.2">
      <c r="A243" s="33">
        <v>241</v>
      </c>
      <c r="B243" s="34" t="s">
        <v>297</v>
      </c>
      <c r="C243" s="34" t="s">
        <v>298</v>
      </c>
      <c r="D243" s="34" t="s">
        <v>69</v>
      </c>
      <c r="E243" s="34" t="s">
        <v>66</v>
      </c>
      <c r="F243" s="34" t="s">
        <v>67</v>
      </c>
      <c r="G243" s="34" t="s">
        <v>67</v>
      </c>
      <c r="H243" s="34" t="s">
        <v>66</v>
      </c>
      <c r="I243" s="19">
        <v>-1.0900000000000001</v>
      </c>
      <c r="J243" s="93">
        <v>0</v>
      </c>
      <c r="K243" s="88">
        <v>0</v>
      </c>
      <c r="L243" s="89">
        <v>-0.13</v>
      </c>
      <c r="M243" s="88">
        <v>0</v>
      </c>
      <c r="N243" s="131">
        <f t="shared" si="3"/>
        <v>-1.2200000000000002</v>
      </c>
    </row>
    <row r="244" spans="1:14" x14ac:dyDescent="0.2">
      <c r="A244" s="33">
        <v>242</v>
      </c>
      <c r="B244" s="34" t="s">
        <v>299</v>
      </c>
      <c r="C244" s="34" t="s">
        <v>299</v>
      </c>
      <c r="D244" s="34" t="s">
        <v>69</v>
      </c>
      <c r="E244" s="34" t="s">
        <v>66</v>
      </c>
      <c r="F244" s="34" t="s">
        <v>67</v>
      </c>
      <c r="G244" s="34" t="s">
        <v>66</v>
      </c>
      <c r="H244" s="34" t="s">
        <v>67</v>
      </c>
      <c r="I244" s="19">
        <v>-282.27999999999997</v>
      </c>
      <c r="J244" s="93">
        <v>0</v>
      </c>
      <c r="K244" s="88">
        <v>0</v>
      </c>
      <c r="L244" s="89">
        <v>-33.869999999999997</v>
      </c>
      <c r="M244" s="88">
        <v>5.65</v>
      </c>
      <c r="N244" s="131">
        <f t="shared" si="3"/>
        <v>-310.5</v>
      </c>
    </row>
    <row r="245" spans="1:14" x14ac:dyDescent="0.2">
      <c r="A245" s="33">
        <v>243</v>
      </c>
      <c r="B245" s="34" t="s">
        <v>299</v>
      </c>
      <c r="C245" s="34" t="s">
        <v>300</v>
      </c>
      <c r="D245" s="34" t="s">
        <v>65</v>
      </c>
      <c r="E245" s="34" t="s">
        <v>66</v>
      </c>
      <c r="F245" s="34" t="s">
        <v>67</v>
      </c>
      <c r="G245" s="34" t="s">
        <v>66</v>
      </c>
      <c r="H245" s="34" t="s">
        <v>66</v>
      </c>
      <c r="I245" s="19">
        <v>0</v>
      </c>
      <c r="J245" s="93">
        <v>0</v>
      </c>
      <c r="K245" s="88">
        <v>-13.46</v>
      </c>
      <c r="L245" s="89">
        <v>0</v>
      </c>
      <c r="M245" s="88">
        <v>0.27</v>
      </c>
      <c r="N245" s="131">
        <f t="shared" si="3"/>
        <v>-13.190000000000001</v>
      </c>
    </row>
    <row r="246" spans="1:14" x14ac:dyDescent="0.2">
      <c r="A246" s="33">
        <v>244</v>
      </c>
      <c r="B246" s="34" t="s">
        <v>325</v>
      </c>
      <c r="C246" s="34" t="s">
        <v>325</v>
      </c>
      <c r="D246" s="34" t="s">
        <v>69</v>
      </c>
      <c r="E246" s="34" t="s">
        <v>66</v>
      </c>
      <c r="F246" s="34" t="s">
        <v>67</v>
      </c>
      <c r="G246" s="34" t="s">
        <v>66</v>
      </c>
      <c r="H246" s="34" t="s">
        <v>66</v>
      </c>
      <c r="I246" s="19">
        <v>0</v>
      </c>
      <c r="J246" s="93">
        <v>0</v>
      </c>
      <c r="K246" s="88">
        <v>-1519.27</v>
      </c>
      <c r="L246" s="89">
        <v>0</v>
      </c>
      <c r="M246" s="88">
        <v>0</v>
      </c>
      <c r="N246" s="131">
        <f t="shared" si="3"/>
        <v>-1519.27</v>
      </c>
    </row>
    <row r="247" spans="1:14" x14ac:dyDescent="0.2">
      <c r="A247" s="33">
        <v>245</v>
      </c>
      <c r="B247" s="34" t="s">
        <v>325</v>
      </c>
      <c r="C247" s="34" t="s">
        <v>326</v>
      </c>
      <c r="D247" s="34" t="s">
        <v>65</v>
      </c>
      <c r="E247" s="34" t="s">
        <v>66</v>
      </c>
      <c r="F247" s="34" t="s">
        <v>67</v>
      </c>
      <c r="G247" s="34" t="s">
        <v>66</v>
      </c>
      <c r="H247" s="34" t="s">
        <v>66</v>
      </c>
      <c r="I247" s="19">
        <v>0</v>
      </c>
      <c r="J247" s="93">
        <v>0</v>
      </c>
      <c r="K247" s="88">
        <v>-0.01</v>
      </c>
      <c r="L247" s="89">
        <v>0</v>
      </c>
      <c r="M247" s="88">
        <v>0</v>
      </c>
      <c r="N247" s="131">
        <f t="shared" si="3"/>
        <v>-0.01</v>
      </c>
    </row>
    <row r="248" spans="1:14" x14ac:dyDescent="0.2">
      <c r="A248" s="33">
        <v>246</v>
      </c>
      <c r="B248" s="34" t="s">
        <v>327</v>
      </c>
      <c r="C248" s="34" t="s">
        <v>327</v>
      </c>
      <c r="D248" s="34" t="s">
        <v>65</v>
      </c>
      <c r="E248" s="34" t="s">
        <v>66</v>
      </c>
      <c r="F248" s="34" t="s">
        <v>66</v>
      </c>
      <c r="G248" s="34" t="s">
        <v>66</v>
      </c>
      <c r="H248" s="34" t="s">
        <v>66</v>
      </c>
      <c r="I248" s="19">
        <v>0</v>
      </c>
      <c r="J248" s="93">
        <v>0</v>
      </c>
      <c r="K248" s="88">
        <v>-63.13</v>
      </c>
      <c r="L248" s="89">
        <v>0</v>
      </c>
      <c r="M248" s="88">
        <v>1.26</v>
      </c>
      <c r="N248" s="131">
        <f t="shared" si="3"/>
        <v>-61.870000000000005</v>
      </c>
    </row>
    <row r="249" spans="1:14" x14ac:dyDescent="0.2">
      <c r="A249" s="33">
        <v>247</v>
      </c>
      <c r="B249" s="34" t="s">
        <v>327</v>
      </c>
      <c r="C249" s="34" t="s">
        <v>328</v>
      </c>
      <c r="D249" s="34" t="s">
        <v>69</v>
      </c>
      <c r="E249" s="34" t="s">
        <v>66</v>
      </c>
      <c r="F249" s="34" t="s">
        <v>66</v>
      </c>
      <c r="G249" s="34" t="s">
        <v>66</v>
      </c>
      <c r="H249" s="34" t="s">
        <v>66</v>
      </c>
      <c r="I249" s="19">
        <v>0</v>
      </c>
      <c r="J249" s="93">
        <v>0</v>
      </c>
      <c r="K249" s="88">
        <v>0</v>
      </c>
      <c r="L249" s="89">
        <v>0</v>
      </c>
      <c r="M249" s="88">
        <v>0</v>
      </c>
      <c r="N249" s="131">
        <f t="shared" si="3"/>
        <v>0</v>
      </c>
    </row>
    <row r="250" spans="1:14" x14ac:dyDescent="0.2">
      <c r="A250" s="33">
        <v>248</v>
      </c>
      <c r="B250" s="34" t="s">
        <v>304</v>
      </c>
      <c r="C250" s="34" t="s">
        <v>304</v>
      </c>
      <c r="D250" s="34" t="s">
        <v>69</v>
      </c>
      <c r="E250" s="34" t="s">
        <v>66</v>
      </c>
      <c r="F250" s="34" t="s">
        <v>67</v>
      </c>
      <c r="G250" s="34" t="s">
        <v>66</v>
      </c>
      <c r="H250" s="34" t="s">
        <v>66</v>
      </c>
      <c r="I250" s="19">
        <v>-118.07</v>
      </c>
      <c r="J250" s="93">
        <v>0</v>
      </c>
      <c r="K250" s="88">
        <v>0</v>
      </c>
      <c r="L250" s="89">
        <v>-14.17</v>
      </c>
      <c r="M250" s="88">
        <v>2.36</v>
      </c>
      <c r="N250" s="131">
        <f t="shared" si="3"/>
        <v>-129.87999999999997</v>
      </c>
    </row>
    <row r="251" spans="1:14" x14ac:dyDescent="0.2">
      <c r="A251" s="33">
        <v>249</v>
      </c>
      <c r="B251" s="34" t="s">
        <v>304</v>
      </c>
      <c r="C251" s="34" t="s">
        <v>305</v>
      </c>
      <c r="D251" s="34" t="s">
        <v>65</v>
      </c>
      <c r="E251" s="34" t="s">
        <v>66</v>
      </c>
      <c r="F251" s="34" t="s">
        <v>66</v>
      </c>
      <c r="G251" s="34" t="s">
        <v>66</v>
      </c>
      <c r="H251" s="34" t="s">
        <v>66</v>
      </c>
      <c r="I251" s="19">
        <v>-0.06</v>
      </c>
      <c r="J251" s="93">
        <v>0</v>
      </c>
      <c r="K251" s="88">
        <v>0</v>
      </c>
      <c r="L251" s="89">
        <v>-0.01</v>
      </c>
      <c r="M251" s="88">
        <v>0</v>
      </c>
      <c r="N251" s="131">
        <f t="shared" si="3"/>
        <v>-6.9999999999999993E-2</v>
      </c>
    </row>
    <row r="252" spans="1:14" x14ac:dyDescent="0.2">
      <c r="A252" s="33">
        <v>250</v>
      </c>
      <c r="B252" s="34" t="s">
        <v>329</v>
      </c>
      <c r="C252" s="34" t="s">
        <v>329</v>
      </c>
      <c r="D252" s="34" t="s">
        <v>69</v>
      </c>
      <c r="E252" s="34" t="s">
        <v>66</v>
      </c>
      <c r="F252" s="34" t="s">
        <v>66</v>
      </c>
      <c r="G252" s="34" t="s">
        <v>66</v>
      </c>
      <c r="H252" s="34" t="s">
        <v>66</v>
      </c>
      <c r="I252" s="19">
        <v>-9.06</v>
      </c>
      <c r="J252" s="93">
        <v>0</v>
      </c>
      <c r="K252" s="88">
        <v>0</v>
      </c>
      <c r="L252" s="89">
        <v>-1.0900000000000001</v>
      </c>
      <c r="M252" s="88">
        <v>0</v>
      </c>
      <c r="N252" s="131">
        <f t="shared" si="3"/>
        <v>-10.15</v>
      </c>
    </row>
    <row r="253" spans="1:14" x14ac:dyDescent="0.2">
      <c r="A253" s="33">
        <v>251</v>
      </c>
      <c r="B253" s="34" t="s">
        <v>352</v>
      </c>
      <c r="C253" s="34" t="s">
        <v>352</v>
      </c>
      <c r="D253" s="34" t="s">
        <v>65</v>
      </c>
      <c r="E253" s="34" t="s">
        <v>67</v>
      </c>
      <c r="F253" s="34" t="s">
        <v>67</v>
      </c>
      <c r="G253" s="34" t="s">
        <v>66</v>
      </c>
      <c r="H253" s="34" t="s">
        <v>66</v>
      </c>
      <c r="I253" s="19">
        <v>0</v>
      </c>
      <c r="J253" s="93">
        <v>0</v>
      </c>
      <c r="K253" s="88">
        <v>-468.58</v>
      </c>
      <c r="L253" s="89">
        <v>0</v>
      </c>
      <c r="M253" s="88">
        <v>0</v>
      </c>
      <c r="N253" s="131">
        <f t="shared" si="3"/>
        <v>-468.58</v>
      </c>
    </row>
    <row r="254" spans="1:14" x14ac:dyDescent="0.2">
      <c r="A254" s="33">
        <v>252</v>
      </c>
      <c r="B254" s="34" t="s">
        <v>352</v>
      </c>
      <c r="C254" s="34" t="s">
        <v>353</v>
      </c>
      <c r="D254" s="34" t="s">
        <v>69</v>
      </c>
      <c r="E254" s="34" t="s">
        <v>67</v>
      </c>
      <c r="F254" s="34" t="s">
        <v>67</v>
      </c>
      <c r="G254" s="34" t="s">
        <v>66</v>
      </c>
      <c r="H254" s="34" t="s">
        <v>66</v>
      </c>
      <c r="I254" s="19">
        <v>0</v>
      </c>
      <c r="J254" s="93">
        <v>0</v>
      </c>
      <c r="K254" s="88">
        <v>-0.01</v>
      </c>
      <c r="L254" s="89">
        <v>0</v>
      </c>
      <c r="M254" s="88">
        <v>0</v>
      </c>
      <c r="N254" s="131">
        <f t="shared" si="3"/>
        <v>-0.01</v>
      </c>
    </row>
    <row r="255" spans="1:14" x14ac:dyDescent="0.2">
      <c r="A255" s="33">
        <v>253</v>
      </c>
      <c r="B255" s="34" t="s">
        <v>332</v>
      </c>
      <c r="C255" s="34" t="s">
        <v>332</v>
      </c>
      <c r="D255" s="34" t="s">
        <v>69</v>
      </c>
      <c r="E255" s="34" t="s">
        <v>66</v>
      </c>
      <c r="F255" s="34" t="s">
        <v>66</v>
      </c>
      <c r="G255" s="34" t="s">
        <v>67</v>
      </c>
      <c r="H255" s="34" t="s">
        <v>67</v>
      </c>
      <c r="I255" s="19">
        <v>0</v>
      </c>
      <c r="J255" s="93">
        <v>0</v>
      </c>
      <c r="K255" s="88">
        <v>-5559.64</v>
      </c>
      <c r="L255" s="89">
        <v>0</v>
      </c>
      <c r="M255" s="88">
        <v>0</v>
      </c>
      <c r="N255" s="131">
        <f t="shared" si="3"/>
        <v>-5559.64</v>
      </c>
    </row>
    <row r="256" spans="1:14" x14ac:dyDescent="0.2">
      <c r="A256" s="33">
        <v>254</v>
      </c>
      <c r="B256" s="34" t="s">
        <v>337</v>
      </c>
      <c r="C256" s="34" t="s">
        <v>337</v>
      </c>
      <c r="D256" s="34" t="s">
        <v>65</v>
      </c>
      <c r="E256" s="34" t="s">
        <v>66</v>
      </c>
      <c r="F256" s="34" t="s">
        <v>67</v>
      </c>
      <c r="G256" s="34" t="s">
        <v>66</v>
      </c>
      <c r="H256" s="34" t="s">
        <v>66</v>
      </c>
      <c r="I256" s="19">
        <v>0</v>
      </c>
      <c r="J256" s="93">
        <v>0</v>
      </c>
      <c r="K256" s="88">
        <v>-165.3</v>
      </c>
      <c r="L256" s="89">
        <v>0</v>
      </c>
      <c r="M256" s="88">
        <v>3.31</v>
      </c>
      <c r="N256" s="131">
        <f t="shared" si="3"/>
        <v>-161.99</v>
      </c>
    </row>
    <row r="257" spans="1:14" x14ac:dyDescent="0.2">
      <c r="A257" s="33">
        <v>255</v>
      </c>
      <c r="B257" s="34" t="s">
        <v>337</v>
      </c>
      <c r="C257" s="34" t="s">
        <v>338</v>
      </c>
      <c r="D257" s="34" t="s">
        <v>69</v>
      </c>
      <c r="E257" s="34" t="s">
        <v>66</v>
      </c>
      <c r="F257" s="34" t="s">
        <v>67</v>
      </c>
      <c r="G257" s="34" t="s">
        <v>66</v>
      </c>
      <c r="H257" s="34" t="s">
        <v>66</v>
      </c>
      <c r="I257" s="19">
        <v>0</v>
      </c>
      <c r="J257" s="93">
        <v>0</v>
      </c>
      <c r="K257" s="88">
        <v>-1287.3599999999999</v>
      </c>
      <c r="L257" s="89">
        <v>0</v>
      </c>
      <c r="M257" s="88">
        <v>25.75</v>
      </c>
      <c r="N257" s="131">
        <f t="shared" si="3"/>
        <v>-1261.6099999999999</v>
      </c>
    </row>
    <row r="258" spans="1:14" x14ac:dyDescent="0.2">
      <c r="A258" s="33">
        <v>256</v>
      </c>
      <c r="B258" s="34" t="s">
        <v>337</v>
      </c>
      <c r="C258" s="34" t="s">
        <v>339</v>
      </c>
      <c r="D258" s="34" t="s">
        <v>65</v>
      </c>
      <c r="E258" s="34" t="s">
        <v>66</v>
      </c>
      <c r="F258" s="34" t="s">
        <v>66</v>
      </c>
      <c r="G258" s="34" t="s">
        <v>66</v>
      </c>
      <c r="H258" s="34" t="s">
        <v>66</v>
      </c>
      <c r="I258" s="19">
        <v>0</v>
      </c>
      <c r="J258" s="93">
        <v>0</v>
      </c>
      <c r="K258" s="88">
        <v>-126.65</v>
      </c>
      <c r="L258" s="89">
        <v>0</v>
      </c>
      <c r="M258" s="88">
        <v>2.5299999999999998</v>
      </c>
      <c r="N258" s="131">
        <f t="shared" si="3"/>
        <v>-124.12</v>
      </c>
    </row>
    <row r="259" spans="1:14" x14ac:dyDescent="0.2">
      <c r="A259" s="33">
        <v>257</v>
      </c>
      <c r="B259" s="34" t="s">
        <v>337</v>
      </c>
      <c r="C259" s="34" t="s">
        <v>340</v>
      </c>
      <c r="D259" s="34" t="s">
        <v>65</v>
      </c>
      <c r="E259" s="34" t="s">
        <v>66</v>
      </c>
      <c r="F259" s="34" t="s">
        <v>67</v>
      </c>
      <c r="G259" s="34" t="s">
        <v>66</v>
      </c>
      <c r="H259" s="34" t="s">
        <v>66</v>
      </c>
      <c r="I259" s="19">
        <v>0</v>
      </c>
      <c r="J259" s="93">
        <v>0</v>
      </c>
      <c r="K259" s="88">
        <v>-381.63</v>
      </c>
      <c r="L259" s="89">
        <v>0</v>
      </c>
      <c r="M259" s="88">
        <v>0</v>
      </c>
      <c r="N259" s="131">
        <f t="shared" si="3"/>
        <v>-381.63</v>
      </c>
    </row>
    <row r="260" spans="1:14" x14ac:dyDescent="0.2">
      <c r="A260" s="33">
        <v>258</v>
      </c>
      <c r="B260" s="34" t="s">
        <v>341</v>
      </c>
      <c r="C260" s="34" t="s">
        <v>341</v>
      </c>
      <c r="D260" s="34" t="s">
        <v>69</v>
      </c>
      <c r="E260" s="34" t="s">
        <v>66</v>
      </c>
      <c r="F260" s="34" t="s">
        <v>67</v>
      </c>
      <c r="G260" s="34" t="s">
        <v>66</v>
      </c>
      <c r="H260" s="34" t="s">
        <v>66</v>
      </c>
      <c r="I260" s="19">
        <v>0</v>
      </c>
      <c r="J260" s="93">
        <v>0</v>
      </c>
      <c r="K260" s="88">
        <v>-0.03</v>
      </c>
      <c r="L260" s="89">
        <v>0</v>
      </c>
      <c r="M260" s="88">
        <v>0</v>
      </c>
      <c r="N260" s="131">
        <f t="shared" ref="N260:N323" si="4">SUM(I260:M260)</f>
        <v>-0.03</v>
      </c>
    </row>
    <row r="261" spans="1:14" x14ac:dyDescent="0.2">
      <c r="A261" s="33">
        <v>259</v>
      </c>
      <c r="B261" s="34" t="s">
        <v>350</v>
      </c>
      <c r="C261" s="34" t="s">
        <v>350</v>
      </c>
      <c r="D261" s="34" t="s">
        <v>65</v>
      </c>
      <c r="E261" s="34" t="s">
        <v>66</v>
      </c>
      <c r="F261" s="34" t="s">
        <v>67</v>
      </c>
      <c r="G261" s="34" t="s">
        <v>66</v>
      </c>
      <c r="H261" s="34" t="s">
        <v>66</v>
      </c>
      <c r="I261" s="19">
        <v>0</v>
      </c>
      <c r="J261" s="93">
        <v>0</v>
      </c>
      <c r="K261" s="88">
        <v>-2173.8200000000002</v>
      </c>
      <c r="L261" s="89">
        <v>0</v>
      </c>
      <c r="M261" s="88">
        <v>43.48</v>
      </c>
      <c r="N261" s="131">
        <f t="shared" si="4"/>
        <v>-2130.34</v>
      </c>
    </row>
    <row r="262" spans="1:14" x14ac:dyDescent="0.2">
      <c r="A262" s="33">
        <v>260</v>
      </c>
      <c r="B262" s="34" t="s">
        <v>350</v>
      </c>
      <c r="C262" s="34" t="s">
        <v>351</v>
      </c>
      <c r="D262" s="34" t="s">
        <v>69</v>
      </c>
      <c r="E262" s="34" t="s">
        <v>66</v>
      </c>
      <c r="F262" s="34" t="s">
        <v>67</v>
      </c>
      <c r="G262" s="34" t="s">
        <v>66</v>
      </c>
      <c r="H262" s="34" t="s">
        <v>66</v>
      </c>
      <c r="I262" s="19">
        <v>0</v>
      </c>
      <c r="J262" s="93">
        <v>0</v>
      </c>
      <c r="K262" s="88">
        <v>0</v>
      </c>
      <c r="L262" s="89">
        <v>0</v>
      </c>
      <c r="M262" s="88">
        <v>0</v>
      </c>
      <c r="N262" s="131">
        <f t="shared" si="4"/>
        <v>0</v>
      </c>
    </row>
    <row r="263" spans="1:14" x14ac:dyDescent="0.2">
      <c r="A263" s="33">
        <v>261</v>
      </c>
      <c r="B263" s="34" t="s">
        <v>79</v>
      </c>
      <c r="C263" s="34" t="s">
        <v>85</v>
      </c>
      <c r="D263" s="34" t="s">
        <v>65</v>
      </c>
      <c r="E263" s="34" t="s">
        <v>66</v>
      </c>
      <c r="F263" s="34" t="s">
        <v>67</v>
      </c>
      <c r="G263" s="34" t="s">
        <v>66</v>
      </c>
      <c r="H263" s="34" t="s">
        <v>66</v>
      </c>
      <c r="I263" s="19">
        <v>-90.58</v>
      </c>
      <c r="J263" s="93">
        <v>0</v>
      </c>
      <c r="K263" s="88">
        <v>0</v>
      </c>
      <c r="L263" s="89">
        <v>-10.87</v>
      </c>
      <c r="M263" s="88">
        <v>1.81</v>
      </c>
      <c r="N263" s="131">
        <f t="shared" si="4"/>
        <v>-99.64</v>
      </c>
    </row>
    <row r="264" spans="1:14" x14ac:dyDescent="0.2">
      <c r="A264" s="33">
        <v>262</v>
      </c>
      <c r="B264" s="34" t="s">
        <v>346</v>
      </c>
      <c r="C264" s="34" t="s">
        <v>346</v>
      </c>
      <c r="D264" s="34" t="s">
        <v>65</v>
      </c>
      <c r="E264" s="34" t="s">
        <v>66</v>
      </c>
      <c r="F264" s="34" t="s">
        <v>67</v>
      </c>
      <c r="G264" s="34" t="s">
        <v>66</v>
      </c>
      <c r="H264" s="34" t="s">
        <v>66</v>
      </c>
      <c r="I264" s="19">
        <v>0</v>
      </c>
      <c r="J264" s="93">
        <v>0</v>
      </c>
      <c r="K264" s="88">
        <v>-851.82</v>
      </c>
      <c r="L264" s="89">
        <v>0</v>
      </c>
      <c r="M264" s="88">
        <v>17.04</v>
      </c>
      <c r="N264" s="131">
        <f t="shared" si="4"/>
        <v>-834.78000000000009</v>
      </c>
    </row>
    <row r="265" spans="1:14" x14ac:dyDescent="0.2">
      <c r="A265" s="33">
        <v>263</v>
      </c>
      <c r="B265" s="34" t="s">
        <v>346</v>
      </c>
      <c r="C265" s="34" t="s">
        <v>347</v>
      </c>
      <c r="D265" s="34" t="s">
        <v>65</v>
      </c>
      <c r="E265" s="34" t="s">
        <v>66</v>
      </c>
      <c r="F265" s="34" t="s">
        <v>67</v>
      </c>
      <c r="G265" s="34" t="s">
        <v>66</v>
      </c>
      <c r="H265" s="34" t="s">
        <v>66</v>
      </c>
      <c r="I265" s="19">
        <v>0</v>
      </c>
      <c r="J265" s="93">
        <v>0</v>
      </c>
      <c r="K265" s="88">
        <v>-1.3</v>
      </c>
      <c r="L265" s="89">
        <v>0</v>
      </c>
      <c r="M265" s="88">
        <v>0.03</v>
      </c>
      <c r="N265" s="131">
        <f t="shared" si="4"/>
        <v>-1.27</v>
      </c>
    </row>
    <row r="266" spans="1:14" x14ac:dyDescent="0.2">
      <c r="A266" s="33">
        <v>264</v>
      </c>
      <c r="B266" s="34" t="s">
        <v>667</v>
      </c>
      <c r="C266" s="34" t="s">
        <v>668</v>
      </c>
      <c r="D266" s="34" t="s">
        <v>65</v>
      </c>
      <c r="E266" s="34" t="s">
        <v>66</v>
      </c>
      <c r="F266" s="34" t="s">
        <v>66</v>
      </c>
      <c r="G266" s="34" t="s">
        <v>66</v>
      </c>
      <c r="H266" s="34" t="s">
        <v>66</v>
      </c>
      <c r="I266" s="19">
        <v>-25789.5</v>
      </c>
      <c r="J266" s="93">
        <v>0</v>
      </c>
      <c r="K266" s="88">
        <v>0</v>
      </c>
      <c r="L266" s="89">
        <v>-3094.74</v>
      </c>
      <c r="M266" s="88">
        <v>515.79</v>
      </c>
      <c r="N266" s="131">
        <f t="shared" si="4"/>
        <v>-28368.449999999997</v>
      </c>
    </row>
    <row r="267" spans="1:14" x14ac:dyDescent="0.2">
      <c r="A267" s="33">
        <v>265</v>
      </c>
      <c r="B267" s="34" t="s">
        <v>348</v>
      </c>
      <c r="C267" s="34" t="s">
        <v>348</v>
      </c>
      <c r="D267" s="34" t="s">
        <v>65</v>
      </c>
      <c r="E267" s="34" t="s">
        <v>66</v>
      </c>
      <c r="F267" s="34" t="s">
        <v>67</v>
      </c>
      <c r="G267" s="34" t="s">
        <v>66</v>
      </c>
      <c r="H267" s="34" t="s">
        <v>66</v>
      </c>
      <c r="I267" s="19">
        <v>0</v>
      </c>
      <c r="J267" s="93">
        <v>0</v>
      </c>
      <c r="K267" s="88">
        <v>-1052.74</v>
      </c>
      <c r="L267" s="89">
        <v>0</v>
      </c>
      <c r="M267" s="88">
        <v>21.05</v>
      </c>
      <c r="N267" s="131">
        <f t="shared" si="4"/>
        <v>-1031.69</v>
      </c>
    </row>
    <row r="268" spans="1:14" x14ac:dyDescent="0.2">
      <c r="A268" s="33">
        <v>266</v>
      </c>
      <c r="B268" s="34" t="s">
        <v>335</v>
      </c>
      <c r="C268" s="34" t="s">
        <v>335</v>
      </c>
      <c r="D268" s="34" t="s">
        <v>69</v>
      </c>
      <c r="E268" s="34" t="s">
        <v>66</v>
      </c>
      <c r="F268" s="34" t="s">
        <v>67</v>
      </c>
      <c r="G268" s="34" t="s">
        <v>66</v>
      </c>
      <c r="H268" s="34" t="s">
        <v>66</v>
      </c>
      <c r="I268" s="19">
        <v>0</v>
      </c>
      <c r="J268" s="93">
        <v>0</v>
      </c>
      <c r="K268" s="88">
        <v>-359.11</v>
      </c>
      <c r="L268" s="89">
        <v>0</v>
      </c>
      <c r="M268" s="88">
        <v>7.18</v>
      </c>
      <c r="N268" s="131">
        <f t="shared" si="4"/>
        <v>-351.93</v>
      </c>
    </row>
    <row r="269" spans="1:14" x14ac:dyDescent="0.2">
      <c r="A269" s="33">
        <v>267</v>
      </c>
      <c r="B269" s="34" t="s">
        <v>364</v>
      </c>
      <c r="C269" s="34" t="s">
        <v>364</v>
      </c>
      <c r="D269" s="34" t="s">
        <v>69</v>
      </c>
      <c r="E269" s="34" t="s">
        <v>66</v>
      </c>
      <c r="F269" s="34" t="s">
        <v>66</v>
      </c>
      <c r="G269" s="34" t="s">
        <v>66</v>
      </c>
      <c r="H269" s="34" t="s">
        <v>66</v>
      </c>
      <c r="I269" s="19">
        <v>-1912.38</v>
      </c>
      <c r="J269" s="93">
        <v>0</v>
      </c>
      <c r="K269" s="88">
        <v>0</v>
      </c>
      <c r="L269" s="89">
        <v>-229.49</v>
      </c>
      <c r="M269" s="88">
        <v>38.25</v>
      </c>
      <c r="N269" s="131">
        <f t="shared" si="4"/>
        <v>-2103.62</v>
      </c>
    </row>
    <row r="270" spans="1:14" x14ac:dyDescent="0.2">
      <c r="A270" s="33">
        <v>268</v>
      </c>
      <c r="B270" s="34" t="s">
        <v>364</v>
      </c>
      <c r="C270" s="34" t="s">
        <v>365</v>
      </c>
      <c r="D270" s="34" t="s">
        <v>69</v>
      </c>
      <c r="E270" s="34" t="s">
        <v>66</v>
      </c>
      <c r="F270" s="34" t="s">
        <v>67</v>
      </c>
      <c r="G270" s="34" t="s">
        <v>66</v>
      </c>
      <c r="H270" s="34" t="s">
        <v>66</v>
      </c>
      <c r="I270" s="19">
        <v>-0.22</v>
      </c>
      <c r="J270" s="93">
        <v>0</v>
      </c>
      <c r="K270" s="88">
        <v>0</v>
      </c>
      <c r="L270" s="89">
        <v>-0.03</v>
      </c>
      <c r="M270" s="88">
        <v>0</v>
      </c>
      <c r="N270" s="131">
        <f t="shared" si="4"/>
        <v>-0.25</v>
      </c>
    </row>
    <row r="271" spans="1:14" x14ac:dyDescent="0.2">
      <c r="A271" s="33">
        <v>269</v>
      </c>
      <c r="B271" s="34" t="s">
        <v>366</v>
      </c>
      <c r="C271" s="34" t="s">
        <v>366</v>
      </c>
      <c r="D271" s="34" t="s">
        <v>69</v>
      </c>
      <c r="E271" s="34" t="s">
        <v>66</v>
      </c>
      <c r="F271" s="34" t="s">
        <v>67</v>
      </c>
      <c r="G271" s="34" t="s">
        <v>66</v>
      </c>
      <c r="H271" s="34" t="s">
        <v>66</v>
      </c>
      <c r="I271" s="19">
        <v>0</v>
      </c>
      <c r="J271" s="93">
        <v>0</v>
      </c>
      <c r="K271" s="88">
        <v>-1944.57</v>
      </c>
      <c r="L271" s="89">
        <v>0</v>
      </c>
      <c r="M271" s="88">
        <v>38.89</v>
      </c>
      <c r="N271" s="131">
        <f t="shared" si="4"/>
        <v>-1905.6799999999998</v>
      </c>
    </row>
    <row r="272" spans="1:14" x14ac:dyDescent="0.2">
      <c r="A272" s="33">
        <v>270</v>
      </c>
      <c r="B272" s="34" t="s">
        <v>716</v>
      </c>
      <c r="C272" s="34" t="s">
        <v>721</v>
      </c>
      <c r="D272" s="34" t="s">
        <v>65</v>
      </c>
      <c r="E272" s="34" t="s">
        <v>66</v>
      </c>
      <c r="F272" s="34" t="s">
        <v>67</v>
      </c>
      <c r="G272" s="34" t="s">
        <v>66</v>
      </c>
      <c r="H272" s="34" t="s">
        <v>67</v>
      </c>
      <c r="I272" s="19">
        <v>-1.73</v>
      </c>
      <c r="J272" s="93">
        <v>0</v>
      </c>
      <c r="K272" s="88">
        <v>0</v>
      </c>
      <c r="L272" s="89">
        <v>-0.21</v>
      </c>
      <c r="M272" s="88">
        <v>0.03</v>
      </c>
      <c r="N272" s="131">
        <f t="shared" si="4"/>
        <v>-1.91</v>
      </c>
    </row>
    <row r="273" spans="1:14" x14ac:dyDescent="0.2">
      <c r="A273" s="33">
        <v>271</v>
      </c>
      <c r="B273" s="34" t="s">
        <v>595</v>
      </c>
      <c r="C273" s="34" t="s">
        <v>596</v>
      </c>
      <c r="D273" s="34" t="s">
        <v>69</v>
      </c>
      <c r="E273" s="34" t="s">
        <v>66</v>
      </c>
      <c r="F273" s="34" t="s">
        <v>67</v>
      </c>
      <c r="G273" s="34" t="s">
        <v>66</v>
      </c>
      <c r="H273" s="34" t="s">
        <v>67</v>
      </c>
      <c r="I273" s="19">
        <v>0</v>
      </c>
      <c r="J273" s="93">
        <v>0</v>
      </c>
      <c r="K273" s="88">
        <v>-7.07</v>
      </c>
      <c r="L273" s="89">
        <v>0</v>
      </c>
      <c r="M273" s="88">
        <v>0.14000000000000001</v>
      </c>
      <c r="N273" s="131">
        <f t="shared" si="4"/>
        <v>-6.9300000000000006</v>
      </c>
    </row>
    <row r="274" spans="1:14" x14ac:dyDescent="0.2">
      <c r="A274" s="33">
        <v>272</v>
      </c>
      <c r="B274" s="34" t="s">
        <v>359</v>
      </c>
      <c r="C274" s="34" t="s">
        <v>359</v>
      </c>
      <c r="D274" s="34" t="s">
        <v>65</v>
      </c>
      <c r="E274" s="34" t="s">
        <v>66</v>
      </c>
      <c r="F274" s="34" t="s">
        <v>67</v>
      </c>
      <c r="G274" s="34" t="s">
        <v>66</v>
      </c>
      <c r="H274" s="34" t="s">
        <v>66</v>
      </c>
      <c r="I274" s="19">
        <v>-8.6999999999999993</v>
      </c>
      <c r="J274" s="93">
        <v>0</v>
      </c>
      <c r="K274" s="88">
        <v>0</v>
      </c>
      <c r="L274" s="89">
        <v>-1.04</v>
      </c>
      <c r="M274" s="88">
        <v>0.17</v>
      </c>
      <c r="N274" s="131">
        <f t="shared" si="4"/>
        <v>-9.5699999999999985</v>
      </c>
    </row>
    <row r="275" spans="1:14" x14ac:dyDescent="0.2">
      <c r="A275" s="33">
        <v>273</v>
      </c>
      <c r="B275" s="34" t="s">
        <v>360</v>
      </c>
      <c r="C275" s="34" t="s">
        <v>360</v>
      </c>
      <c r="D275" s="34" t="s">
        <v>69</v>
      </c>
      <c r="E275" s="34" t="s">
        <v>66</v>
      </c>
      <c r="F275" s="34" t="s">
        <v>67</v>
      </c>
      <c r="G275" s="34" t="s">
        <v>66</v>
      </c>
      <c r="H275" s="34" t="s">
        <v>66</v>
      </c>
      <c r="I275" s="19">
        <v>-19.77</v>
      </c>
      <c r="J275" s="93">
        <v>0</v>
      </c>
      <c r="K275" s="88">
        <v>0</v>
      </c>
      <c r="L275" s="89">
        <v>-2.37</v>
      </c>
      <c r="M275" s="88">
        <v>0</v>
      </c>
      <c r="N275" s="131">
        <f t="shared" si="4"/>
        <v>-22.14</v>
      </c>
    </row>
    <row r="276" spans="1:14" x14ac:dyDescent="0.2">
      <c r="A276" s="33">
        <v>274</v>
      </c>
      <c r="B276" s="34" t="s">
        <v>361</v>
      </c>
      <c r="C276" s="34" t="s">
        <v>361</v>
      </c>
      <c r="D276" s="34" t="s">
        <v>65</v>
      </c>
      <c r="E276" s="34" t="s">
        <v>66</v>
      </c>
      <c r="F276" s="34" t="s">
        <v>67</v>
      </c>
      <c r="G276" s="34" t="s">
        <v>66</v>
      </c>
      <c r="H276" s="34" t="s">
        <v>66</v>
      </c>
      <c r="I276" s="19">
        <v>-17.350000000000001</v>
      </c>
      <c r="J276" s="93">
        <v>0</v>
      </c>
      <c r="K276" s="88">
        <v>0</v>
      </c>
      <c r="L276" s="89">
        <v>-2.08</v>
      </c>
      <c r="M276" s="88">
        <v>0.35</v>
      </c>
      <c r="N276" s="131">
        <f t="shared" si="4"/>
        <v>-19.079999999999998</v>
      </c>
    </row>
    <row r="277" spans="1:14" x14ac:dyDescent="0.2">
      <c r="A277" s="33">
        <v>275</v>
      </c>
      <c r="B277" s="34" t="s">
        <v>369</v>
      </c>
      <c r="C277" s="34" t="s">
        <v>369</v>
      </c>
      <c r="D277" s="34" t="s">
        <v>69</v>
      </c>
      <c r="E277" s="34" t="s">
        <v>66</v>
      </c>
      <c r="F277" s="34" t="s">
        <v>67</v>
      </c>
      <c r="G277" s="34" t="s">
        <v>66</v>
      </c>
      <c r="H277" s="34" t="s">
        <v>66</v>
      </c>
      <c r="I277" s="19">
        <v>0</v>
      </c>
      <c r="J277" s="93">
        <v>0</v>
      </c>
      <c r="K277" s="88">
        <v>-32.520000000000003</v>
      </c>
      <c r="L277" s="89">
        <v>0</v>
      </c>
      <c r="M277" s="88">
        <v>0.65</v>
      </c>
      <c r="N277" s="131">
        <f t="shared" si="4"/>
        <v>-31.870000000000005</v>
      </c>
    </row>
    <row r="278" spans="1:14" x14ac:dyDescent="0.2">
      <c r="A278" s="33">
        <v>276</v>
      </c>
      <c r="B278" s="34" t="s">
        <v>357</v>
      </c>
      <c r="C278" s="34" t="s">
        <v>357</v>
      </c>
      <c r="D278" s="34" t="s">
        <v>65</v>
      </c>
      <c r="E278" s="34" t="s">
        <v>66</v>
      </c>
      <c r="F278" s="34" t="s">
        <v>66</v>
      </c>
      <c r="G278" s="34" t="s">
        <v>66</v>
      </c>
      <c r="H278" s="34" t="s">
        <v>66</v>
      </c>
      <c r="I278" s="19">
        <v>-117.82</v>
      </c>
      <c r="J278" s="93">
        <v>0</v>
      </c>
      <c r="K278" s="88">
        <v>0</v>
      </c>
      <c r="L278" s="89">
        <v>-14.14</v>
      </c>
      <c r="M278" s="88">
        <v>2.36</v>
      </c>
      <c r="N278" s="131">
        <f t="shared" si="4"/>
        <v>-129.59999999999997</v>
      </c>
    </row>
    <row r="279" spans="1:14" x14ac:dyDescent="0.2">
      <c r="A279" s="33">
        <v>277</v>
      </c>
      <c r="B279" s="34" t="s">
        <v>354</v>
      </c>
      <c r="C279" s="34" t="s">
        <v>354</v>
      </c>
      <c r="D279" s="34" t="s">
        <v>69</v>
      </c>
      <c r="E279" s="34" t="s">
        <v>66</v>
      </c>
      <c r="F279" s="34" t="s">
        <v>66</v>
      </c>
      <c r="G279" s="34" t="s">
        <v>66</v>
      </c>
      <c r="H279" s="34" t="s">
        <v>66</v>
      </c>
      <c r="I279" s="19">
        <v>-95.45</v>
      </c>
      <c r="J279" s="93">
        <v>0</v>
      </c>
      <c r="K279" s="88">
        <v>0</v>
      </c>
      <c r="L279" s="89">
        <v>-11.45</v>
      </c>
      <c r="M279" s="88">
        <v>1.91</v>
      </c>
      <c r="N279" s="131">
        <f t="shared" si="4"/>
        <v>-104.99000000000001</v>
      </c>
    </row>
    <row r="280" spans="1:14" x14ac:dyDescent="0.2">
      <c r="A280" s="33">
        <v>278</v>
      </c>
      <c r="B280" s="34" t="s">
        <v>354</v>
      </c>
      <c r="C280" s="34" t="s">
        <v>355</v>
      </c>
      <c r="D280" s="34" t="s">
        <v>65</v>
      </c>
      <c r="E280" s="34" t="s">
        <v>66</v>
      </c>
      <c r="F280" s="34" t="s">
        <v>67</v>
      </c>
      <c r="G280" s="34" t="s">
        <v>67</v>
      </c>
      <c r="H280" s="34" t="s">
        <v>67</v>
      </c>
      <c r="I280" s="19">
        <v>-1.6</v>
      </c>
      <c r="J280" s="93">
        <v>0</v>
      </c>
      <c r="K280" s="88">
        <v>0</v>
      </c>
      <c r="L280" s="89">
        <v>-0.19</v>
      </c>
      <c r="M280" s="88">
        <v>0.03</v>
      </c>
      <c r="N280" s="131">
        <f t="shared" si="4"/>
        <v>-1.76</v>
      </c>
    </row>
    <row r="281" spans="1:14" x14ac:dyDescent="0.2">
      <c r="A281" s="33">
        <v>279</v>
      </c>
      <c r="B281" s="34" t="s">
        <v>635</v>
      </c>
      <c r="C281" s="34" t="s">
        <v>635</v>
      </c>
      <c r="D281" s="34" t="s">
        <v>69</v>
      </c>
      <c r="E281" s="34" t="s">
        <v>66</v>
      </c>
      <c r="F281" s="34" t="s">
        <v>67</v>
      </c>
      <c r="G281" s="34" t="s">
        <v>67</v>
      </c>
      <c r="H281" s="34" t="s">
        <v>67</v>
      </c>
      <c r="I281" s="19">
        <v>0</v>
      </c>
      <c r="J281" s="93">
        <v>0</v>
      </c>
      <c r="K281" s="88">
        <v>-690.71</v>
      </c>
      <c r="L281" s="89">
        <v>0</v>
      </c>
      <c r="M281" s="88">
        <v>0</v>
      </c>
      <c r="N281" s="131">
        <f t="shared" si="4"/>
        <v>-690.71</v>
      </c>
    </row>
    <row r="282" spans="1:14" x14ac:dyDescent="0.2">
      <c r="A282" s="33">
        <v>280</v>
      </c>
      <c r="B282" s="34" t="s">
        <v>635</v>
      </c>
      <c r="C282" s="34" t="s">
        <v>636</v>
      </c>
      <c r="D282" s="34" t="s">
        <v>69</v>
      </c>
      <c r="E282" s="34" t="s">
        <v>66</v>
      </c>
      <c r="F282" s="34" t="s">
        <v>67</v>
      </c>
      <c r="G282" s="34" t="s">
        <v>67</v>
      </c>
      <c r="H282" s="34" t="s">
        <v>67</v>
      </c>
      <c r="I282" s="19">
        <v>0</v>
      </c>
      <c r="J282" s="93">
        <v>0</v>
      </c>
      <c r="K282" s="88">
        <v>-746.41</v>
      </c>
      <c r="L282" s="89">
        <v>0</v>
      </c>
      <c r="M282" s="88">
        <v>0</v>
      </c>
      <c r="N282" s="131">
        <f t="shared" si="4"/>
        <v>-746.41</v>
      </c>
    </row>
    <row r="283" spans="1:14" x14ac:dyDescent="0.2">
      <c r="A283" s="33">
        <v>281</v>
      </c>
      <c r="B283" s="34" t="s">
        <v>635</v>
      </c>
      <c r="C283" s="34" t="s">
        <v>637</v>
      </c>
      <c r="D283" s="34" t="s">
        <v>69</v>
      </c>
      <c r="E283" s="34" t="s">
        <v>66</v>
      </c>
      <c r="F283" s="34" t="s">
        <v>67</v>
      </c>
      <c r="G283" s="34" t="s">
        <v>67</v>
      </c>
      <c r="H283" s="34" t="s">
        <v>67</v>
      </c>
      <c r="I283" s="19">
        <v>0</v>
      </c>
      <c r="J283" s="93">
        <v>0</v>
      </c>
      <c r="K283" s="88">
        <v>0</v>
      </c>
      <c r="L283" s="89">
        <v>0</v>
      </c>
      <c r="M283" s="88">
        <v>0</v>
      </c>
      <c r="N283" s="131">
        <f t="shared" si="4"/>
        <v>0</v>
      </c>
    </row>
    <row r="284" spans="1:14" x14ac:dyDescent="0.2">
      <c r="A284" s="33">
        <v>282</v>
      </c>
      <c r="B284" s="34" t="s">
        <v>635</v>
      </c>
      <c r="C284" s="34" t="s">
        <v>638</v>
      </c>
      <c r="D284" s="34" t="s">
        <v>69</v>
      </c>
      <c r="E284" s="34" t="s">
        <v>66</v>
      </c>
      <c r="F284" s="34" t="s">
        <v>67</v>
      </c>
      <c r="G284" s="34" t="s">
        <v>67</v>
      </c>
      <c r="H284" s="34" t="s">
        <v>67</v>
      </c>
      <c r="I284" s="19">
        <v>0</v>
      </c>
      <c r="J284" s="93">
        <v>0</v>
      </c>
      <c r="K284" s="88">
        <v>0</v>
      </c>
      <c r="L284" s="89">
        <v>0</v>
      </c>
      <c r="M284" s="88">
        <v>0</v>
      </c>
      <c r="N284" s="131">
        <f t="shared" si="4"/>
        <v>0</v>
      </c>
    </row>
    <row r="285" spans="1:14" x14ac:dyDescent="0.2">
      <c r="A285" s="33">
        <v>283</v>
      </c>
      <c r="B285" s="34" t="s">
        <v>358</v>
      </c>
      <c r="C285" s="34" t="s">
        <v>358</v>
      </c>
      <c r="D285" s="34" t="s">
        <v>69</v>
      </c>
      <c r="E285" s="34" t="s">
        <v>66</v>
      </c>
      <c r="F285" s="34" t="s">
        <v>67</v>
      </c>
      <c r="G285" s="34" t="s">
        <v>67</v>
      </c>
      <c r="H285" s="34" t="s">
        <v>67</v>
      </c>
      <c r="I285" s="19">
        <v>-25.43</v>
      </c>
      <c r="J285" s="93">
        <v>0</v>
      </c>
      <c r="K285" s="88">
        <v>0</v>
      </c>
      <c r="L285" s="89">
        <v>-3.05</v>
      </c>
      <c r="M285" s="88">
        <v>0.51</v>
      </c>
      <c r="N285" s="131">
        <f t="shared" si="4"/>
        <v>-27.97</v>
      </c>
    </row>
    <row r="286" spans="1:14" x14ac:dyDescent="0.2">
      <c r="A286" s="33">
        <v>284</v>
      </c>
      <c r="B286" s="34" t="s">
        <v>367</v>
      </c>
      <c r="C286" s="34" t="s">
        <v>367</v>
      </c>
      <c r="D286" s="34" t="s">
        <v>69</v>
      </c>
      <c r="E286" s="34" t="s">
        <v>66</v>
      </c>
      <c r="F286" s="34" t="s">
        <v>66</v>
      </c>
      <c r="G286" s="34" t="s">
        <v>67</v>
      </c>
      <c r="H286" s="34" t="s">
        <v>67</v>
      </c>
      <c r="I286" s="19">
        <v>-120.2</v>
      </c>
      <c r="J286" s="93">
        <v>0</v>
      </c>
      <c r="K286" s="88">
        <v>0</v>
      </c>
      <c r="L286" s="89">
        <v>-14.42</v>
      </c>
      <c r="M286" s="88">
        <v>2.4</v>
      </c>
      <c r="N286" s="131">
        <f t="shared" si="4"/>
        <v>-132.22</v>
      </c>
    </row>
    <row r="287" spans="1:14" x14ac:dyDescent="0.2">
      <c r="A287" s="33">
        <v>285</v>
      </c>
      <c r="B287" s="34" t="s">
        <v>368</v>
      </c>
      <c r="C287" s="34" t="s">
        <v>368</v>
      </c>
      <c r="D287" s="34" t="s">
        <v>69</v>
      </c>
      <c r="E287" s="34" t="s">
        <v>66</v>
      </c>
      <c r="F287" s="34" t="s">
        <v>67</v>
      </c>
      <c r="G287" s="34" t="s">
        <v>67</v>
      </c>
      <c r="H287" s="34" t="s">
        <v>67</v>
      </c>
      <c r="I287" s="19">
        <v>-102.27</v>
      </c>
      <c r="J287" s="93">
        <v>0</v>
      </c>
      <c r="K287" s="88">
        <v>0</v>
      </c>
      <c r="L287" s="89">
        <v>-12.27</v>
      </c>
      <c r="M287" s="88">
        <v>2.0499999999999998</v>
      </c>
      <c r="N287" s="131">
        <f t="shared" si="4"/>
        <v>-112.49</v>
      </c>
    </row>
    <row r="288" spans="1:14" x14ac:dyDescent="0.2">
      <c r="A288" s="33">
        <v>286</v>
      </c>
      <c r="B288" s="34" t="s">
        <v>362</v>
      </c>
      <c r="C288" s="34" t="s">
        <v>362</v>
      </c>
      <c r="D288" s="34" t="s">
        <v>65</v>
      </c>
      <c r="E288" s="34" t="s">
        <v>66</v>
      </c>
      <c r="F288" s="34" t="s">
        <v>66</v>
      </c>
      <c r="G288" s="34" t="s">
        <v>66</v>
      </c>
      <c r="H288" s="34" t="s">
        <v>66</v>
      </c>
      <c r="I288" s="19">
        <v>0</v>
      </c>
      <c r="J288" s="93">
        <v>0</v>
      </c>
      <c r="K288" s="88">
        <v>-872.45</v>
      </c>
      <c r="L288" s="89">
        <v>0</v>
      </c>
      <c r="M288" s="88">
        <v>0</v>
      </c>
      <c r="N288" s="131">
        <f t="shared" si="4"/>
        <v>-872.45</v>
      </c>
    </row>
    <row r="289" spans="1:14" x14ac:dyDescent="0.2">
      <c r="A289" s="33">
        <v>287</v>
      </c>
      <c r="B289" s="34" t="s">
        <v>362</v>
      </c>
      <c r="C289" s="34" t="s">
        <v>363</v>
      </c>
      <c r="D289" s="34" t="s">
        <v>69</v>
      </c>
      <c r="E289" s="34" t="s">
        <v>66</v>
      </c>
      <c r="F289" s="34" t="s">
        <v>66</v>
      </c>
      <c r="G289" s="34" t="s">
        <v>66</v>
      </c>
      <c r="H289" s="34" t="s">
        <v>66</v>
      </c>
      <c r="I289" s="19">
        <v>0</v>
      </c>
      <c r="J289" s="93">
        <v>0</v>
      </c>
      <c r="K289" s="88">
        <v>-0.04</v>
      </c>
      <c r="L289" s="89">
        <v>0</v>
      </c>
      <c r="M289" s="88">
        <v>0</v>
      </c>
      <c r="N289" s="131">
        <f t="shared" si="4"/>
        <v>-0.04</v>
      </c>
    </row>
    <row r="290" spans="1:14" x14ac:dyDescent="0.2">
      <c r="A290" s="33">
        <v>288</v>
      </c>
      <c r="B290" s="34" t="s">
        <v>371</v>
      </c>
      <c r="C290" s="34" t="s">
        <v>371</v>
      </c>
      <c r="D290" s="34" t="s">
        <v>65</v>
      </c>
      <c r="E290" s="34" t="s">
        <v>66</v>
      </c>
      <c r="F290" s="34" t="s">
        <v>67</v>
      </c>
      <c r="G290" s="34" t="s">
        <v>67</v>
      </c>
      <c r="H290" s="34" t="s">
        <v>67</v>
      </c>
      <c r="I290" s="19">
        <v>-6.35</v>
      </c>
      <c r="J290" s="93">
        <v>0</v>
      </c>
      <c r="K290" s="88">
        <v>0</v>
      </c>
      <c r="L290" s="89">
        <v>-0.76</v>
      </c>
      <c r="M290" s="88">
        <v>0.13</v>
      </c>
      <c r="N290" s="131">
        <f t="shared" si="4"/>
        <v>-6.9799999999999995</v>
      </c>
    </row>
    <row r="291" spans="1:14" x14ac:dyDescent="0.2">
      <c r="A291" s="33">
        <v>289</v>
      </c>
      <c r="B291" s="34" t="s">
        <v>371</v>
      </c>
      <c r="C291" s="34" t="s">
        <v>372</v>
      </c>
      <c r="D291" s="34" t="s">
        <v>69</v>
      </c>
      <c r="E291" s="34" t="s">
        <v>66</v>
      </c>
      <c r="F291" s="34" t="s">
        <v>67</v>
      </c>
      <c r="G291" s="34" t="s">
        <v>67</v>
      </c>
      <c r="H291" s="34" t="s">
        <v>67</v>
      </c>
      <c r="I291" s="19">
        <v>-0.78</v>
      </c>
      <c r="J291" s="93">
        <v>0</v>
      </c>
      <c r="K291" s="88">
        <v>0</v>
      </c>
      <c r="L291" s="89">
        <v>-0.09</v>
      </c>
      <c r="M291" s="88">
        <v>0.02</v>
      </c>
      <c r="N291" s="131">
        <f t="shared" si="4"/>
        <v>-0.85</v>
      </c>
    </row>
    <row r="292" spans="1:14" x14ac:dyDescent="0.2">
      <c r="A292" s="33">
        <v>290</v>
      </c>
      <c r="B292" s="34" t="s">
        <v>370</v>
      </c>
      <c r="C292" s="34" t="s">
        <v>370</v>
      </c>
      <c r="D292" s="34" t="s">
        <v>65</v>
      </c>
      <c r="E292" s="34" t="s">
        <v>66</v>
      </c>
      <c r="F292" s="34" t="s">
        <v>67</v>
      </c>
      <c r="G292" s="34" t="s">
        <v>66</v>
      </c>
      <c r="H292" s="34" t="s">
        <v>66</v>
      </c>
      <c r="I292" s="19">
        <v>0</v>
      </c>
      <c r="J292" s="93">
        <v>0</v>
      </c>
      <c r="K292" s="88">
        <v>-3.7</v>
      </c>
      <c r="L292" s="89">
        <v>0</v>
      </c>
      <c r="M292" s="88">
        <v>7.0000000000000007E-2</v>
      </c>
      <c r="N292" s="131">
        <f t="shared" si="4"/>
        <v>-3.6300000000000003</v>
      </c>
    </row>
    <row r="293" spans="1:14" x14ac:dyDescent="0.2">
      <c r="A293" s="33">
        <v>291</v>
      </c>
      <c r="B293" s="34" t="s">
        <v>373</v>
      </c>
      <c r="C293" s="34" t="s">
        <v>373</v>
      </c>
      <c r="D293" s="34" t="s">
        <v>69</v>
      </c>
      <c r="E293" s="34" t="s">
        <v>66</v>
      </c>
      <c r="F293" s="34" t="s">
        <v>67</v>
      </c>
      <c r="G293" s="34" t="s">
        <v>67</v>
      </c>
      <c r="H293" s="34" t="s">
        <v>67</v>
      </c>
      <c r="I293" s="19">
        <v>0</v>
      </c>
      <c r="J293" s="93">
        <v>0</v>
      </c>
      <c r="K293" s="88">
        <v>-361.79</v>
      </c>
      <c r="L293" s="89">
        <v>0</v>
      </c>
      <c r="M293" s="88">
        <v>0</v>
      </c>
      <c r="N293" s="131">
        <f t="shared" si="4"/>
        <v>-361.79</v>
      </c>
    </row>
    <row r="294" spans="1:14" x14ac:dyDescent="0.2">
      <c r="A294" s="33">
        <v>292</v>
      </c>
      <c r="B294" s="34" t="s">
        <v>373</v>
      </c>
      <c r="C294" s="34" t="s">
        <v>374</v>
      </c>
      <c r="D294" s="34" t="s">
        <v>69</v>
      </c>
      <c r="E294" s="34" t="s">
        <v>66</v>
      </c>
      <c r="F294" s="34" t="s">
        <v>67</v>
      </c>
      <c r="G294" s="34" t="s">
        <v>67</v>
      </c>
      <c r="H294" s="34" t="s">
        <v>67</v>
      </c>
      <c r="I294" s="19">
        <v>0</v>
      </c>
      <c r="J294" s="93">
        <v>0</v>
      </c>
      <c r="K294" s="88">
        <v>-0.01</v>
      </c>
      <c r="L294" s="89">
        <v>0</v>
      </c>
      <c r="M294" s="88">
        <v>0</v>
      </c>
      <c r="N294" s="131">
        <f t="shared" si="4"/>
        <v>-0.01</v>
      </c>
    </row>
    <row r="295" spans="1:14" x14ac:dyDescent="0.2">
      <c r="A295" s="33">
        <v>293</v>
      </c>
      <c r="B295" s="34" t="s">
        <v>379</v>
      </c>
      <c r="C295" s="34" t="s">
        <v>379</v>
      </c>
      <c r="D295" s="34" t="s">
        <v>65</v>
      </c>
      <c r="E295" s="34" t="s">
        <v>66</v>
      </c>
      <c r="F295" s="34" t="s">
        <v>67</v>
      </c>
      <c r="G295" s="34" t="s">
        <v>66</v>
      </c>
      <c r="H295" s="34" t="s">
        <v>67</v>
      </c>
      <c r="I295" s="19">
        <v>-12.37</v>
      </c>
      <c r="J295" s="93">
        <v>0</v>
      </c>
      <c r="K295" s="88">
        <v>0</v>
      </c>
      <c r="L295" s="89">
        <v>-1.48</v>
      </c>
      <c r="M295" s="88">
        <v>0.25</v>
      </c>
      <c r="N295" s="131">
        <f t="shared" si="4"/>
        <v>-13.6</v>
      </c>
    </row>
    <row r="296" spans="1:14" x14ac:dyDescent="0.2">
      <c r="A296" s="33">
        <v>294</v>
      </c>
      <c r="B296" s="34" t="s">
        <v>380</v>
      </c>
      <c r="C296" s="34" t="s">
        <v>380</v>
      </c>
      <c r="D296" s="34" t="s">
        <v>65</v>
      </c>
      <c r="E296" s="34" t="s">
        <v>67</v>
      </c>
      <c r="F296" s="34" t="s">
        <v>67</v>
      </c>
      <c r="G296" s="34" t="s">
        <v>66</v>
      </c>
      <c r="H296" s="34" t="s">
        <v>66</v>
      </c>
      <c r="I296" s="19">
        <v>-15.57</v>
      </c>
      <c r="J296" s="93">
        <v>0</v>
      </c>
      <c r="K296" s="88">
        <v>0</v>
      </c>
      <c r="L296" s="89">
        <v>-1.87</v>
      </c>
      <c r="M296" s="88">
        <v>0.31</v>
      </c>
      <c r="N296" s="131">
        <f t="shared" si="4"/>
        <v>-17.130000000000003</v>
      </c>
    </row>
    <row r="297" spans="1:14" x14ac:dyDescent="0.2">
      <c r="A297" s="33">
        <v>295</v>
      </c>
      <c r="B297" s="34" t="s">
        <v>380</v>
      </c>
      <c r="C297" s="34" t="s">
        <v>381</v>
      </c>
      <c r="D297" s="34" t="s">
        <v>69</v>
      </c>
      <c r="E297" s="34" t="s">
        <v>67</v>
      </c>
      <c r="F297" s="34" t="s">
        <v>67</v>
      </c>
      <c r="G297" s="34" t="s">
        <v>67</v>
      </c>
      <c r="H297" s="34" t="s">
        <v>67</v>
      </c>
      <c r="I297" s="19">
        <v>-0.56999999999999995</v>
      </c>
      <c r="J297" s="93">
        <v>0</v>
      </c>
      <c r="K297" s="88">
        <v>0</v>
      </c>
      <c r="L297" s="89">
        <v>-7.0000000000000007E-2</v>
      </c>
      <c r="M297" s="88">
        <v>0.01</v>
      </c>
      <c r="N297" s="131">
        <f t="shared" si="4"/>
        <v>-0.62999999999999989</v>
      </c>
    </row>
    <row r="298" spans="1:14" x14ac:dyDescent="0.2">
      <c r="A298" s="33">
        <v>296</v>
      </c>
      <c r="B298" s="34" t="s">
        <v>681</v>
      </c>
      <c r="C298" s="34" t="s">
        <v>685</v>
      </c>
      <c r="D298" s="34" t="s">
        <v>69</v>
      </c>
      <c r="E298" s="34" t="s">
        <v>67</v>
      </c>
      <c r="F298" s="34" t="s">
        <v>67</v>
      </c>
      <c r="G298" s="34" t="s">
        <v>67</v>
      </c>
      <c r="H298" s="34" t="s">
        <v>67</v>
      </c>
      <c r="I298" s="19">
        <v>-0.53</v>
      </c>
      <c r="J298" s="93">
        <v>0</v>
      </c>
      <c r="K298" s="88">
        <v>0</v>
      </c>
      <c r="L298" s="89">
        <v>-0.06</v>
      </c>
      <c r="M298" s="88">
        <v>0.01</v>
      </c>
      <c r="N298" s="131">
        <f t="shared" si="4"/>
        <v>-0.58000000000000007</v>
      </c>
    </row>
    <row r="299" spans="1:14" x14ac:dyDescent="0.2">
      <c r="A299" s="33">
        <v>297</v>
      </c>
      <c r="B299" s="34" t="s">
        <v>382</v>
      </c>
      <c r="C299" s="34" t="s">
        <v>382</v>
      </c>
      <c r="D299" s="34" t="s">
        <v>65</v>
      </c>
      <c r="E299" s="34" t="s">
        <v>66</v>
      </c>
      <c r="F299" s="34" t="s">
        <v>66</v>
      </c>
      <c r="G299" s="34" t="s">
        <v>66</v>
      </c>
      <c r="H299" s="34" t="s">
        <v>66</v>
      </c>
      <c r="I299" s="19">
        <v>-66.61</v>
      </c>
      <c r="J299" s="93">
        <v>0</v>
      </c>
      <c r="K299" s="88">
        <v>0</v>
      </c>
      <c r="L299" s="89">
        <v>-7.99</v>
      </c>
      <c r="M299" s="88">
        <v>1.33</v>
      </c>
      <c r="N299" s="131">
        <f t="shared" si="4"/>
        <v>-73.27</v>
      </c>
    </row>
    <row r="300" spans="1:14" x14ac:dyDescent="0.2">
      <c r="A300" s="33">
        <v>298</v>
      </c>
      <c r="B300" s="34" t="s">
        <v>382</v>
      </c>
      <c r="C300" s="34" t="s">
        <v>383</v>
      </c>
      <c r="D300" s="34" t="s">
        <v>69</v>
      </c>
      <c r="E300" s="34" t="s">
        <v>66</v>
      </c>
      <c r="F300" s="34" t="s">
        <v>66</v>
      </c>
      <c r="G300" s="34" t="s">
        <v>66</v>
      </c>
      <c r="H300" s="34" t="s">
        <v>66</v>
      </c>
      <c r="I300" s="19">
        <v>-42.52</v>
      </c>
      <c r="J300" s="93">
        <v>0</v>
      </c>
      <c r="K300" s="88">
        <v>0</v>
      </c>
      <c r="L300" s="89">
        <v>-5.0999999999999996</v>
      </c>
      <c r="M300" s="88">
        <v>0.85</v>
      </c>
      <c r="N300" s="131">
        <f t="shared" si="4"/>
        <v>-46.77</v>
      </c>
    </row>
    <row r="301" spans="1:14" x14ac:dyDescent="0.2">
      <c r="A301" s="33">
        <v>299</v>
      </c>
      <c r="B301" s="34" t="s">
        <v>375</v>
      </c>
      <c r="C301" s="34" t="s">
        <v>375</v>
      </c>
      <c r="D301" s="34" t="s">
        <v>65</v>
      </c>
      <c r="E301" s="34" t="s">
        <v>66</v>
      </c>
      <c r="F301" s="34" t="s">
        <v>67</v>
      </c>
      <c r="G301" s="34" t="s">
        <v>67</v>
      </c>
      <c r="H301" s="34" t="s">
        <v>67</v>
      </c>
      <c r="I301" s="19">
        <v>-19869.05</v>
      </c>
      <c r="J301" s="93">
        <v>0</v>
      </c>
      <c r="K301" s="88">
        <v>0</v>
      </c>
      <c r="L301" s="89">
        <v>-2384.29</v>
      </c>
      <c r="M301" s="88">
        <v>397.38</v>
      </c>
      <c r="N301" s="131">
        <f t="shared" si="4"/>
        <v>-21855.96</v>
      </c>
    </row>
    <row r="302" spans="1:14" x14ac:dyDescent="0.2">
      <c r="A302" s="33">
        <v>300</v>
      </c>
      <c r="B302" s="34" t="s">
        <v>376</v>
      </c>
      <c r="C302" s="34" t="s">
        <v>377</v>
      </c>
      <c r="D302" s="34" t="s">
        <v>69</v>
      </c>
      <c r="E302" s="34" t="s">
        <v>66</v>
      </c>
      <c r="F302" s="34" t="s">
        <v>67</v>
      </c>
      <c r="G302" s="34" t="s">
        <v>67</v>
      </c>
      <c r="H302" s="34" t="s">
        <v>67</v>
      </c>
      <c r="I302" s="19">
        <v>-32.06</v>
      </c>
      <c r="J302" s="93">
        <v>0</v>
      </c>
      <c r="K302" s="88">
        <v>0</v>
      </c>
      <c r="L302" s="89">
        <v>-3.85</v>
      </c>
      <c r="M302" s="88">
        <v>0.64</v>
      </c>
      <c r="N302" s="131">
        <f t="shared" si="4"/>
        <v>-35.270000000000003</v>
      </c>
    </row>
    <row r="303" spans="1:14" x14ac:dyDescent="0.2">
      <c r="A303" s="33">
        <v>301</v>
      </c>
      <c r="B303" s="34" t="s">
        <v>388</v>
      </c>
      <c r="C303" s="34" t="s">
        <v>388</v>
      </c>
      <c r="D303" s="34" t="s">
        <v>65</v>
      </c>
      <c r="E303" s="34" t="s">
        <v>66</v>
      </c>
      <c r="F303" s="34" t="s">
        <v>67</v>
      </c>
      <c r="G303" s="34" t="s">
        <v>66</v>
      </c>
      <c r="H303" s="34" t="s">
        <v>66</v>
      </c>
      <c r="I303" s="19">
        <v>0</v>
      </c>
      <c r="J303" s="93">
        <v>0</v>
      </c>
      <c r="K303" s="88">
        <v>-1865.32</v>
      </c>
      <c r="L303" s="89">
        <v>0</v>
      </c>
      <c r="M303" s="88">
        <v>0</v>
      </c>
      <c r="N303" s="131">
        <f t="shared" si="4"/>
        <v>-1865.32</v>
      </c>
    </row>
    <row r="304" spans="1:14" x14ac:dyDescent="0.2">
      <c r="A304" s="33">
        <v>302</v>
      </c>
      <c r="B304" s="34" t="s">
        <v>390</v>
      </c>
      <c r="C304" s="34" t="s">
        <v>390</v>
      </c>
      <c r="D304" s="34" t="s">
        <v>69</v>
      </c>
      <c r="E304" s="34" t="s">
        <v>66</v>
      </c>
      <c r="F304" s="34" t="s">
        <v>67</v>
      </c>
      <c r="G304" s="34" t="s">
        <v>67</v>
      </c>
      <c r="H304" s="34" t="s">
        <v>67</v>
      </c>
      <c r="I304" s="19">
        <v>-111.93</v>
      </c>
      <c r="J304" s="93">
        <v>0</v>
      </c>
      <c r="K304" s="88">
        <v>0</v>
      </c>
      <c r="L304" s="89">
        <v>-13.43</v>
      </c>
      <c r="M304" s="88">
        <v>2.2400000000000002</v>
      </c>
      <c r="N304" s="131">
        <f t="shared" si="4"/>
        <v>-123.12000000000002</v>
      </c>
    </row>
    <row r="305" spans="1:14" x14ac:dyDescent="0.2">
      <c r="A305" s="33">
        <v>303</v>
      </c>
      <c r="B305" s="34" t="s">
        <v>550</v>
      </c>
      <c r="C305" s="34" t="s">
        <v>553</v>
      </c>
      <c r="D305" s="34" t="s">
        <v>65</v>
      </c>
      <c r="E305" s="34" t="s">
        <v>66</v>
      </c>
      <c r="F305" s="34" t="s">
        <v>67</v>
      </c>
      <c r="G305" s="34" t="s">
        <v>67</v>
      </c>
      <c r="H305" s="34" t="s">
        <v>67</v>
      </c>
      <c r="I305" s="19">
        <v>-1203.1199999999999</v>
      </c>
      <c r="J305" s="93">
        <v>0</v>
      </c>
      <c r="K305" s="88">
        <v>0</v>
      </c>
      <c r="L305" s="89">
        <v>-144.37</v>
      </c>
      <c r="M305" s="88">
        <v>24.06</v>
      </c>
      <c r="N305" s="131">
        <f t="shared" si="4"/>
        <v>-1323.4299999999998</v>
      </c>
    </row>
    <row r="306" spans="1:14" x14ac:dyDescent="0.2">
      <c r="A306" s="33">
        <v>304</v>
      </c>
      <c r="B306" s="34" t="s">
        <v>391</v>
      </c>
      <c r="C306" s="34" t="s">
        <v>391</v>
      </c>
      <c r="D306" s="34" t="s">
        <v>69</v>
      </c>
      <c r="E306" s="34" t="s">
        <v>66</v>
      </c>
      <c r="F306" s="34" t="s">
        <v>67</v>
      </c>
      <c r="G306" s="34" t="s">
        <v>67</v>
      </c>
      <c r="H306" s="34" t="s">
        <v>67</v>
      </c>
      <c r="I306" s="19">
        <v>-19.190000000000001</v>
      </c>
      <c r="J306" s="93">
        <v>0</v>
      </c>
      <c r="K306" s="88">
        <v>0</v>
      </c>
      <c r="L306" s="89">
        <v>-2.2999999999999998</v>
      </c>
      <c r="M306" s="88">
        <v>0</v>
      </c>
      <c r="N306" s="131">
        <f t="shared" si="4"/>
        <v>-21.490000000000002</v>
      </c>
    </row>
    <row r="307" spans="1:14" x14ac:dyDescent="0.2">
      <c r="A307" s="33">
        <v>305</v>
      </c>
      <c r="B307" s="34" t="s">
        <v>392</v>
      </c>
      <c r="C307" s="34" t="s">
        <v>392</v>
      </c>
      <c r="D307" s="34" t="s">
        <v>69</v>
      </c>
      <c r="E307" s="34" t="s">
        <v>66</v>
      </c>
      <c r="F307" s="34" t="s">
        <v>67</v>
      </c>
      <c r="G307" s="34" t="s">
        <v>67</v>
      </c>
      <c r="H307" s="34" t="s">
        <v>67</v>
      </c>
      <c r="I307" s="19">
        <v>-79.41</v>
      </c>
      <c r="J307" s="93">
        <v>0</v>
      </c>
      <c r="K307" s="88">
        <v>0</v>
      </c>
      <c r="L307" s="89">
        <v>-9.5299999999999994</v>
      </c>
      <c r="M307" s="88">
        <v>1.59</v>
      </c>
      <c r="N307" s="131">
        <f t="shared" si="4"/>
        <v>-87.35</v>
      </c>
    </row>
    <row r="308" spans="1:14" x14ac:dyDescent="0.2">
      <c r="A308" s="33">
        <v>306</v>
      </c>
      <c r="B308" s="34" t="s">
        <v>393</v>
      </c>
      <c r="C308" s="34" t="s">
        <v>393</v>
      </c>
      <c r="D308" s="34" t="s">
        <v>69</v>
      </c>
      <c r="E308" s="34" t="s">
        <v>66</v>
      </c>
      <c r="F308" s="34" t="s">
        <v>67</v>
      </c>
      <c r="G308" s="34" t="s">
        <v>67</v>
      </c>
      <c r="H308" s="34" t="s">
        <v>67</v>
      </c>
      <c r="I308" s="19">
        <v>-238.73</v>
      </c>
      <c r="J308" s="93">
        <v>0</v>
      </c>
      <c r="K308" s="88">
        <v>0</v>
      </c>
      <c r="L308" s="89">
        <v>-28.65</v>
      </c>
      <c r="M308" s="88">
        <v>4.7699999999999996</v>
      </c>
      <c r="N308" s="131">
        <f t="shared" si="4"/>
        <v>-262.61</v>
      </c>
    </row>
    <row r="309" spans="1:14" x14ac:dyDescent="0.2">
      <c r="A309" s="33">
        <v>307</v>
      </c>
      <c r="B309" s="34" t="s">
        <v>394</v>
      </c>
      <c r="C309" s="34" t="s">
        <v>394</v>
      </c>
      <c r="D309" s="34" t="s">
        <v>69</v>
      </c>
      <c r="E309" s="34" t="s">
        <v>66</v>
      </c>
      <c r="F309" s="34" t="s">
        <v>67</v>
      </c>
      <c r="G309" s="34" t="s">
        <v>67</v>
      </c>
      <c r="H309" s="34" t="s">
        <v>67</v>
      </c>
      <c r="I309" s="19">
        <v>-376.11</v>
      </c>
      <c r="J309" s="93">
        <v>0</v>
      </c>
      <c r="K309" s="88">
        <v>0</v>
      </c>
      <c r="L309" s="89">
        <v>-45.13</v>
      </c>
      <c r="M309" s="88">
        <v>0</v>
      </c>
      <c r="N309" s="131">
        <f t="shared" si="4"/>
        <v>-421.24</v>
      </c>
    </row>
    <row r="310" spans="1:14" x14ac:dyDescent="0.2">
      <c r="A310" s="33">
        <v>308</v>
      </c>
      <c r="B310" s="34" t="s">
        <v>397</v>
      </c>
      <c r="C310" s="34" t="s">
        <v>397</v>
      </c>
      <c r="D310" s="34" t="s">
        <v>69</v>
      </c>
      <c r="E310" s="34" t="s">
        <v>66</v>
      </c>
      <c r="F310" s="34" t="s">
        <v>67</v>
      </c>
      <c r="G310" s="34" t="s">
        <v>67</v>
      </c>
      <c r="H310" s="34" t="s">
        <v>67</v>
      </c>
      <c r="I310" s="19">
        <v>-7.72</v>
      </c>
      <c r="J310" s="93">
        <v>0</v>
      </c>
      <c r="K310" s="88">
        <v>0</v>
      </c>
      <c r="L310" s="89">
        <v>-0.93</v>
      </c>
      <c r="M310" s="88">
        <v>0.15</v>
      </c>
      <c r="N310" s="131">
        <f t="shared" si="4"/>
        <v>-8.5</v>
      </c>
    </row>
    <row r="311" spans="1:14" x14ac:dyDescent="0.2">
      <c r="A311" s="33">
        <v>309</v>
      </c>
      <c r="B311" s="34" t="s">
        <v>395</v>
      </c>
      <c r="C311" s="34" t="s">
        <v>395</v>
      </c>
      <c r="D311" s="34" t="s">
        <v>65</v>
      </c>
      <c r="E311" s="34" t="s">
        <v>66</v>
      </c>
      <c r="F311" s="34" t="s">
        <v>66</v>
      </c>
      <c r="G311" s="34" t="s">
        <v>66</v>
      </c>
      <c r="H311" s="34" t="s">
        <v>66</v>
      </c>
      <c r="I311" s="19">
        <v>0</v>
      </c>
      <c r="J311" s="93">
        <v>0</v>
      </c>
      <c r="K311" s="88">
        <v>-1233.46</v>
      </c>
      <c r="L311" s="89">
        <v>0</v>
      </c>
      <c r="M311" s="88">
        <v>0</v>
      </c>
      <c r="N311" s="131">
        <f t="shared" si="4"/>
        <v>-1233.46</v>
      </c>
    </row>
    <row r="312" spans="1:14" x14ac:dyDescent="0.2">
      <c r="A312" s="33">
        <v>310</v>
      </c>
      <c r="B312" s="34" t="s">
        <v>404</v>
      </c>
      <c r="C312" s="34" t="s">
        <v>404</v>
      </c>
      <c r="D312" s="34" t="s">
        <v>69</v>
      </c>
      <c r="E312" s="34" t="s">
        <v>66</v>
      </c>
      <c r="F312" s="34" t="s">
        <v>66</v>
      </c>
      <c r="G312" s="34" t="s">
        <v>66</v>
      </c>
      <c r="H312" s="34" t="s">
        <v>66</v>
      </c>
      <c r="I312" s="19">
        <v>-6.04</v>
      </c>
      <c r="J312" s="93">
        <v>0</v>
      </c>
      <c r="K312" s="88">
        <v>0</v>
      </c>
      <c r="L312" s="89">
        <v>-0.72</v>
      </c>
      <c r="M312" s="88">
        <v>0.12</v>
      </c>
      <c r="N312" s="131">
        <f t="shared" si="4"/>
        <v>-6.64</v>
      </c>
    </row>
    <row r="313" spans="1:14" x14ac:dyDescent="0.2">
      <c r="A313" s="33">
        <v>311</v>
      </c>
      <c r="B313" s="34" t="s">
        <v>384</v>
      </c>
      <c r="C313" s="34" t="s">
        <v>384</v>
      </c>
      <c r="D313" s="34" t="s">
        <v>65</v>
      </c>
      <c r="E313" s="34" t="s">
        <v>66</v>
      </c>
      <c r="F313" s="34" t="s">
        <v>66</v>
      </c>
      <c r="G313" s="34" t="s">
        <v>66</v>
      </c>
      <c r="H313" s="34" t="s">
        <v>67</v>
      </c>
      <c r="I313" s="19">
        <v>-1.1599999999999999</v>
      </c>
      <c r="J313" s="93">
        <v>0</v>
      </c>
      <c r="K313" s="88">
        <v>0</v>
      </c>
      <c r="L313" s="89">
        <v>-0.14000000000000001</v>
      </c>
      <c r="M313" s="88">
        <v>0.02</v>
      </c>
      <c r="N313" s="131">
        <f t="shared" si="4"/>
        <v>-1.2799999999999998</v>
      </c>
    </row>
    <row r="314" spans="1:14" x14ac:dyDescent="0.2">
      <c r="A314" s="33">
        <v>312</v>
      </c>
      <c r="B314" s="34" t="s">
        <v>396</v>
      </c>
      <c r="C314" s="34" t="s">
        <v>396</v>
      </c>
      <c r="D314" s="34" t="s">
        <v>69</v>
      </c>
      <c r="E314" s="34" t="s">
        <v>66</v>
      </c>
      <c r="F314" s="34" t="s">
        <v>66</v>
      </c>
      <c r="G314" s="34" t="s">
        <v>66</v>
      </c>
      <c r="H314" s="34" t="s">
        <v>67</v>
      </c>
      <c r="I314" s="19">
        <v>0</v>
      </c>
      <c r="J314" s="93">
        <v>0</v>
      </c>
      <c r="K314" s="88">
        <v>-28.31</v>
      </c>
      <c r="L314" s="89">
        <v>0</v>
      </c>
      <c r="M314" s="88">
        <v>0</v>
      </c>
      <c r="N314" s="131">
        <f t="shared" si="4"/>
        <v>-28.31</v>
      </c>
    </row>
    <row r="315" spans="1:14" x14ac:dyDescent="0.2">
      <c r="A315" s="33">
        <v>313</v>
      </c>
      <c r="B315" s="34" t="s">
        <v>437</v>
      </c>
      <c r="C315" s="34" t="s">
        <v>440</v>
      </c>
      <c r="D315" s="34" t="s">
        <v>69</v>
      </c>
      <c r="E315" s="34" t="s">
        <v>66</v>
      </c>
      <c r="F315" s="34" t="s">
        <v>67</v>
      </c>
      <c r="G315" s="34" t="s">
        <v>67</v>
      </c>
      <c r="H315" s="34" t="s">
        <v>67</v>
      </c>
      <c r="I315" s="19">
        <v>-1.34</v>
      </c>
      <c r="J315" s="93">
        <v>0</v>
      </c>
      <c r="K315" s="88">
        <v>0</v>
      </c>
      <c r="L315" s="89">
        <v>-0.16</v>
      </c>
      <c r="M315" s="88">
        <v>0.03</v>
      </c>
      <c r="N315" s="131">
        <f t="shared" si="4"/>
        <v>-1.47</v>
      </c>
    </row>
    <row r="316" spans="1:14" x14ac:dyDescent="0.2">
      <c r="A316" s="33">
        <v>314</v>
      </c>
      <c r="B316" s="34" t="s">
        <v>385</v>
      </c>
      <c r="C316" s="34" t="s">
        <v>385</v>
      </c>
      <c r="D316" s="34" t="s">
        <v>69</v>
      </c>
      <c r="E316" s="34" t="s">
        <v>66</v>
      </c>
      <c r="F316" s="34" t="s">
        <v>66</v>
      </c>
      <c r="G316" s="34" t="s">
        <v>67</v>
      </c>
      <c r="H316" s="34" t="s">
        <v>67</v>
      </c>
      <c r="I316" s="19">
        <v>-64.06</v>
      </c>
      <c r="J316" s="93">
        <v>0</v>
      </c>
      <c r="K316" s="88">
        <v>0</v>
      </c>
      <c r="L316" s="89">
        <v>-7.69</v>
      </c>
      <c r="M316" s="88">
        <v>1.28</v>
      </c>
      <c r="N316" s="131">
        <f t="shared" si="4"/>
        <v>-70.47</v>
      </c>
    </row>
    <row r="317" spans="1:14" x14ac:dyDescent="0.2">
      <c r="A317" s="33">
        <v>315</v>
      </c>
      <c r="B317" s="34" t="s">
        <v>455</v>
      </c>
      <c r="C317" s="34" t="s">
        <v>455</v>
      </c>
      <c r="D317" s="34" t="s">
        <v>69</v>
      </c>
      <c r="E317" s="34" t="s">
        <v>66</v>
      </c>
      <c r="F317" s="34" t="s">
        <v>67</v>
      </c>
      <c r="G317" s="34" t="s">
        <v>67</v>
      </c>
      <c r="H317" s="34" t="s">
        <v>67</v>
      </c>
      <c r="I317" s="19">
        <v>0</v>
      </c>
      <c r="J317" s="93">
        <v>0</v>
      </c>
      <c r="K317" s="88">
        <v>-332.4</v>
      </c>
      <c r="L317" s="89">
        <v>0</v>
      </c>
      <c r="M317" s="88">
        <v>6.65</v>
      </c>
      <c r="N317" s="131">
        <f t="shared" si="4"/>
        <v>-325.75</v>
      </c>
    </row>
    <row r="318" spans="1:14" x14ac:dyDescent="0.2">
      <c r="A318" s="33">
        <v>316</v>
      </c>
      <c r="B318" s="34" t="s">
        <v>455</v>
      </c>
      <c r="C318" s="34" t="s">
        <v>456</v>
      </c>
      <c r="D318" s="34" t="s">
        <v>69</v>
      </c>
      <c r="E318" s="34" t="s">
        <v>66</v>
      </c>
      <c r="F318" s="34" t="s">
        <v>67</v>
      </c>
      <c r="G318" s="34" t="s">
        <v>67</v>
      </c>
      <c r="H318" s="34" t="s">
        <v>67</v>
      </c>
      <c r="I318" s="19">
        <v>0</v>
      </c>
      <c r="J318" s="93">
        <v>0</v>
      </c>
      <c r="K318" s="88">
        <v>0</v>
      </c>
      <c r="L318" s="89">
        <v>0</v>
      </c>
      <c r="M318" s="88">
        <v>0</v>
      </c>
      <c r="N318" s="131">
        <f t="shared" si="4"/>
        <v>0</v>
      </c>
    </row>
    <row r="319" spans="1:14" x14ac:dyDescent="0.2">
      <c r="A319" s="33">
        <v>317</v>
      </c>
      <c r="B319" s="34" t="s">
        <v>550</v>
      </c>
      <c r="C319" s="34" t="s">
        <v>554</v>
      </c>
      <c r="D319" s="34" t="s">
        <v>69</v>
      </c>
      <c r="E319" s="34" t="s">
        <v>66</v>
      </c>
      <c r="F319" s="34" t="s">
        <v>66</v>
      </c>
      <c r="G319" s="34" t="s">
        <v>67</v>
      </c>
      <c r="H319" s="34" t="s">
        <v>67</v>
      </c>
      <c r="I319" s="19">
        <v>-615.39</v>
      </c>
      <c r="J319" s="93">
        <v>0</v>
      </c>
      <c r="K319" s="88">
        <v>0</v>
      </c>
      <c r="L319" s="89">
        <v>-73.849999999999994</v>
      </c>
      <c r="M319" s="88">
        <v>12.31</v>
      </c>
      <c r="N319" s="131">
        <f t="shared" si="4"/>
        <v>-676.93000000000006</v>
      </c>
    </row>
    <row r="320" spans="1:14" x14ac:dyDescent="0.2">
      <c r="A320" s="33">
        <v>318</v>
      </c>
      <c r="B320" s="34" t="s">
        <v>427</v>
      </c>
      <c r="C320" s="34" t="s">
        <v>427</v>
      </c>
      <c r="D320" s="34" t="s">
        <v>65</v>
      </c>
      <c r="E320" s="34" t="s">
        <v>66</v>
      </c>
      <c r="F320" s="34" t="s">
        <v>66</v>
      </c>
      <c r="G320" s="34" t="s">
        <v>66</v>
      </c>
      <c r="H320" s="34" t="s">
        <v>67</v>
      </c>
      <c r="I320" s="19">
        <v>-1.06</v>
      </c>
      <c r="J320" s="93">
        <v>0</v>
      </c>
      <c r="K320" s="88">
        <v>0</v>
      </c>
      <c r="L320" s="89">
        <v>-0.13</v>
      </c>
      <c r="M320" s="88">
        <v>0.02</v>
      </c>
      <c r="N320" s="131">
        <f t="shared" si="4"/>
        <v>-1.17</v>
      </c>
    </row>
    <row r="321" spans="1:14" x14ac:dyDescent="0.2">
      <c r="A321" s="33">
        <v>319</v>
      </c>
      <c r="B321" s="34" t="s">
        <v>648</v>
      </c>
      <c r="C321" s="34" t="s">
        <v>648</v>
      </c>
      <c r="D321" s="34" t="s">
        <v>65</v>
      </c>
      <c r="E321" s="34" t="s">
        <v>66</v>
      </c>
      <c r="F321" s="34" t="s">
        <v>66</v>
      </c>
      <c r="G321" s="34" t="s">
        <v>66</v>
      </c>
      <c r="H321" s="34" t="s">
        <v>66</v>
      </c>
      <c r="I321" s="19">
        <v>-1904.23</v>
      </c>
      <c r="J321" s="93">
        <v>0</v>
      </c>
      <c r="K321" s="88">
        <v>0</v>
      </c>
      <c r="L321" s="89">
        <v>-228.51</v>
      </c>
      <c r="M321" s="88">
        <v>38.08</v>
      </c>
      <c r="N321" s="131">
        <f t="shared" si="4"/>
        <v>-2094.66</v>
      </c>
    </row>
    <row r="322" spans="1:14" x14ac:dyDescent="0.2">
      <c r="A322" s="33">
        <v>320</v>
      </c>
      <c r="B322" s="34" t="s">
        <v>648</v>
      </c>
      <c r="C322" s="34" t="s">
        <v>649</v>
      </c>
      <c r="D322" s="34" t="s">
        <v>69</v>
      </c>
      <c r="E322" s="34" t="s">
        <v>66</v>
      </c>
      <c r="F322" s="34" t="s">
        <v>67</v>
      </c>
      <c r="G322" s="34" t="s">
        <v>67</v>
      </c>
      <c r="H322" s="34" t="s">
        <v>67</v>
      </c>
      <c r="I322" s="19">
        <v>-1465.1</v>
      </c>
      <c r="J322" s="93">
        <v>0</v>
      </c>
      <c r="K322" s="88">
        <v>0</v>
      </c>
      <c r="L322" s="89">
        <v>-175.81</v>
      </c>
      <c r="M322" s="88">
        <v>29.3</v>
      </c>
      <c r="N322" s="131">
        <f t="shared" si="4"/>
        <v>-1611.61</v>
      </c>
    </row>
    <row r="323" spans="1:14" x14ac:dyDescent="0.2">
      <c r="A323" s="33">
        <v>321</v>
      </c>
      <c r="B323" s="34" t="s">
        <v>406</v>
      </c>
      <c r="C323" s="34" t="s">
        <v>406</v>
      </c>
      <c r="D323" s="34" t="s">
        <v>65</v>
      </c>
      <c r="E323" s="34" t="s">
        <v>66</v>
      </c>
      <c r="F323" s="34" t="s">
        <v>67</v>
      </c>
      <c r="G323" s="34" t="s">
        <v>67</v>
      </c>
      <c r="H323" s="34" t="s">
        <v>67</v>
      </c>
      <c r="I323" s="19">
        <v>-0.1</v>
      </c>
      <c r="J323" s="93">
        <v>0</v>
      </c>
      <c r="K323" s="88">
        <v>0</v>
      </c>
      <c r="L323" s="89">
        <v>-0.01</v>
      </c>
      <c r="M323" s="88">
        <v>0</v>
      </c>
      <c r="N323" s="131">
        <f t="shared" si="4"/>
        <v>-0.11</v>
      </c>
    </row>
    <row r="324" spans="1:14" x14ac:dyDescent="0.2">
      <c r="A324" s="33">
        <v>322</v>
      </c>
      <c r="B324" s="34" t="s">
        <v>446</v>
      </c>
      <c r="C324" s="34" t="s">
        <v>446</v>
      </c>
      <c r="D324" s="34" t="s">
        <v>69</v>
      </c>
      <c r="E324" s="34" t="s">
        <v>66</v>
      </c>
      <c r="F324" s="34" t="s">
        <v>67</v>
      </c>
      <c r="G324" s="34" t="s">
        <v>67</v>
      </c>
      <c r="H324" s="34" t="s">
        <v>67</v>
      </c>
      <c r="I324" s="19">
        <v>0</v>
      </c>
      <c r="J324" s="93">
        <v>0</v>
      </c>
      <c r="K324" s="88">
        <v>-466.82</v>
      </c>
      <c r="L324" s="89">
        <v>0</v>
      </c>
      <c r="M324" s="88">
        <v>9.34</v>
      </c>
      <c r="N324" s="131">
        <f t="shared" ref="N324:N387" si="5">SUM(I324:M324)</f>
        <v>-457.48</v>
      </c>
    </row>
    <row r="325" spans="1:14" x14ac:dyDescent="0.2">
      <c r="A325" s="33">
        <v>323</v>
      </c>
      <c r="B325" s="34" t="s">
        <v>446</v>
      </c>
      <c r="C325" s="34" t="s">
        <v>447</v>
      </c>
      <c r="D325" s="34" t="s">
        <v>69</v>
      </c>
      <c r="E325" s="34" t="s">
        <v>66</v>
      </c>
      <c r="F325" s="34" t="s">
        <v>67</v>
      </c>
      <c r="G325" s="34" t="s">
        <v>67</v>
      </c>
      <c r="H325" s="34" t="s">
        <v>67</v>
      </c>
      <c r="I325" s="19">
        <v>0</v>
      </c>
      <c r="J325" s="93">
        <v>0</v>
      </c>
      <c r="K325" s="88">
        <v>0</v>
      </c>
      <c r="L325" s="89">
        <v>0</v>
      </c>
      <c r="M325" s="88">
        <v>0</v>
      </c>
      <c r="N325" s="131">
        <f t="shared" si="5"/>
        <v>0</v>
      </c>
    </row>
    <row r="326" spans="1:14" x14ac:dyDescent="0.2">
      <c r="A326" s="33">
        <v>324</v>
      </c>
      <c r="B326" s="34" t="s">
        <v>422</v>
      </c>
      <c r="C326" s="34" t="s">
        <v>422</v>
      </c>
      <c r="D326" s="34" t="s">
        <v>69</v>
      </c>
      <c r="E326" s="34" t="s">
        <v>66</v>
      </c>
      <c r="F326" s="34" t="s">
        <v>67</v>
      </c>
      <c r="G326" s="34" t="s">
        <v>67</v>
      </c>
      <c r="H326" s="34" t="s">
        <v>67</v>
      </c>
      <c r="I326" s="19">
        <v>0</v>
      </c>
      <c r="J326" s="93">
        <v>0</v>
      </c>
      <c r="K326" s="88">
        <v>-176.83</v>
      </c>
      <c r="L326" s="89">
        <v>0</v>
      </c>
      <c r="M326" s="88">
        <v>3.54</v>
      </c>
      <c r="N326" s="131">
        <f t="shared" si="5"/>
        <v>-173.29000000000002</v>
      </c>
    </row>
    <row r="327" spans="1:14" x14ac:dyDescent="0.2">
      <c r="A327" s="33">
        <v>325</v>
      </c>
      <c r="B327" s="34" t="s">
        <v>418</v>
      </c>
      <c r="C327" s="34" t="s">
        <v>418</v>
      </c>
      <c r="D327" s="34" t="s">
        <v>69</v>
      </c>
      <c r="E327" s="34" t="s">
        <v>66</v>
      </c>
      <c r="F327" s="34" t="s">
        <v>67</v>
      </c>
      <c r="G327" s="34" t="s">
        <v>67</v>
      </c>
      <c r="H327" s="34" t="s">
        <v>67</v>
      </c>
      <c r="I327" s="19">
        <v>-115.58</v>
      </c>
      <c r="J327" s="93">
        <v>0</v>
      </c>
      <c r="K327" s="88">
        <v>0</v>
      </c>
      <c r="L327" s="89">
        <v>-13.87</v>
      </c>
      <c r="M327" s="88">
        <v>2.31</v>
      </c>
      <c r="N327" s="131">
        <f t="shared" si="5"/>
        <v>-127.13999999999999</v>
      </c>
    </row>
    <row r="328" spans="1:14" x14ac:dyDescent="0.2">
      <c r="A328" s="33">
        <v>326</v>
      </c>
      <c r="B328" s="34" t="s">
        <v>416</v>
      </c>
      <c r="C328" s="34" t="s">
        <v>416</v>
      </c>
      <c r="D328" s="34" t="s">
        <v>69</v>
      </c>
      <c r="E328" s="34" t="s">
        <v>66</v>
      </c>
      <c r="F328" s="34" t="s">
        <v>67</v>
      </c>
      <c r="G328" s="34" t="s">
        <v>67</v>
      </c>
      <c r="H328" s="34" t="s">
        <v>67</v>
      </c>
      <c r="I328" s="19">
        <v>-313.11</v>
      </c>
      <c r="J328" s="93">
        <v>0</v>
      </c>
      <c r="K328" s="88">
        <v>0</v>
      </c>
      <c r="L328" s="89">
        <v>-37.57</v>
      </c>
      <c r="M328" s="88">
        <v>6.26</v>
      </c>
      <c r="N328" s="131">
        <f t="shared" si="5"/>
        <v>-344.42</v>
      </c>
    </row>
    <row r="329" spans="1:14" x14ac:dyDescent="0.2">
      <c r="A329" s="33">
        <v>327</v>
      </c>
      <c r="B329" s="34" t="s">
        <v>422</v>
      </c>
      <c r="C329" s="34" t="s">
        <v>423</v>
      </c>
      <c r="D329" s="34" t="s">
        <v>69</v>
      </c>
      <c r="E329" s="34" t="s">
        <v>66</v>
      </c>
      <c r="F329" s="34" t="s">
        <v>67</v>
      </c>
      <c r="G329" s="34" t="s">
        <v>67</v>
      </c>
      <c r="H329" s="34" t="s">
        <v>67</v>
      </c>
      <c r="I329" s="19">
        <v>0</v>
      </c>
      <c r="J329" s="93">
        <v>0</v>
      </c>
      <c r="K329" s="88">
        <v>-7.0000000000000007E-2</v>
      </c>
      <c r="L329" s="89">
        <v>0</v>
      </c>
      <c r="M329" s="88">
        <v>0</v>
      </c>
      <c r="N329" s="131">
        <f t="shared" si="5"/>
        <v>-7.0000000000000007E-2</v>
      </c>
    </row>
    <row r="330" spans="1:14" x14ac:dyDescent="0.2">
      <c r="A330" s="33">
        <v>328</v>
      </c>
      <c r="B330" s="34" t="s">
        <v>431</v>
      </c>
      <c r="C330" s="34" t="s">
        <v>431</v>
      </c>
      <c r="D330" s="34" t="s">
        <v>69</v>
      </c>
      <c r="E330" s="34" t="s">
        <v>66</v>
      </c>
      <c r="F330" s="34" t="s">
        <v>67</v>
      </c>
      <c r="G330" s="34" t="s">
        <v>67</v>
      </c>
      <c r="H330" s="34" t="s">
        <v>67</v>
      </c>
      <c r="I330" s="19">
        <v>-0.38</v>
      </c>
      <c r="J330" s="93">
        <v>0</v>
      </c>
      <c r="K330" s="88">
        <v>0</v>
      </c>
      <c r="L330" s="89">
        <v>-0.05</v>
      </c>
      <c r="M330" s="88">
        <v>0.01</v>
      </c>
      <c r="N330" s="131">
        <f t="shared" si="5"/>
        <v>-0.42</v>
      </c>
    </row>
    <row r="331" spans="1:14" x14ac:dyDescent="0.2">
      <c r="A331" s="33">
        <v>329</v>
      </c>
      <c r="B331" s="34" t="s">
        <v>716</v>
      </c>
      <c r="C331" s="34" t="s">
        <v>722</v>
      </c>
      <c r="D331" s="34" t="s">
        <v>69</v>
      </c>
      <c r="E331" s="34" t="s">
        <v>66</v>
      </c>
      <c r="F331" s="34" t="s">
        <v>67</v>
      </c>
      <c r="G331" s="34" t="s">
        <v>67</v>
      </c>
      <c r="H331" s="34" t="s">
        <v>67</v>
      </c>
      <c r="I331" s="19">
        <v>-22.43</v>
      </c>
      <c r="J331" s="93">
        <v>0</v>
      </c>
      <c r="K331" s="88">
        <v>0</v>
      </c>
      <c r="L331" s="89">
        <v>-2.69</v>
      </c>
      <c r="M331" s="88">
        <v>0.45</v>
      </c>
      <c r="N331" s="131">
        <f t="shared" si="5"/>
        <v>-24.67</v>
      </c>
    </row>
    <row r="332" spans="1:14" x14ac:dyDescent="0.2">
      <c r="A332" s="33">
        <v>330</v>
      </c>
      <c r="B332" s="34" t="s">
        <v>428</v>
      </c>
      <c r="C332" s="34" t="s">
        <v>428</v>
      </c>
      <c r="D332" s="34" t="s">
        <v>65</v>
      </c>
      <c r="E332" s="34" t="s">
        <v>66</v>
      </c>
      <c r="F332" s="34" t="s">
        <v>67</v>
      </c>
      <c r="G332" s="34" t="s">
        <v>66</v>
      </c>
      <c r="H332" s="34" t="s">
        <v>66</v>
      </c>
      <c r="I332" s="19">
        <v>-2692.44</v>
      </c>
      <c r="J332" s="93">
        <v>0</v>
      </c>
      <c r="K332" s="88">
        <v>0</v>
      </c>
      <c r="L332" s="89">
        <v>-323.08999999999997</v>
      </c>
      <c r="M332" s="88">
        <v>53.85</v>
      </c>
      <c r="N332" s="131">
        <f t="shared" si="5"/>
        <v>-2961.6800000000003</v>
      </c>
    </row>
    <row r="333" spans="1:14" x14ac:dyDescent="0.2">
      <c r="A333" s="33">
        <v>331</v>
      </c>
      <c r="B333" s="34" t="s">
        <v>450</v>
      </c>
      <c r="C333" s="34" t="s">
        <v>450</v>
      </c>
      <c r="D333" s="34" t="s">
        <v>69</v>
      </c>
      <c r="E333" s="34" t="s">
        <v>66</v>
      </c>
      <c r="F333" s="34" t="s">
        <v>67</v>
      </c>
      <c r="G333" s="34" t="s">
        <v>66</v>
      </c>
      <c r="H333" s="34" t="s">
        <v>66</v>
      </c>
      <c r="I333" s="19">
        <v>-0.14000000000000001</v>
      </c>
      <c r="J333" s="93">
        <v>0</v>
      </c>
      <c r="K333" s="88">
        <v>0</v>
      </c>
      <c r="L333" s="89">
        <v>-0.02</v>
      </c>
      <c r="M333" s="88">
        <v>0</v>
      </c>
      <c r="N333" s="131">
        <f t="shared" si="5"/>
        <v>-0.16</v>
      </c>
    </row>
    <row r="334" spans="1:14" x14ac:dyDescent="0.2">
      <c r="A334" s="33">
        <v>332</v>
      </c>
      <c r="B334" s="34" t="s">
        <v>419</v>
      </c>
      <c r="C334" s="34" t="s">
        <v>419</v>
      </c>
      <c r="D334" s="34" t="s">
        <v>69</v>
      </c>
      <c r="E334" s="34" t="s">
        <v>66</v>
      </c>
      <c r="F334" s="34" t="s">
        <v>67</v>
      </c>
      <c r="G334" s="34" t="s">
        <v>67</v>
      </c>
      <c r="H334" s="34" t="s">
        <v>67</v>
      </c>
      <c r="I334" s="19">
        <v>-11.79</v>
      </c>
      <c r="J334" s="93">
        <v>0</v>
      </c>
      <c r="K334" s="88">
        <v>0</v>
      </c>
      <c r="L334" s="89">
        <v>-1.41</v>
      </c>
      <c r="M334" s="88">
        <v>0.24</v>
      </c>
      <c r="N334" s="131">
        <f t="shared" si="5"/>
        <v>-12.959999999999999</v>
      </c>
    </row>
    <row r="335" spans="1:14" x14ac:dyDescent="0.2">
      <c r="A335" s="33">
        <v>333</v>
      </c>
      <c r="B335" s="34" t="s">
        <v>407</v>
      </c>
      <c r="C335" s="34" t="s">
        <v>407</v>
      </c>
      <c r="D335" s="34" t="s">
        <v>69</v>
      </c>
      <c r="E335" s="34" t="s">
        <v>66</v>
      </c>
      <c r="F335" s="34" t="s">
        <v>67</v>
      </c>
      <c r="G335" s="34" t="s">
        <v>67</v>
      </c>
      <c r="H335" s="34" t="s">
        <v>66</v>
      </c>
      <c r="I335" s="19">
        <v>0</v>
      </c>
      <c r="J335" s="93">
        <v>0</v>
      </c>
      <c r="K335" s="88">
        <v>-89.33</v>
      </c>
      <c r="L335" s="89">
        <v>0</v>
      </c>
      <c r="M335" s="88">
        <v>1.79</v>
      </c>
      <c r="N335" s="131">
        <f t="shared" si="5"/>
        <v>-87.539999999999992</v>
      </c>
    </row>
    <row r="336" spans="1:14" x14ac:dyDescent="0.2">
      <c r="A336" s="33">
        <v>334</v>
      </c>
      <c r="B336" s="34" t="s">
        <v>420</v>
      </c>
      <c r="C336" s="34" t="s">
        <v>420</v>
      </c>
      <c r="D336" s="34" t="s">
        <v>69</v>
      </c>
      <c r="E336" s="34" t="s">
        <v>66</v>
      </c>
      <c r="F336" s="34" t="s">
        <v>67</v>
      </c>
      <c r="G336" s="34" t="s">
        <v>67</v>
      </c>
      <c r="H336" s="34" t="s">
        <v>67</v>
      </c>
      <c r="I336" s="19">
        <v>0</v>
      </c>
      <c r="J336" s="93">
        <v>0</v>
      </c>
      <c r="K336" s="88">
        <v>-21.95</v>
      </c>
      <c r="L336" s="89">
        <v>0</v>
      </c>
      <c r="M336" s="88">
        <v>0</v>
      </c>
      <c r="N336" s="131">
        <f t="shared" si="5"/>
        <v>-21.95</v>
      </c>
    </row>
    <row r="337" spans="1:14" x14ac:dyDescent="0.2">
      <c r="A337" s="33">
        <v>335</v>
      </c>
      <c r="B337" s="34" t="s">
        <v>600</v>
      </c>
      <c r="C337" s="34" t="s">
        <v>603</v>
      </c>
      <c r="D337" s="34" t="s">
        <v>69</v>
      </c>
      <c r="E337" s="34" t="s">
        <v>66</v>
      </c>
      <c r="F337" s="34" t="s">
        <v>67</v>
      </c>
      <c r="G337" s="34" t="s">
        <v>67</v>
      </c>
      <c r="H337" s="34" t="s">
        <v>67</v>
      </c>
      <c r="I337" s="19">
        <v>-0.1</v>
      </c>
      <c r="J337" s="93">
        <v>0</v>
      </c>
      <c r="K337" s="88">
        <v>0</v>
      </c>
      <c r="L337" s="89">
        <v>-0.01</v>
      </c>
      <c r="M337" s="88">
        <v>0</v>
      </c>
      <c r="N337" s="131">
        <f t="shared" si="5"/>
        <v>-0.11</v>
      </c>
    </row>
    <row r="338" spans="1:14" x14ac:dyDescent="0.2">
      <c r="A338" s="33">
        <v>336</v>
      </c>
      <c r="B338" s="34" t="s">
        <v>421</v>
      </c>
      <c r="C338" s="34" t="s">
        <v>421</v>
      </c>
      <c r="D338" s="34" t="s">
        <v>65</v>
      </c>
      <c r="E338" s="34" t="s">
        <v>66</v>
      </c>
      <c r="F338" s="34" t="s">
        <v>67</v>
      </c>
      <c r="G338" s="34" t="s">
        <v>67</v>
      </c>
      <c r="H338" s="34" t="s">
        <v>67</v>
      </c>
      <c r="I338" s="19">
        <v>0</v>
      </c>
      <c r="J338" s="93">
        <v>0</v>
      </c>
      <c r="K338" s="88">
        <v>-244.94</v>
      </c>
      <c r="L338" s="89">
        <v>0</v>
      </c>
      <c r="M338" s="88">
        <v>0</v>
      </c>
      <c r="N338" s="131">
        <f t="shared" si="5"/>
        <v>-244.94</v>
      </c>
    </row>
    <row r="339" spans="1:14" x14ac:dyDescent="0.2">
      <c r="A339" s="33">
        <v>337</v>
      </c>
      <c r="B339" s="34" t="s">
        <v>356</v>
      </c>
      <c r="C339" s="34" t="s">
        <v>356</v>
      </c>
      <c r="D339" s="34" t="s">
        <v>69</v>
      </c>
      <c r="E339" s="34" t="s">
        <v>66</v>
      </c>
      <c r="F339" s="34" t="s">
        <v>67</v>
      </c>
      <c r="G339" s="34" t="s">
        <v>67</v>
      </c>
      <c r="H339" s="34" t="s">
        <v>67</v>
      </c>
      <c r="I339" s="19">
        <v>-42.14</v>
      </c>
      <c r="J339" s="93">
        <v>0</v>
      </c>
      <c r="K339" s="88">
        <v>0</v>
      </c>
      <c r="L339" s="89">
        <v>-5.0599999999999996</v>
      </c>
      <c r="M339" s="88">
        <v>0.84</v>
      </c>
      <c r="N339" s="131">
        <f t="shared" si="5"/>
        <v>-46.36</v>
      </c>
    </row>
    <row r="340" spans="1:14" x14ac:dyDescent="0.2">
      <c r="A340" s="33">
        <v>338</v>
      </c>
      <c r="B340" s="34" t="s">
        <v>451</v>
      </c>
      <c r="C340" s="34" t="s">
        <v>453</v>
      </c>
      <c r="D340" s="34" t="s">
        <v>69</v>
      </c>
      <c r="E340" s="34" t="s">
        <v>66</v>
      </c>
      <c r="F340" s="34" t="s">
        <v>67</v>
      </c>
      <c r="G340" s="34" t="s">
        <v>67</v>
      </c>
      <c r="H340" s="34" t="s">
        <v>67</v>
      </c>
      <c r="I340" s="19">
        <v>-194.56</v>
      </c>
      <c r="J340" s="93">
        <v>0</v>
      </c>
      <c r="K340" s="88">
        <v>0</v>
      </c>
      <c r="L340" s="89">
        <v>-23.35</v>
      </c>
      <c r="M340" s="88">
        <v>3.89</v>
      </c>
      <c r="N340" s="131">
        <f t="shared" si="5"/>
        <v>-214.02</v>
      </c>
    </row>
    <row r="341" spans="1:14" x14ac:dyDescent="0.2">
      <c r="A341" s="33">
        <v>339</v>
      </c>
      <c r="B341" s="34" t="s">
        <v>454</v>
      </c>
      <c r="C341" s="34" t="s">
        <v>454</v>
      </c>
      <c r="D341" s="34" t="s">
        <v>69</v>
      </c>
      <c r="E341" s="34" t="s">
        <v>66</v>
      </c>
      <c r="F341" s="34" t="s">
        <v>67</v>
      </c>
      <c r="G341" s="34" t="s">
        <v>67</v>
      </c>
      <c r="H341" s="34" t="s">
        <v>67</v>
      </c>
      <c r="I341" s="19">
        <v>-2574.83</v>
      </c>
      <c r="J341" s="93">
        <v>0</v>
      </c>
      <c r="K341" s="88">
        <v>0</v>
      </c>
      <c r="L341" s="89">
        <v>-308.98</v>
      </c>
      <c r="M341" s="88">
        <v>51.5</v>
      </c>
      <c r="N341" s="131">
        <f t="shared" si="5"/>
        <v>-2832.31</v>
      </c>
    </row>
    <row r="342" spans="1:14" x14ac:dyDescent="0.2">
      <c r="A342" s="33">
        <v>340</v>
      </c>
      <c r="B342" s="34" t="s">
        <v>460</v>
      </c>
      <c r="C342" s="34" t="s">
        <v>460</v>
      </c>
      <c r="D342" s="34" t="s">
        <v>69</v>
      </c>
      <c r="E342" s="34" t="s">
        <v>66</v>
      </c>
      <c r="F342" s="34" t="s">
        <v>67</v>
      </c>
      <c r="G342" s="34" t="s">
        <v>67</v>
      </c>
      <c r="H342" s="34" t="s">
        <v>67</v>
      </c>
      <c r="I342" s="19">
        <v>0</v>
      </c>
      <c r="J342" s="93">
        <v>0</v>
      </c>
      <c r="K342" s="88">
        <v>-32.880000000000003</v>
      </c>
      <c r="L342" s="89">
        <v>0</v>
      </c>
      <c r="M342" s="88">
        <v>0.66</v>
      </c>
      <c r="N342" s="131">
        <f t="shared" si="5"/>
        <v>-32.220000000000006</v>
      </c>
    </row>
    <row r="343" spans="1:14" x14ac:dyDescent="0.2">
      <c r="A343" s="33">
        <v>341</v>
      </c>
      <c r="B343" s="34" t="s">
        <v>409</v>
      </c>
      <c r="C343" s="34" t="s">
        <v>410</v>
      </c>
      <c r="D343" s="34" t="s">
        <v>69</v>
      </c>
      <c r="E343" s="34" t="s">
        <v>66</v>
      </c>
      <c r="F343" s="34" t="s">
        <v>67</v>
      </c>
      <c r="G343" s="34" t="s">
        <v>67</v>
      </c>
      <c r="H343" s="34" t="s">
        <v>67</v>
      </c>
      <c r="I343" s="19">
        <v>-739.46</v>
      </c>
      <c r="J343" s="93">
        <v>0</v>
      </c>
      <c r="K343" s="88">
        <v>0</v>
      </c>
      <c r="L343" s="89">
        <v>-88.74</v>
      </c>
      <c r="M343" s="88">
        <v>14.79</v>
      </c>
      <c r="N343" s="131">
        <f t="shared" si="5"/>
        <v>-813.41000000000008</v>
      </c>
    </row>
    <row r="344" spans="1:14" x14ac:dyDescent="0.2">
      <c r="A344" s="33">
        <v>342</v>
      </c>
      <c r="B344" s="34" t="s">
        <v>409</v>
      </c>
      <c r="C344" s="34" t="s">
        <v>411</v>
      </c>
      <c r="D344" s="34" t="s">
        <v>65</v>
      </c>
      <c r="E344" s="34" t="s">
        <v>66</v>
      </c>
      <c r="F344" s="34" t="s">
        <v>66</v>
      </c>
      <c r="G344" s="34" t="s">
        <v>66</v>
      </c>
      <c r="H344" s="34" t="s">
        <v>66</v>
      </c>
      <c r="I344" s="19">
        <v>-12.65</v>
      </c>
      <c r="J344" s="93">
        <v>0</v>
      </c>
      <c r="K344" s="88">
        <v>0</v>
      </c>
      <c r="L344" s="89">
        <v>-1.52</v>
      </c>
      <c r="M344" s="88">
        <v>0.25</v>
      </c>
      <c r="N344" s="131">
        <f t="shared" si="5"/>
        <v>-13.92</v>
      </c>
    </row>
    <row r="345" spans="1:14" x14ac:dyDescent="0.2">
      <c r="A345" s="33">
        <v>343</v>
      </c>
      <c r="B345" s="34" t="s">
        <v>457</v>
      </c>
      <c r="C345" s="34" t="s">
        <v>457</v>
      </c>
      <c r="D345" s="34" t="s">
        <v>65</v>
      </c>
      <c r="E345" s="34" t="s">
        <v>66</v>
      </c>
      <c r="F345" s="34" t="s">
        <v>66</v>
      </c>
      <c r="G345" s="34" t="s">
        <v>66</v>
      </c>
      <c r="H345" s="34" t="s">
        <v>67</v>
      </c>
      <c r="I345" s="19">
        <v>-14.11</v>
      </c>
      <c r="J345" s="93">
        <v>0</v>
      </c>
      <c r="K345" s="88">
        <v>0</v>
      </c>
      <c r="L345" s="89">
        <v>-1.69</v>
      </c>
      <c r="M345" s="88">
        <v>0.28000000000000003</v>
      </c>
      <c r="N345" s="131">
        <f t="shared" si="5"/>
        <v>-15.52</v>
      </c>
    </row>
    <row r="346" spans="1:14" x14ac:dyDescent="0.2">
      <c r="A346" s="33">
        <v>344</v>
      </c>
      <c r="B346" s="34" t="s">
        <v>458</v>
      </c>
      <c r="C346" s="34" t="s">
        <v>458</v>
      </c>
      <c r="D346" s="34" t="s">
        <v>65</v>
      </c>
      <c r="E346" s="34" t="s">
        <v>66</v>
      </c>
      <c r="F346" s="34" t="s">
        <v>67</v>
      </c>
      <c r="G346" s="34" t="s">
        <v>66</v>
      </c>
      <c r="H346" s="34" t="s">
        <v>67</v>
      </c>
      <c r="I346" s="19">
        <v>-11.5</v>
      </c>
      <c r="J346" s="93">
        <v>0</v>
      </c>
      <c r="K346" s="88">
        <v>0</v>
      </c>
      <c r="L346" s="89">
        <v>-1.38</v>
      </c>
      <c r="M346" s="88">
        <v>0.23</v>
      </c>
      <c r="N346" s="131">
        <f t="shared" si="5"/>
        <v>-12.649999999999999</v>
      </c>
    </row>
    <row r="347" spans="1:14" x14ac:dyDescent="0.2">
      <c r="A347" s="33">
        <v>345</v>
      </c>
      <c r="B347" s="34" t="s">
        <v>461</v>
      </c>
      <c r="C347" s="34" t="s">
        <v>461</v>
      </c>
      <c r="D347" s="34" t="s">
        <v>69</v>
      </c>
      <c r="E347" s="34" t="s">
        <v>66</v>
      </c>
      <c r="F347" s="34" t="s">
        <v>67</v>
      </c>
      <c r="G347" s="34" t="s">
        <v>66</v>
      </c>
      <c r="H347" s="34" t="s">
        <v>67</v>
      </c>
      <c r="I347" s="19">
        <v>0</v>
      </c>
      <c r="J347" s="93">
        <v>0</v>
      </c>
      <c r="K347" s="88">
        <v>-296.64</v>
      </c>
      <c r="L347" s="89">
        <v>0</v>
      </c>
      <c r="M347" s="88">
        <v>5.93</v>
      </c>
      <c r="N347" s="131">
        <f t="shared" si="5"/>
        <v>-290.70999999999998</v>
      </c>
    </row>
    <row r="348" spans="1:14" x14ac:dyDescent="0.2">
      <c r="A348" s="33">
        <v>346</v>
      </c>
      <c r="B348" s="34" t="s">
        <v>461</v>
      </c>
      <c r="C348" s="34" t="s">
        <v>462</v>
      </c>
      <c r="D348" s="34" t="s">
        <v>65</v>
      </c>
      <c r="E348" s="34" t="s">
        <v>66</v>
      </c>
      <c r="F348" s="34" t="s">
        <v>67</v>
      </c>
      <c r="G348" s="34" t="s">
        <v>67</v>
      </c>
      <c r="H348" s="34" t="s">
        <v>67</v>
      </c>
      <c r="I348" s="19">
        <v>0</v>
      </c>
      <c r="J348" s="93">
        <v>0</v>
      </c>
      <c r="K348" s="88">
        <v>0</v>
      </c>
      <c r="L348" s="89">
        <v>0</v>
      </c>
      <c r="M348" s="88">
        <v>0</v>
      </c>
      <c r="N348" s="131">
        <f t="shared" si="5"/>
        <v>0</v>
      </c>
    </row>
    <row r="349" spans="1:14" x14ac:dyDescent="0.2">
      <c r="A349" s="33">
        <v>347</v>
      </c>
      <c r="B349" s="34" t="s">
        <v>463</v>
      </c>
      <c r="C349" s="34" t="s">
        <v>463</v>
      </c>
      <c r="D349" s="34" t="s">
        <v>69</v>
      </c>
      <c r="E349" s="34" t="s">
        <v>66</v>
      </c>
      <c r="F349" s="34" t="s">
        <v>67</v>
      </c>
      <c r="G349" s="34" t="s">
        <v>67</v>
      </c>
      <c r="H349" s="34" t="s">
        <v>67</v>
      </c>
      <c r="I349" s="19">
        <v>-15.29</v>
      </c>
      <c r="J349" s="93">
        <v>0</v>
      </c>
      <c r="K349" s="88">
        <v>0</v>
      </c>
      <c r="L349" s="89">
        <v>-1.83</v>
      </c>
      <c r="M349" s="88">
        <v>0.31</v>
      </c>
      <c r="N349" s="131">
        <f t="shared" si="5"/>
        <v>-16.809999999999999</v>
      </c>
    </row>
    <row r="350" spans="1:14" x14ac:dyDescent="0.2">
      <c r="A350" s="33">
        <v>348</v>
      </c>
      <c r="B350" s="34" t="s">
        <v>413</v>
      </c>
      <c r="C350" s="34" t="s">
        <v>413</v>
      </c>
      <c r="D350" s="34" t="s">
        <v>69</v>
      </c>
      <c r="E350" s="34" t="s">
        <v>66</v>
      </c>
      <c r="F350" s="34" t="s">
        <v>67</v>
      </c>
      <c r="G350" s="34" t="s">
        <v>67</v>
      </c>
      <c r="H350" s="34" t="s">
        <v>67</v>
      </c>
      <c r="I350" s="19">
        <v>-74.010000000000005</v>
      </c>
      <c r="J350" s="93">
        <v>0</v>
      </c>
      <c r="K350" s="88">
        <v>0</v>
      </c>
      <c r="L350" s="89">
        <v>-8.8800000000000008</v>
      </c>
      <c r="M350" s="88">
        <v>1.48</v>
      </c>
      <c r="N350" s="131">
        <f t="shared" si="5"/>
        <v>-81.41</v>
      </c>
    </row>
    <row r="351" spans="1:14" x14ac:dyDescent="0.2">
      <c r="A351" s="33">
        <v>349</v>
      </c>
      <c r="B351" s="34" t="s">
        <v>412</v>
      </c>
      <c r="C351" s="34" t="s">
        <v>412</v>
      </c>
      <c r="D351" s="34" t="s">
        <v>69</v>
      </c>
      <c r="E351" s="34" t="s">
        <v>66</v>
      </c>
      <c r="F351" s="34" t="s">
        <v>67</v>
      </c>
      <c r="G351" s="34" t="s">
        <v>67</v>
      </c>
      <c r="H351" s="34" t="s">
        <v>67</v>
      </c>
      <c r="I351" s="19">
        <v>-24</v>
      </c>
      <c r="J351" s="93">
        <v>0</v>
      </c>
      <c r="K351" s="88">
        <v>0</v>
      </c>
      <c r="L351" s="89">
        <v>-2.88</v>
      </c>
      <c r="M351" s="88">
        <v>0.48</v>
      </c>
      <c r="N351" s="131">
        <f t="shared" si="5"/>
        <v>-26.4</v>
      </c>
    </row>
    <row r="352" spans="1:14" x14ac:dyDescent="0.2">
      <c r="A352" s="33">
        <v>350</v>
      </c>
      <c r="B352" s="34" t="s">
        <v>459</v>
      </c>
      <c r="C352" s="34" t="s">
        <v>459</v>
      </c>
      <c r="D352" s="34" t="s">
        <v>69</v>
      </c>
      <c r="E352" s="34" t="s">
        <v>66</v>
      </c>
      <c r="F352" s="34" t="s">
        <v>67</v>
      </c>
      <c r="G352" s="34" t="s">
        <v>67</v>
      </c>
      <c r="H352" s="34" t="s">
        <v>67</v>
      </c>
      <c r="I352" s="19">
        <v>-103.5</v>
      </c>
      <c r="J352" s="93">
        <v>0</v>
      </c>
      <c r="K352" s="88">
        <v>0</v>
      </c>
      <c r="L352" s="89">
        <v>-12.42</v>
      </c>
      <c r="M352" s="88">
        <v>0</v>
      </c>
      <c r="N352" s="131">
        <f t="shared" si="5"/>
        <v>-115.92</v>
      </c>
    </row>
    <row r="353" spans="1:14" x14ac:dyDescent="0.2">
      <c r="A353" s="33">
        <v>351</v>
      </c>
      <c r="B353" s="34" t="s">
        <v>414</v>
      </c>
      <c r="C353" s="34" t="s">
        <v>414</v>
      </c>
      <c r="D353" s="34" t="s">
        <v>69</v>
      </c>
      <c r="E353" s="34" t="s">
        <v>66</v>
      </c>
      <c r="F353" s="34" t="s">
        <v>67</v>
      </c>
      <c r="G353" s="34" t="s">
        <v>67</v>
      </c>
      <c r="H353" s="34" t="s">
        <v>67</v>
      </c>
      <c r="I353" s="19">
        <v>-559</v>
      </c>
      <c r="J353" s="93">
        <v>0</v>
      </c>
      <c r="K353" s="88">
        <v>0</v>
      </c>
      <c r="L353" s="89">
        <v>-67.08</v>
      </c>
      <c r="M353" s="88">
        <v>11.18</v>
      </c>
      <c r="N353" s="131">
        <f t="shared" si="5"/>
        <v>-614.90000000000009</v>
      </c>
    </row>
    <row r="354" spans="1:14" x14ac:dyDescent="0.2">
      <c r="A354" s="33">
        <v>352</v>
      </c>
      <c r="B354" s="34" t="s">
        <v>414</v>
      </c>
      <c r="C354" s="34" t="s">
        <v>415</v>
      </c>
      <c r="D354" s="34" t="s">
        <v>69</v>
      </c>
      <c r="E354" s="34" t="s">
        <v>66</v>
      </c>
      <c r="F354" s="34" t="s">
        <v>67</v>
      </c>
      <c r="G354" s="34" t="s">
        <v>67</v>
      </c>
      <c r="H354" s="34" t="s">
        <v>67</v>
      </c>
      <c r="I354" s="19">
        <v>-0.13</v>
      </c>
      <c r="J354" s="93">
        <v>0</v>
      </c>
      <c r="K354" s="88">
        <v>0</v>
      </c>
      <c r="L354" s="89">
        <v>-0.02</v>
      </c>
      <c r="M354" s="88">
        <v>0</v>
      </c>
      <c r="N354" s="131">
        <f t="shared" si="5"/>
        <v>-0.15</v>
      </c>
    </row>
    <row r="355" spans="1:14" x14ac:dyDescent="0.2">
      <c r="A355" s="33">
        <v>353</v>
      </c>
      <c r="B355" s="34" t="s">
        <v>433</v>
      </c>
      <c r="C355" s="34" t="s">
        <v>434</v>
      </c>
      <c r="D355" s="34" t="s">
        <v>65</v>
      </c>
      <c r="E355" s="34" t="s">
        <v>66</v>
      </c>
      <c r="F355" s="34" t="s">
        <v>67</v>
      </c>
      <c r="G355" s="34" t="s">
        <v>67</v>
      </c>
      <c r="H355" s="34" t="s">
        <v>67</v>
      </c>
      <c r="I355" s="19">
        <v>-0.18</v>
      </c>
      <c r="J355" s="93">
        <v>0</v>
      </c>
      <c r="K355" s="88">
        <v>0</v>
      </c>
      <c r="L355" s="89">
        <v>-0.02</v>
      </c>
      <c r="M355" s="88">
        <v>0</v>
      </c>
      <c r="N355" s="131">
        <f t="shared" si="5"/>
        <v>-0.19999999999999998</v>
      </c>
    </row>
    <row r="356" spans="1:14" x14ac:dyDescent="0.2">
      <c r="A356" s="33">
        <v>354</v>
      </c>
      <c r="B356" s="34" t="s">
        <v>435</v>
      </c>
      <c r="C356" s="34" t="s">
        <v>435</v>
      </c>
      <c r="D356" s="34" t="s">
        <v>65</v>
      </c>
      <c r="E356" s="34" t="s">
        <v>66</v>
      </c>
      <c r="F356" s="34" t="s">
        <v>67</v>
      </c>
      <c r="G356" s="34" t="s">
        <v>67</v>
      </c>
      <c r="H356" s="34" t="s">
        <v>67</v>
      </c>
      <c r="I356" s="19">
        <v>-2094.6</v>
      </c>
      <c r="J356" s="93">
        <v>0</v>
      </c>
      <c r="K356" s="88">
        <v>0</v>
      </c>
      <c r="L356" s="89">
        <v>-251.35</v>
      </c>
      <c r="M356" s="88">
        <v>41.89</v>
      </c>
      <c r="N356" s="131">
        <f t="shared" si="5"/>
        <v>-2304.06</v>
      </c>
    </row>
    <row r="357" spans="1:14" x14ac:dyDescent="0.2">
      <c r="A357" s="33">
        <v>355</v>
      </c>
      <c r="B357" s="34" t="s">
        <v>435</v>
      </c>
      <c r="C357" s="34" t="s">
        <v>436</v>
      </c>
      <c r="D357" s="34" t="s">
        <v>69</v>
      </c>
      <c r="E357" s="34" t="s">
        <v>66</v>
      </c>
      <c r="F357" s="34" t="s">
        <v>67</v>
      </c>
      <c r="G357" s="34" t="s">
        <v>67</v>
      </c>
      <c r="H357" s="34" t="s">
        <v>67</v>
      </c>
      <c r="I357" s="19">
        <v>-12625.54</v>
      </c>
      <c r="J357" s="93">
        <v>0</v>
      </c>
      <c r="K357" s="88">
        <v>0</v>
      </c>
      <c r="L357" s="89">
        <v>-1515.06</v>
      </c>
      <c r="M357" s="88">
        <v>0</v>
      </c>
      <c r="N357" s="131">
        <f t="shared" si="5"/>
        <v>-14140.6</v>
      </c>
    </row>
    <row r="358" spans="1:14" x14ac:dyDescent="0.2">
      <c r="A358" s="33">
        <v>356</v>
      </c>
      <c r="B358" s="34" t="s">
        <v>448</v>
      </c>
      <c r="C358" s="34" t="s">
        <v>448</v>
      </c>
      <c r="D358" s="34" t="s">
        <v>65</v>
      </c>
      <c r="E358" s="34" t="s">
        <v>66</v>
      </c>
      <c r="F358" s="34" t="s">
        <v>67</v>
      </c>
      <c r="G358" s="34" t="s">
        <v>67</v>
      </c>
      <c r="H358" s="34" t="s">
        <v>67</v>
      </c>
      <c r="I358" s="19">
        <v>-1086.3699999999999</v>
      </c>
      <c r="J358" s="93">
        <v>0</v>
      </c>
      <c r="K358" s="88">
        <v>0</v>
      </c>
      <c r="L358" s="89">
        <v>-130.36000000000001</v>
      </c>
      <c r="M358" s="88">
        <v>21.73</v>
      </c>
      <c r="N358" s="131">
        <f t="shared" si="5"/>
        <v>-1195</v>
      </c>
    </row>
    <row r="359" spans="1:14" x14ac:dyDescent="0.2">
      <c r="A359" s="33">
        <v>357</v>
      </c>
      <c r="B359" s="34" t="s">
        <v>432</v>
      </c>
      <c r="C359" s="34" t="s">
        <v>432</v>
      </c>
      <c r="D359" s="34" t="s">
        <v>65</v>
      </c>
      <c r="E359" s="34" t="s">
        <v>66</v>
      </c>
      <c r="F359" s="34" t="s">
        <v>66</v>
      </c>
      <c r="G359" s="34" t="s">
        <v>67</v>
      </c>
      <c r="H359" s="34" t="s">
        <v>67</v>
      </c>
      <c r="I359" s="19">
        <v>-587.37</v>
      </c>
      <c r="J359" s="93">
        <v>0</v>
      </c>
      <c r="K359" s="88">
        <v>0</v>
      </c>
      <c r="L359" s="89">
        <v>-70.48</v>
      </c>
      <c r="M359" s="88">
        <v>11.75</v>
      </c>
      <c r="N359" s="131">
        <f t="shared" si="5"/>
        <v>-646.1</v>
      </c>
    </row>
    <row r="360" spans="1:14" x14ac:dyDescent="0.2">
      <c r="A360" s="33">
        <v>358</v>
      </c>
      <c r="B360" s="34" t="s">
        <v>448</v>
      </c>
      <c r="C360" s="34" t="s">
        <v>449</v>
      </c>
      <c r="D360" s="34" t="s">
        <v>65</v>
      </c>
      <c r="E360" s="34" t="s">
        <v>66</v>
      </c>
      <c r="F360" s="34" t="s">
        <v>67</v>
      </c>
      <c r="G360" s="34" t="s">
        <v>67</v>
      </c>
      <c r="H360" s="34" t="s">
        <v>67</v>
      </c>
      <c r="I360" s="19">
        <v>-0.31</v>
      </c>
      <c r="J360" s="93">
        <v>0</v>
      </c>
      <c r="K360" s="88">
        <v>0</v>
      </c>
      <c r="L360" s="89">
        <v>-0.04</v>
      </c>
      <c r="M360" s="88">
        <v>0.01</v>
      </c>
      <c r="N360" s="131">
        <f t="shared" si="5"/>
        <v>-0.33999999999999997</v>
      </c>
    </row>
    <row r="361" spans="1:14" x14ac:dyDescent="0.2">
      <c r="A361" s="33">
        <v>359</v>
      </c>
      <c r="B361" s="34" t="s">
        <v>437</v>
      </c>
      <c r="C361" s="34" t="s">
        <v>437</v>
      </c>
      <c r="D361" s="34" t="s">
        <v>65</v>
      </c>
      <c r="E361" s="34" t="s">
        <v>66</v>
      </c>
      <c r="F361" s="34" t="s">
        <v>67</v>
      </c>
      <c r="G361" s="34" t="s">
        <v>67</v>
      </c>
      <c r="H361" s="34" t="s">
        <v>67</v>
      </c>
      <c r="I361" s="19">
        <v>-12586</v>
      </c>
      <c r="J361" s="93">
        <v>0</v>
      </c>
      <c r="K361" s="88">
        <v>0</v>
      </c>
      <c r="L361" s="89">
        <v>-1510.32</v>
      </c>
      <c r="M361" s="88">
        <v>251.72</v>
      </c>
      <c r="N361" s="131">
        <f t="shared" si="5"/>
        <v>-13844.6</v>
      </c>
    </row>
    <row r="362" spans="1:14" x14ac:dyDescent="0.2">
      <c r="A362" s="33">
        <v>360</v>
      </c>
      <c r="B362" s="34" t="s">
        <v>441</v>
      </c>
      <c r="C362" s="34" t="s">
        <v>441</v>
      </c>
      <c r="D362" s="34" t="s">
        <v>69</v>
      </c>
      <c r="E362" s="34" t="s">
        <v>66</v>
      </c>
      <c r="F362" s="34" t="s">
        <v>67</v>
      </c>
      <c r="G362" s="34" t="s">
        <v>67</v>
      </c>
      <c r="H362" s="34" t="s">
        <v>67</v>
      </c>
      <c r="I362" s="19">
        <v>-859.49</v>
      </c>
      <c r="J362" s="93">
        <v>0</v>
      </c>
      <c r="K362" s="88">
        <v>0</v>
      </c>
      <c r="L362" s="89">
        <v>-103.14</v>
      </c>
      <c r="M362" s="88">
        <v>17.190000000000001</v>
      </c>
      <c r="N362" s="131">
        <f t="shared" si="5"/>
        <v>-945.43999999999994</v>
      </c>
    </row>
    <row r="363" spans="1:14" x14ac:dyDescent="0.2">
      <c r="A363" s="33">
        <v>361</v>
      </c>
      <c r="B363" s="34" t="s">
        <v>441</v>
      </c>
      <c r="C363" s="34" t="s">
        <v>442</v>
      </c>
      <c r="D363" s="34" t="s">
        <v>69</v>
      </c>
      <c r="E363" s="34" t="s">
        <v>66</v>
      </c>
      <c r="F363" s="34" t="s">
        <v>67</v>
      </c>
      <c r="G363" s="34" t="s">
        <v>67</v>
      </c>
      <c r="H363" s="34" t="s">
        <v>67</v>
      </c>
      <c r="I363" s="19">
        <v>-164.92</v>
      </c>
      <c r="J363" s="93">
        <v>0</v>
      </c>
      <c r="K363" s="88">
        <v>0</v>
      </c>
      <c r="L363" s="89">
        <v>-19.79</v>
      </c>
      <c r="M363" s="88">
        <v>3.3</v>
      </c>
      <c r="N363" s="131">
        <f t="shared" si="5"/>
        <v>-181.40999999999997</v>
      </c>
    </row>
    <row r="364" spans="1:14" x14ac:dyDescent="0.2">
      <c r="A364" s="33">
        <v>362</v>
      </c>
      <c r="B364" s="34" t="s">
        <v>441</v>
      </c>
      <c r="C364" s="34" t="s">
        <v>443</v>
      </c>
      <c r="D364" s="34" t="s">
        <v>69</v>
      </c>
      <c r="E364" s="34" t="s">
        <v>66</v>
      </c>
      <c r="F364" s="34" t="s">
        <v>67</v>
      </c>
      <c r="G364" s="34" t="s">
        <v>67</v>
      </c>
      <c r="H364" s="34" t="s">
        <v>67</v>
      </c>
      <c r="I364" s="19">
        <v>-13.68</v>
      </c>
      <c r="J364" s="93">
        <v>0</v>
      </c>
      <c r="K364" s="88">
        <v>0</v>
      </c>
      <c r="L364" s="89">
        <v>-1.64</v>
      </c>
      <c r="M364" s="88">
        <v>0.27</v>
      </c>
      <c r="N364" s="131">
        <f t="shared" si="5"/>
        <v>-15.05</v>
      </c>
    </row>
    <row r="365" spans="1:14" x14ac:dyDescent="0.2">
      <c r="A365" s="33">
        <v>363</v>
      </c>
      <c r="B365" s="34" t="s">
        <v>445</v>
      </c>
      <c r="C365" s="34" t="s">
        <v>445</v>
      </c>
      <c r="D365" s="34" t="s">
        <v>69</v>
      </c>
      <c r="E365" s="34" t="s">
        <v>66</v>
      </c>
      <c r="F365" s="34" t="s">
        <v>67</v>
      </c>
      <c r="G365" s="34" t="s">
        <v>67</v>
      </c>
      <c r="H365" s="34" t="s">
        <v>67</v>
      </c>
      <c r="I365" s="19">
        <v>0</v>
      </c>
      <c r="J365" s="93">
        <v>0</v>
      </c>
      <c r="K365" s="88">
        <v>-834.69</v>
      </c>
      <c r="L365" s="89">
        <v>0</v>
      </c>
      <c r="M365" s="88">
        <v>0</v>
      </c>
      <c r="N365" s="131">
        <f t="shared" si="5"/>
        <v>-834.69</v>
      </c>
    </row>
    <row r="366" spans="1:14" x14ac:dyDescent="0.2">
      <c r="A366" s="33">
        <v>364</v>
      </c>
      <c r="B366" s="34" t="s">
        <v>405</v>
      </c>
      <c r="C366" s="34" t="s">
        <v>405</v>
      </c>
      <c r="D366" s="34" t="s">
        <v>69</v>
      </c>
      <c r="E366" s="34" t="s">
        <v>66</v>
      </c>
      <c r="F366" s="34" t="s">
        <v>67</v>
      </c>
      <c r="G366" s="34" t="s">
        <v>67</v>
      </c>
      <c r="H366" s="34" t="s">
        <v>67</v>
      </c>
      <c r="I366" s="19">
        <v>-38.979999999999997</v>
      </c>
      <c r="J366" s="93">
        <v>0</v>
      </c>
      <c r="K366" s="88">
        <v>0</v>
      </c>
      <c r="L366" s="89">
        <v>-4.68</v>
      </c>
      <c r="M366" s="88">
        <v>0.78</v>
      </c>
      <c r="N366" s="131">
        <f t="shared" si="5"/>
        <v>-42.879999999999995</v>
      </c>
    </row>
    <row r="367" spans="1:14" x14ac:dyDescent="0.2">
      <c r="A367" s="33">
        <v>365</v>
      </c>
      <c r="B367" s="34" t="s">
        <v>430</v>
      </c>
      <c r="C367" s="34" t="s">
        <v>430</v>
      </c>
      <c r="D367" s="34" t="s">
        <v>69</v>
      </c>
      <c r="E367" s="34" t="s">
        <v>66</v>
      </c>
      <c r="F367" s="34" t="s">
        <v>67</v>
      </c>
      <c r="G367" s="34" t="s">
        <v>67</v>
      </c>
      <c r="H367" s="34" t="s">
        <v>67</v>
      </c>
      <c r="I367" s="19">
        <v>-2885.46</v>
      </c>
      <c r="J367" s="93">
        <v>0</v>
      </c>
      <c r="K367" s="88">
        <v>0</v>
      </c>
      <c r="L367" s="89">
        <v>-346.26</v>
      </c>
      <c r="M367" s="88">
        <v>57.71</v>
      </c>
      <c r="N367" s="131">
        <f t="shared" si="5"/>
        <v>-3174.01</v>
      </c>
    </row>
    <row r="368" spans="1:14" x14ac:dyDescent="0.2">
      <c r="A368" s="33">
        <v>366</v>
      </c>
      <c r="B368" s="34" t="s">
        <v>437</v>
      </c>
      <c r="C368" s="34" t="s">
        <v>438</v>
      </c>
      <c r="D368" s="34" t="s">
        <v>65</v>
      </c>
      <c r="E368" s="34" t="s">
        <v>66</v>
      </c>
      <c r="F368" s="34" t="s">
        <v>66</v>
      </c>
      <c r="G368" s="34" t="s">
        <v>66</v>
      </c>
      <c r="H368" s="34" t="s">
        <v>66</v>
      </c>
      <c r="I368" s="19">
        <v>-1.87</v>
      </c>
      <c r="J368" s="93">
        <v>0</v>
      </c>
      <c r="K368" s="88">
        <v>0</v>
      </c>
      <c r="L368" s="89">
        <v>-0.22</v>
      </c>
      <c r="M368" s="88">
        <v>0.04</v>
      </c>
      <c r="N368" s="131">
        <f t="shared" si="5"/>
        <v>-2.0500000000000003</v>
      </c>
    </row>
    <row r="369" spans="1:14" x14ac:dyDescent="0.2">
      <c r="A369" s="33">
        <v>367</v>
      </c>
      <c r="B369" s="34" t="s">
        <v>550</v>
      </c>
      <c r="C369" s="34" t="s">
        <v>555</v>
      </c>
      <c r="D369" s="34" t="s">
        <v>65</v>
      </c>
      <c r="E369" s="34" t="s">
        <v>66</v>
      </c>
      <c r="F369" s="34" t="s">
        <v>67</v>
      </c>
      <c r="G369" s="34" t="s">
        <v>66</v>
      </c>
      <c r="H369" s="34" t="s">
        <v>66</v>
      </c>
      <c r="I369" s="19">
        <v>-8.02</v>
      </c>
      <c r="J369" s="93">
        <v>0</v>
      </c>
      <c r="K369" s="88">
        <v>0</v>
      </c>
      <c r="L369" s="89">
        <v>-0.96</v>
      </c>
      <c r="M369" s="88">
        <v>0.16</v>
      </c>
      <c r="N369" s="131">
        <f t="shared" si="5"/>
        <v>-8.82</v>
      </c>
    </row>
    <row r="370" spans="1:14" x14ac:dyDescent="0.2">
      <c r="A370" s="33">
        <v>368</v>
      </c>
      <c r="B370" s="34" t="s">
        <v>417</v>
      </c>
      <c r="C370" s="34" t="s">
        <v>417</v>
      </c>
      <c r="D370" s="34" t="s">
        <v>69</v>
      </c>
      <c r="E370" s="34" t="s">
        <v>66</v>
      </c>
      <c r="F370" s="34" t="s">
        <v>67</v>
      </c>
      <c r="G370" s="34" t="s">
        <v>66</v>
      </c>
      <c r="H370" s="34" t="s">
        <v>66</v>
      </c>
      <c r="I370" s="19">
        <v>-609</v>
      </c>
      <c r="J370" s="93">
        <v>0</v>
      </c>
      <c r="K370" s="88">
        <v>0</v>
      </c>
      <c r="L370" s="89">
        <v>-73.08</v>
      </c>
      <c r="M370" s="88">
        <v>12.18</v>
      </c>
      <c r="N370" s="131">
        <f t="shared" si="5"/>
        <v>-669.90000000000009</v>
      </c>
    </row>
    <row r="371" spans="1:14" x14ac:dyDescent="0.2">
      <c r="A371" s="33">
        <v>369</v>
      </c>
      <c r="B371" s="34" t="s">
        <v>473</v>
      </c>
      <c r="C371" s="34" t="s">
        <v>473</v>
      </c>
      <c r="D371" s="34" t="s">
        <v>65</v>
      </c>
      <c r="E371" s="34" t="s">
        <v>67</v>
      </c>
      <c r="F371" s="34" t="s">
        <v>67</v>
      </c>
      <c r="G371" s="34" t="s">
        <v>67</v>
      </c>
      <c r="H371" s="34" t="s">
        <v>67</v>
      </c>
      <c r="I371" s="19">
        <v>0</v>
      </c>
      <c r="J371" s="93">
        <v>0</v>
      </c>
      <c r="K371" s="88">
        <v>-978.28</v>
      </c>
      <c r="L371" s="89">
        <v>0</v>
      </c>
      <c r="M371" s="88">
        <v>19.57</v>
      </c>
      <c r="N371" s="131">
        <f t="shared" si="5"/>
        <v>-958.70999999999992</v>
      </c>
    </row>
    <row r="372" spans="1:14" x14ac:dyDescent="0.2">
      <c r="A372" s="33">
        <v>370</v>
      </c>
      <c r="B372" s="34" t="s">
        <v>473</v>
      </c>
      <c r="C372" s="34" t="s">
        <v>474</v>
      </c>
      <c r="D372" s="34" t="s">
        <v>69</v>
      </c>
      <c r="E372" s="34" t="s">
        <v>67</v>
      </c>
      <c r="F372" s="34" t="s">
        <v>67</v>
      </c>
      <c r="G372" s="34" t="s">
        <v>67</v>
      </c>
      <c r="H372" s="34" t="s">
        <v>67</v>
      </c>
      <c r="I372" s="19">
        <v>0</v>
      </c>
      <c r="J372" s="93">
        <v>0</v>
      </c>
      <c r="K372" s="88">
        <v>-0.01</v>
      </c>
      <c r="L372" s="89">
        <v>0</v>
      </c>
      <c r="M372" s="88">
        <v>0</v>
      </c>
      <c r="N372" s="131">
        <f t="shared" si="5"/>
        <v>-0.01</v>
      </c>
    </row>
    <row r="373" spans="1:14" x14ac:dyDescent="0.2">
      <c r="A373" s="33">
        <v>371</v>
      </c>
      <c r="B373" s="34" t="s">
        <v>464</v>
      </c>
      <c r="C373" s="34" t="s">
        <v>464</v>
      </c>
      <c r="D373" s="34" t="s">
        <v>69</v>
      </c>
      <c r="E373" s="34" t="s">
        <v>66</v>
      </c>
      <c r="F373" s="34" t="s">
        <v>67</v>
      </c>
      <c r="G373" s="34" t="s">
        <v>67</v>
      </c>
      <c r="H373" s="34" t="s">
        <v>67</v>
      </c>
      <c r="I373" s="19">
        <v>-26.75</v>
      </c>
      <c r="J373" s="93">
        <v>0</v>
      </c>
      <c r="K373" s="88">
        <v>0</v>
      </c>
      <c r="L373" s="89">
        <v>-3.21</v>
      </c>
      <c r="M373" s="88">
        <v>0.54</v>
      </c>
      <c r="N373" s="131">
        <f t="shared" si="5"/>
        <v>-29.42</v>
      </c>
    </row>
    <row r="374" spans="1:14" x14ac:dyDescent="0.2">
      <c r="A374" s="33">
        <v>372</v>
      </c>
      <c r="B374" s="34" t="s">
        <v>497</v>
      </c>
      <c r="C374" s="34" t="s">
        <v>497</v>
      </c>
      <c r="D374" s="34" t="s">
        <v>65</v>
      </c>
      <c r="E374" s="34" t="s">
        <v>66</v>
      </c>
      <c r="F374" s="34" t="s">
        <v>67</v>
      </c>
      <c r="G374" s="34" t="s">
        <v>66</v>
      </c>
      <c r="H374" s="34" t="s">
        <v>67</v>
      </c>
      <c r="I374" s="19">
        <v>0</v>
      </c>
      <c r="J374" s="93">
        <v>0</v>
      </c>
      <c r="K374" s="88">
        <v>-635.83000000000004</v>
      </c>
      <c r="L374" s="89">
        <v>0</v>
      </c>
      <c r="M374" s="88">
        <v>12.72</v>
      </c>
      <c r="N374" s="131">
        <f t="shared" si="5"/>
        <v>-623.11</v>
      </c>
    </row>
    <row r="375" spans="1:14" x14ac:dyDescent="0.2">
      <c r="A375" s="33">
        <v>373</v>
      </c>
      <c r="B375" s="34" t="s">
        <v>497</v>
      </c>
      <c r="C375" s="34" t="s">
        <v>498</v>
      </c>
      <c r="D375" s="34" t="s">
        <v>65</v>
      </c>
      <c r="E375" s="34" t="s">
        <v>66</v>
      </c>
      <c r="F375" s="34" t="s">
        <v>67</v>
      </c>
      <c r="G375" s="34" t="s">
        <v>67</v>
      </c>
      <c r="H375" s="34" t="s">
        <v>67</v>
      </c>
      <c r="I375" s="19">
        <v>0</v>
      </c>
      <c r="J375" s="93">
        <v>0</v>
      </c>
      <c r="K375" s="88">
        <v>0</v>
      </c>
      <c r="L375" s="89">
        <v>0</v>
      </c>
      <c r="M375" s="88">
        <v>0</v>
      </c>
      <c r="N375" s="131">
        <f t="shared" si="5"/>
        <v>0</v>
      </c>
    </row>
    <row r="376" spans="1:14" x14ac:dyDescent="0.2">
      <c r="A376" s="33">
        <v>374</v>
      </c>
      <c r="B376" s="34" t="s">
        <v>494</v>
      </c>
      <c r="C376" s="34" t="s">
        <v>494</v>
      </c>
      <c r="D376" s="34" t="s">
        <v>65</v>
      </c>
      <c r="E376" s="34" t="s">
        <v>66</v>
      </c>
      <c r="F376" s="34" t="s">
        <v>67</v>
      </c>
      <c r="G376" s="34" t="s">
        <v>67</v>
      </c>
      <c r="H376" s="34" t="s">
        <v>67</v>
      </c>
      <c r="I376" s="19">
        <v>-106.18</v>
      </c>
      <c r="J376" s="93">
        <v>0</v>
      </c>
      <c r="K376" s="88">
        <v>0</v>
      </c>
      <c r="L376" s="89">
        <v>-12.74</v>
      </c>
      <c r="M376" s="88">
        <v>2.12</v>
      </c>
      <c r="N376" s="131">
        <f t="shared" si="5"/>
        <v>-116.8</v>
      </c>
    </row>
    <row r="377" spans="1:14" x14ac:dyDescent="0.2">
      <c r="A377" s="33">
        <v>375</v>
      </c>
      <c r="B377" s="34" t="s">
        <v>496</v>
      </c>
      <c r="C377" s="34" t="s">
        <v>496</v>
      </c>
      <c r="D377" s="34" t="s">
        <v>65</v>
      </c>
      <c r="E377" s="34" t="s">
        <v>66</v>
      </c>
      <c r="F377" s="34" t="s">
        <v>67</v>
      </c>
      <c r="G377" s="34" t="s">
        <v>66</v>
      </c>
      <c r="H377" s="34" t="s">
        <v>66</v>
      </c>
      <c r="I377" s="19">
        <v>-122.59</v>
      </c>
      <c r="J377" s="93">
        <v>0</v>
      </c>
      <c r="K377" s="88">
        <v>0</v>
      </c>
      <c r="L377" s="89">
        <v>-14.71</v>
      </c>
      <c r="M377" s="88">
        <v>2.4500000000000002</v>
      </c>
      <c r="N377" s="131">
        <f t="shared" si="5"/>
        <v>-134.85000000000002</v>
      </c>
    </row>
    <row r="378" spans="1:14" x14ac:dyDescent="0.2">
      <c r="A378" s="33">
        <v>376</v>
      </c>
      <c r="B378" s="34" t="s">
        <v>495</v>
      </c>
      <c r="C378" s="34" t="s">
        <v>495</v>
      </c>
      <c r="D378" s="34" t="s">
        <v>69</v>
      </c>
      <c r="E378" s="34" t="s">
        <v>66</v>
      </c>
      <c r="F378" s="34" t="s">
        <v>67</v>
      </c>
      <c r="G378" s="34" t="s">
        <v>66</v>
      </c>
      <c r="H378" s="34" t="s">
        <v>66</v>
      </c>
      <c r="I378" s="19">
        <v>-2.69</v>
      </c>
      <c r="J378" s="93">
        <v>0</v>
      </c>
      <c r="K378" s="88">
        <v>0</v>
      </c>
      <c r="L378" s="89">
        <v>-0.32</v>
      </c>
      <c r="M378" s="88">
        <v>0.05</v>
      </c>
      <c r="N378" s="131">
        <f t="shared" si="5"/>
        <v>-2.96</v>
      </c>
    </row>
    <row r="379" spans="1:14" x14ac:dyDescent="0.2">
      <c r="A379" s="33">
        <v>377</v>
      </c>
      <c r="B379" s="34" t="s">
        <v>482</v>
      </c>
      <c r="C379" s="34" t="s">
        <v>482</v>
      </c>
      <c r="D379" s="34" t="s">
        <v>69</v>
      </c>
      <c r="E379" s="34" t="s">
        <v>66</v>
      </c>
      <c r="F379" s="34" t="s">
        <v>67</v>
      </c>
      <c r="G379" s="34" t="s">
        <v>67</v>
      </c>
      <c r="H379" s="34" t="s">
        <v>67</v>
      </c>
      <c r="I379" s="19">
        <v>0</v>
      </c>
      <c r="J379" s="93">
        <v>0</v>
      </c>
      <c r="K379" s="88">
        <v>-0.82</v>
      </c>
      <c r="L379" s="89">
        <v>0</v>
      </c>
      <c r="M379" s="88">
        <v>0.02</v>
      </c>
      <c r="N379" s="131">
        <f t="shared" si="5"/>
        <v>-0.79999999999999993</v>
      </c>
    </row>
    <row r="380" spans="1:14" x14ac:dyDescent="0.2">
      <c r="A380" s="33">
        <v>378</v>
      </c>
      <c r="B380" s="34" t="s">
        <v>204</v>
      </c>
      <c r="C380" s="34" t="s">
        <v>204</v>
      </c>
      <c r="D380" s="34" t="s">
        <v>69</v>
      </c>
      <c r="E380" s="34" t="s">
        <v>66</v>
      </c>
      <c r="F380" s="34" t="s">
        <v>67</v>
      </c>
      <c r="G380" s="34" t="s">
        <v>67</v>
      </c>
      <c r="H380" s="34" t="s">
        <v>67</v>
      </c>
      <c r="I380" s="19">
        <v>0</v>
      </c>
      <c r="J380" s="93">
        <v>0</v>
      </c>
      <c r="K380" s="88">
        <v>-18.690000000000001</v>
      </c>
      <c r="L380" s="89">
        <v>0</v>
      </c>
      <c r="M380" s="88">
        <v>0.37</v>
      </c>
      <c r="N380" s="131">
        <f t="shared" si="5"/>
        <v>-18.32</v>
      </c>
    </row>
    <row r="381" spans="1:14" x14ac:dyDescent="0.2">
      <c r="A381" s="33">
        <v>379</v>
      </c>
      <c r="B381" s="34" t="s">
        <v>204</v>
      </c>
      <c r="C381" s="34" t="s">
        <v>205</v>
      </c>
      <c r="D381" s="34" t="s">
        <v>69</v>
      </c>
      <c r="E381" s="34" t="s">
        <v>66</v>
      </c>
      <c r="F381" s="34" t="s">
        <v>66</v>
      </c>
      <c r="G381" s="34" t="s">
        <v>67</v>
      </c>
      <c r="H381" s="34" t="s">
        <v>67</v>
      </c>
      <c r="I381" s="19">
        <v>0</v>
      </c>
      <c r="J381" s="93">
        <v>0</v>
      </c>
      <c r="K381" s="88">
        <v>0</v>
      </c>
      <c r="L381" s="89">
        <v>0</v>
      </c>
      <c r="M381" s="88">
        <v>0</v>
      </c>
      <c r="N381" s="131">
        <f t="shared" si="5"/>
        <v>0</v>
      </c>
    </row>
    <row r="382" spans="1:14" x14ac:dyDescent="0.2">
      <c r="A382" s="33">
        <v>380</v>
      </c>
      <c r="B382" s="34" t="s">
        <v>466</v>
      </c>
      <c r="C382" s="34" t="s">
        <v>466</v>
      </c>
      <c r="D382" s="34" t="s">
        <v>65</v>
      </c>
      <c r="E382" s="34" t="s">
        <v>66</v>
      </c>
      <c r="F382" s="34" t="s">
        <v>67</v>
      </c>
      <c r="G382" s="34" t="s">
        <v>66</v>
      </c>
      <c r="H382" s="34" t="s">
        <v>66</v>
      </c>
      <c r="I382" s="19">
        <v>-10.44</v>
      </c>
      <c r="J382" s="93">
        <v>0</v>
      </c>
      <c r="K382" s="88">
        <v>0</v>
      </c>
      <c r="L382" s="89">
        <v>-1.25</v>
      </c>
      <c r="M382" s="88">
        <v>0.21</v>
      </c>
      <c r="N382" s="131">
        <f t="shared" si="5"/>
        <v>-11.479999999999999</v>
      </c>
    </row>
    <row r="383" spans="1:14" x14ac:dyDescent="0.2">
      <c r="A383" s="33">
        <v>381</v>
      </c>
      <c r="B383" s="34" t="s">
        <v>467</v>
      </c>
      <c r="C383" s="34" t="s">
        <v>467</v>
      </c>
      <c r="D383" s="34" t="s">
        <v>65</v>
      </c>
      <c r="E383" s="34" t="s">
        <v>66</v>
      </c>
      <c r="F383" s="34" t="s">
        <v>67</v>
      </c>
      <c r="G383" s="34" t="s">
        <v>66</v>
      </c>
      <c r="H383" s="34" t="s">
        <v>66</v>
      </c>
      <c r="I383" s="19">
        <v>-5.18</v>
      </c>
      <c r="J383" s="93">
        <v>0</v>
      </c>
      <c r="K383" s="88">
        <v>0</v>
      </c>
      <c r="L383" s="89">
        <v>-0.62</v>
      </c>
      <c r="M383" s="88">
        <v>0</v>
      </c>
      <c r="N383" s="131">
        <f t="shared" si="5"/>
        <v>-5.8</v>
      </c>
    </row>
    <row r="384" spans="1:14" x14ac:dyDescent="0.2">
      <c r="A384" s="33">
        <v>382</v>
      </c>
      <c r="B384" s="34" t="s">
        <v>466</v>
      </c>
      <c r="C384" s="34" t="s">
        <v>468</v>
      </c>
      <c r="D384" s="34" t="s">
        <v>69</v>
      </c>
      <c r="E384" s="34" t="s">
        <v>66</v>
      </c>
      <c r="F384" s="34" t="s">
        <v>67</v>
      </c>
      <c r="G384" s="34" t="s">
        <v>66</v>
      </c>
      <c r="H384" s="34" t="s">
        <v>66</v>
      </c>
      <c r="I384" s="19">
        <v>-4.47</v>
      </c>
      <c r="J384" s="93">
        <v>0</v>
      </c>
      <c r="K384" s="88">
        <v>0</v>
      </c>
      <c r="L384" s="89">
        <v>-0.54</v>
      </c>
      <c r="M384" s="88">
        <v>0.09</v>
      </c>
      <c r="N384" s="131">
        <f t="shared" si="5"/>
        <v>-4.92</v>
      </c>
    </row>
    <row r="385" spans="1:14" x14ac:dyDescent="0.2">
      <c r="A385" s="33">
        <v>383</v>
      </c>
      <c r="B385" s="34" t="s">
        <v>469</v>
      </c>
      <c r="C385" s="34" t="s">
        <v>470</v>
      </c>
      <c r="D385" s="34" t="s">
        <v>69</v>
      </c>
      <c r="E385" s="34" t="s">
        <v>66</v>
      </c>
      <c r="F385" s="34" t="s">
        <v>67</v>
      </c>
      <c r="G385" s="34" t="s">
        <v>67</v>
      </c>
      <c r="H385" s="34" t="s">
        <v>67</v>
      </c>
      <c r="I385" s="19">
        <v>0</v>
      </c>
      <c r="J385" s="93">
        <v>0</v>
      </c>
      <c r="K385" s="88">
        <v>-0.16</v>
      </c>
      <c r="L385" s="89">
        <v>0</v>
      </c>
      <c r="M385" s="88">
        <v>0</v>
      </c>
      <c r="N385" s="131">
        <f t="shared" si="5"/>
        <v>-0.16</v>
      </c>
    </row>
    <row r="386" spans="1:14" x14ac:dyDescent="0.2">
      <c r="A386" s="33">
        <v>384</v>
      </c>
      <c r="B386" s="34" t="s">
        <v>469</v>
      </c>
      <c r="C386" s="34" t="s">
        <v>469</v>
      </c>
      <c r="D386" s="34" t="s">
        <v>65</v>
      </c>
      <c r="E386" s="34" t="s">
        <v>66</v>
      </c>
      <c r="F386" s="34" t="s">
        <v>67</v>
      </c>
      <c r="G386" s="34" t="s">
        <v>67</v>
      </c>
      <c r="H386" s="34" t="s">
        <v>67</v>
      </c>
      <c r="I386" s="19">
        <v>0</v>
      </c>
      <c r="J386" s="93">
        <v>0</v>
      </c>
      <c r="K386" s="88">
        <v>-657.31</v>
      </c>
      <c r="L386" s="89">
        <v>0</v>
      </c>
      <c r="M386" s="88">
        <v>13.15</v>
      </c>
      <c r="N386" s="131">
        <f t="shared" si="5"/>
        <v>-644.16</v>
      </c>
    </row>
    <row r="387" spans="1:14" x14ac:dyDescent="0.2">
      <c r="A387" s="33">
        <v>385</v>
      </c>
      <c r="B387" s="34" t="s">
        <v>550</v>
      </c>
      <c r="C387" s="34" t="s">
        <v>556</v>
      </c>
      <c r="D387" s="34" t="s">
        <v>69</v>
      </c>
      <c r="E387" s="34" t="s">
        <v>66</v>
      </c>
      <c r="F387" s="34" t="s">
        <v>66</v>
      </c>
      <c r="G387" s="34" t="s">
        <v>67</v>
      </c>
      <c r="H387" s="34" t="s">
        <v>67</v>
      </c>
      <c r="I387" s="19">
        <v>-34.75</v>
      </c>
      <c r="J387" s="93">
        <v>0</v>
      </c>
      <c r="K387" s="88">
        <v>0</v>
      </c>
      <c r="L387" s="89">
        <v>-4.17</v>
      </c>
      <c r="M387" s="88">
        <v>0.7</v>
      </c>
      <c r="N387" s="131">
        <f t="shared" si="5"/>
        <v>-38.22</v>
      </c>
    </row>
    <row r="388" spans="1:14" x14ac:dyDescent="0.2">
      <c r="A388" s="33">
        <v>386</v>
      </c>
      <c r="B388" s="34" t="s">
        <v>471</v>
      </c>
      <c r="C388" s="34" t="s">
        <v>471</v>
      </c>
      <c r="D388" s="34" t="s">
        <v>69</v>
      </c>
      <c r="E388" s="34" t="s">
        <v>66</v>
      </c>
      <c r="F388" s="34" t="s">
        <v>67</v>
      </c>
      <c r="G388" s="34" t="s">
        <v>67</v>
      </c>
      <c r="H388" s="34" t="s">
        <v>67</v>
      </c>
      <c r="I388" s="19">
        <v>-4.8499999999999996</v>
      </c>
      <c r="J388" s="93">
        <v>0</v>
      </c>
      <c r="K388" s="88">
        <v>0</v>
      </c>
      <c r="L388" s="89">
        <v>-0.57999999999999996</v>
      </c>
      <c r="M388" s="88">
        <v>0.1</v>
      </c>
      <c r="N388" s="131">
        <f t="shared" ref="N388:N451" si="6">SUM(I388:M388)</f>
        <v>-5.33</v>
      </c>
    </row>
    <row r="389" spans="1:14" x14ac:dyDescent="0.2">
      <c r="A389" s="33">
        <v>387</v>
      </c>
      <c r="B389" s="34" t="s">
        <v>600</v>
      </c>
      <c r="C389" s="34" t="s">
        <v>601</v>
      </c>
      <c r="D389" s="34" t="s">
        <v>69</v>
      </c>
      <c r="E389" s="34" t="s">
        <v>66</v>
      </c>
      <c r="F389" s="34" t="s">
        <v>66</v>
      </c>
      <c r="G389" s="34" t="s">
        <v>67</v>
      </c>
      <c r="H389" s="34" t="s">
        <v>67</v>
      </c>
      <c r="I389" s="19">
        <v>0</v>
      </c>
      <c r="J389" s="93">
        <v>0</v>
      </c>
      <c r="K389" s="88">
        <v>-371.22</v>
      </c>
      <c r="L389" s="89">
        <v>0</v>
      </c>
      <c r="M389" s="88">
        <v>7.42</v>
      </c>
      <c r="N389" s="131">
        <f t="shared" si="6"/>
        <v>-363.8</v>
      </c>
    </row>
    <row r="390" spans="1:14" x14ac:dyDescent="0.2">
      <c r="A390" s="33">
        <v>388</v>
      </c>
      <c r="B390" s="34" t="s">
        <v>472</v>
      </c>
      <c r="C390" s="34" t="s">
        <v>472</v>
      </c>
      <c r="D390" s="34" t="s">
        <v>69</v>
      </c>
      <c r="E390" s="34" t="s">
        <v>66</v>
      </c>
      <c r="F390" s="34" t="s">
        <v>67</v>
      </c>
      <c r="G390" s="34" t="s">
        <v>67</v>
      </c>
      <c r="H390" s="34" t="s">
        <v>67</v>
      </c>
      <c r="I390" s="19">
        <v>-0.28000000000000003</v>
      </c>
      <c r="J390" s="93">
        <v>0</v>
      </c>
      <c r="K390" s="88">
        <v>0</v>
      </c>
      <c r="L390" s="89">
        <v>-0.03</v>
      </c>
      <c r="M390" s="88">
        <v>0.01</v>
      </c>
      <c r="N390" s="131">
        <f t="shared" si="6"/>
        <v>-0.30000000000000004</v>
      </c>
    </row>
    <row r="391" spans="1:14" x14ac:dyDescent="0.2">
      <c r="A391" s="33">
        <v>389</v>
      </c>
      <c r="B391" s="34" t="s">
        <v>475</v>
      </c>
      <c r="C391" s="34" t="s">
        <v>475</v>
      </c>
      <c r="D391" s="34" t="s">
        <v>65</v>
      </c>
      <c r="E391" s="34" t="s">
        <v>66</v>
      </c>
      <c r="F391" s="34" t="s">
        <v>67</v>
      </c>
      <c r="G391" s="34" t="s">
        <v>66</v>
      </c>
      <c r="H391" s="34" t="s">
        <v>67</v>
      </c>
      <c r="I391" s="19">
        <v>0</v>
      </c>
      <c r="J391" s="93">
        <v>0</v>
      </c>
      <c r="K391" s="88">
        <v>-510.9</v>
      </c>
      <c r="L391" s="89">
        <v>0</v>
      </c>
      <c r="M391" s="88">
        <v>10.220000000000001</v>
      </c>
      <c r="N391" s="131">
        <f t="shared" si="6"/>
        <v>-500.67999999999995</v>
      </c>
    </row>
    <row r="392" spans="1:14" x14ac:dyDescent="0.2">
      <c r="A392" s="33">
        <v>390</v>
      </c>
      <c r="B392" s="34" t="s">
        <v>477</v>
      </c>
      <c r="C392" s="34" t="s">
        <v>477</v>
      </c>
      <c r="D392" s="34" t="s">
        <v>69</v>
      </c>
      <c r="E392" s="34" t="s">
        <v>66</v>
      </c>
      <c r="F392" s="34" t="s">
        <v>67</v>
      </c>
      <c r="G392" s="34" t="s">
        <v>66</v>
      </c>
      <c r="H392" s="34" t="s">
        <v>67</v>
      </c>
      <c r="I392" s="19">
        <v>0</v>
      </c>
      <c r="J392" s="93">
        <v>0</v>
      </c>
      <c r="K392" s="88">
        <v>-806.14</v>
      </c>
      <c r="L392" s="89">
        <v>0</v>
      </c>
      <c r="M392" s="88">
        <v>16.12</v>
      </c>
      <c r="N392" s="131">
        <f t="shared" si="6"/>
        <v>-790.02</v>
      </c>
    </row>
    <row r="393" spans="1:14" x14ac:dyDescent="0.2">
      <c r="A393" s="33">
        <v>391</v>
      </c>
      <c r="B393" s="34" t="s">
        <v>477</v>
      </c>
      <c r="C393" s="34" t="s">
        <v>478</v>
      </c>
      <c r="D393" s="34" t="s">
        <v>69</v>
      </c>
      <c r="E393" s="34" t="s">
        <v>66</v>
      </c>
      <c r="F393" s="34" t="s">
        <v>67</v>
      </c>
      <c r="G393" s="34" t="s">
        <v>67</v>
      </c>
      <c r="H393" s="34" t="s">
        <v>67</v>
      </c>
      <c r="I393" s="19">
        <v>0</v>
      </c>
      <c r="J393" s="93">
        <v>0</v>
      </c>
      <c r="K393" s="88">
        <v>-0.01</v>
      </c>
      <c r="L393" s="89">
        <v>0</v>
      </c>
      <c r="M393" s="88">
        <v>0</v>
      </c>
      <c r="N393" s="131">
        <f t="shared" si="6"/>
        <v>-0.01</v>
      </c>
    </row>
    <row r="394" spans="1:14" x14ac:dyDescent="0.2">
      <c r="A394" s="33">
        <v>392</v>
      </c>
      <c r="B394" s="34" t="s">
        <v>475</v>
      </c>
      <c r="C394" s="34" t="s">
        <v>476</v>
      </c>
      <c r="D394" s="34" t="s">
        <v>69</v>
      </c>
      <c r="E394" s="34" t="s">
        <v>66</v>
      </c>
      <c r="F394" s="34" t="s">
        <v>67</v>
      </c>
      <c r="G394" s="34" t="s">
        <v>67</v>
      </c>
      <c r="H394" s="34" t="s">
        <v>67</v>
      </c>
      <c r="I394" s="19">
        <v>0</v>
      </c>
      <c r="J394" s="93">
        <v>0</v>
      </c>
      <c r="K394" s="88">
        <v>0</v>
      </c>
      <c r="L394" s="89">
        <v>0</v>
      </c>
      <c r="M394" s="88">
        <v>0</v>
      </c>
      <c r="N394" s="131">
        <f t="shared" si="6"/>
        <v>0</v>
      </c>
    </row>
    <row r="395" spans="1:14" x14ac:dyDescent="0.2">
      <c r="A395" s="33">
        <v>393</v>
      </c>
      <c r="B395" s="34" t="s">
        <v>483</v>
      </c>
      <c r="C395" s="34" t="s">
        <v>483</v>
      </c>
      <c r="D395" s="34" t="s">
        <v>65</v>
      </c>
      <c r="E395" s="34" t="s">
        <v>66</v>
      </c>
      <c r="F395" s="34" t="s">
        <v>67</v>
      </c>
      <c r="G395" s="34" t="s">
        <v>66</v>
      </c>
      <c r="H395" s="34" t="s">
        <v>66</v>
      </c>
      <c r="I395" s="19">
        <v>0</v>
      </c>
      <c r="J395" s="93">
        <v>0</v>
      </c>
      <c r="K395" s="88">
        <v>-6678.63</v>
      </c>
      <c r="L395" s="89">
        <v>0</v>
      </c>
      <c r="M395" s="88">
        <v>133.57</v>
      </c>
      <c r="N395" s="131">
        <f t="shared" si="6"/>
        <v>-6545.06</v>
      </c>
    </row>
    <row r="396" spans="1:14" x14ac:dyDescent="0.2">
      <c r="A396" s="33">
        <v>394</v>
      </c>
      <c r="B396" s="34" t="s">
        <v>484</v>
      </c>
      <c r="C396" s="34" t="s">
        <v>484</v>
      </c>
      <c r="D396" s="34" t="s">
        <v>69</v>
      </c>
      <c r="E396" s="34" t="s">
        <v>66</v>
      </c>
      <c r="F396" s="34" t="s">
        <v>67</v>
      </c>
      <c r="G396" s="34" t="s">
        <v>66</v>
      </c>
      <c r="H396" s="34" t="s">
        <v>66</v>
      </c>
      <c r="I396" s="19">
        <v>0</v>
      </c>
      <c r="J396" s="93">
        <v>0</v>
      </c>
      <c r="K396" s="88">
        <v>-21.12</v>
      </c>
      <c r="L396" s="89">
        <v>0</v>
      </c>
      <c r="M396" s="88">
        <v>0</v>
      </c>
      <c r="N396" s="131">
        <f t="shared" si="6"/>
        <v>-21.12</v>
      </c>
    </row>
    <row r="397" spans="1:14" x14ac:dyDescent="0.2">
      <c r="A397" s="33">
        <v>395</v>
      </c>
      <c r="B397" s="34" t="s">
        <v>484</v>
      </c>
      <c r="C397" s="34" t="s">
        <v>485</v>
      </c>
      <c r="D397" s="34" t="s">
        <v>65</v>
      </c>
      <c r="E397" s="34" t="s">
        <v>66</v>
      </c>
      <c r="F397" s="34" t="s">
        <v>67</v>
      </c>
      <c r="G397" s="34" t="s">
        <v>66</v>
      </c>
      <c r="H397" s="34" t="s">
        <v>66</v>
      </c>
      <c r="I397" s="19">
        <v>0</v>
      </c>
      <c r="J397" s="93">
        <v>0</v>
      </c>
      <c r="K397" s="88">
        <v>-0.17</v>
      </c>
      <c r="L397" s="89">
        <v>0</v>
      </c>
      <c r="M397" s="88">
        <v>0</v>
      </c>
      <c r="N397" s="131">
        <f t="shared" si="6"/>
        <v>-0.17</v>
      </c>
    </row>
    <row r="398" spans="1:14" x14ac:dyDescent="0.2">
      <c r="A398" s="33">
        <v>396</v>
      </c>
      <c r="B398" s="34" t="s">
        <v>479</v>
      </c>
      <c r="C398" s="34" t="s">
        <v>479</v>
      </c>
      <c r="D398" s="34" t="s">
        <v>69</v>
      </c>
      <c r="E398" s="34" t="s">
        <v>66</v>
      </c>
      <c r="F398" s="34" t="s">
        <v>67</v>
      </c>
      <c r="G398" s="34" t="s">
        <v>66</v>
      </c>
      <c r="H398" s="34" t="s">
        <v>66</v>
      </c>
      <c r="I398" s="19">
        <v>-12.2</v>
      </c>
      <c r="J398" s="93">
        <v>0</v>
      </c>
      <c r="K398" s="88">
        <v>0</v>
      </c>
      <c r="L398" s="89">
        <v>-1.46</v>
      </c>
      <c r="M398" s="88">
        <v>0.24</v>
      </c>
      <c r="N398" s="131">
        <f t="shared" si="6"/>
        <v>-13.42</v>
      </c>
    </row>
    <row r="399" spans="1:14" x14ac:dyDescent="0.2">
      <c r="A399" s="33">
        <v>397</v>
      </c>
      <c r="B399" s="34" t="s">
        <v>486</v>
      </c>
      <c r="C399" s="34" t="s">
        <v>486</v>
      </c>
      <c r="D399" s="34" t="s">
        <v>65</v>
      </c>
      <c r="E399" s="34" t="s">
        <v>66</v>
      </c>
      <c r="F399" s="34" t="s">
        <v>67</v>
      </c>
      <c r="G399" s="34" t="s">
        <v>66</v>
      </c>
      <c r="H399" s="34" t="s">
        <v>66</v>
      </c>
      <c r="I399" s="19">
        <v>-22.13</v>
      </c>
      <c r="J399" s="93">
        <v>0</v>
      </c>
      <c r="K399" s="88">
        <v>0</v>
      </c>
      <c r="L399" s="89">
        <v>-2.66</v>
      </c>
      <c r="M399" s="88">
        <v>0.44</v>
      </c>
      <c r="N399" s="131">
        <f t="shared" si="6"/>
        <v>-24.349999999999998</v>
      </c>
    </row>
    <row r="400" spans="1:14" x14ac:dyDescent="0.2">
      <c r="A400" s="33">
        <v>398</v>
      </c>
      <c r="B400" s="34" t="s">
        <v>480</v>
      </c>
      <c r="C400" s="34" t="s">
        <v>480</v>
      </c>
      <c r="D400" s="34" t="s">
        <v>69</v>
      </c>
      <c r="E400" s="34" t="s">
        <v>66</v>
      </c>
      <c r="F400" s="34" t="s">
        <v>67</v>
      </c>
      <c r="G400" s="34" t="s">
        <v>66</v>
      </c>
      <c r="H400" s="34" t="s">
        <v>66</v>
      </c>
      <c r="I400" s="19">
        <v>-5.92</v>
      </c>
      <c r="J400" s="93">
        <v>0</v>
      </c>
      <c r="K400" s="88">
        <v>0</v>
      </c>
      <c r="L400" s="89">
        <v>-0.71</v>
      </c>
      <c r="M400" s="88">
        <v>0.12</v>
      </c>
      <c r="N400" s="131">
        <f t="shared" si="6"/>
        <v>-6.51</v>
      </c>
    </row>
    <row r="401" spans="1:14" x14ac:dyDescent="0.2">
      <c r="A401" s="33">
        <v>399</v>
      </c>
      <c r="B401" s="34" t="s">
        <v>481</v>
      </c>
      <c r="C401" s="34" t="s">
        <v>481</v>
      </c>
      <c r="D401" s="34" t="s">
        <v>69</v>
      </c>
      <c r="E401" s="34" t="s">
        <v>66</v>
      </c>
      <c r="F401" s="34" t="s">
        <v>67</v>
      </c>
      <c r="G401" s="34" t="s">
        <v>67</v>
      </c>
      <c r="H401" s="34" t="s">
        <v>67</v>
      </c>
      <c r="I401" s="19">
        <v>0</v>
      </c>
      <c r="J401" s="93">
        <v>0</v>
      </c>
      <c r="K401" s="88">
        <v>-19</v>
      </c>
      <c r="L401" s="89">
        <v>0</v>
      </c>
      <c r="M401" s="88">
        <v>0</v>
      </c>
      <c r="N401" s="131">
        <f t="shared" si="6"/>
        <v>-19</v>
      </c>
    </row>
    <row r="402" spans="1:14" x14ac:dyDescent="0.2">
      <c r="A402" s="33">
        <v>400</v>
      </c>
      <c r="B402" s="34" t="s">
        <v>489</v>
      </c>
      <c r="C402" s="34" t="s">
        <v>489</v>
      </c>
      <c r="D402" s="34" t="s">
        <v>69</v>
      </c>
      <c r="E402" s="34" t="s">
        <v>66</v>
      </c>
      <c r="F402" s="34" t="s">
        <v>67</v>
      </c>
      <c r="G402" s="34" t="s">
        <v>67</v>
      </c>
      <c r="H402" s="34" t="s">
        <v>67</v>
      </c>
      <c r="I402" s="19">
        <v>-8.5299999999999994</v>
      </c>
      <c r="J402" s="93">
        <v>0</v>
      </c>
      <c r="K402" s="88">
        <v>0</v>
      </c>
      <c r="L402" s="89">
        <v>-1.02</v>
      </c>
      <c r="M402" s="88">
        <v>0</v>
      </c>
      <c r="N402" s="131">
        <f t="shared" si="6"/>
        <v>-9.5499999999999989</v>
      </c>
    </row>
    <row r="403" spans="1:14" x14ac:dyDescent="0.2">
      <c r="A403" s="33">
        <v>401</v>
      </c>
      <c r="B403" s="34" t="s">
        <v>490</v>
      </c>
      <c r="C403" s="34" t="s">
        <v>490</v>
      </c>
      <c r="D403" s="34" t="s">
        <v>69</v>
      </c>
      <c r="E403" s="34" t="s">
        <v>66</v>
      </c>
      <c r="F403" s="34" t="s">
        <v>66</v>
      </c>
      <c r="G403" s="34" t="s">
        <v>66</v>
      </c>
      <c r="H403" s="34" t="s">
        <v>67</v>
      </c>
      <c r="I403" s="19">
        <v>0</v>
      </c>
      <c r="J403" s="93">
        <v>0</v>
      </c>
      <c r="K403" s="88">
        <v>-587.09</v>
      </c>
      <c r="L403" s="89">
        <v>0</v>
      </c>
      <c r="M403" s="88">
        <v>11.74</v>
      </c>
      <c r="N403" s="131">
        <f t="shared" si="6"/>
        <v>-575.35</v>
      </c>
    </row>
    <row r="404" spans="1:14" x14ac:dyDescent="0.2">
      <c r="A404" s="33">
        <v>402</v>
      </c>
      <c r="B404" s="34" t="s">
        <v>490</v>
      </c>
      <c r="C404" s="34" t="s">
        <v>492</v>
      </c>
      <c r="D404" s="34" t="s">
        <v>69</v>
      </c>
      <c r="E404" s="34" t="s">
        <v>66</v>
      </c>
      <c r="F404" s="34" t="s">
        <v>67</v>
      </c>
      <c r="G404" s="34" t="s">
        <v>66</v>
      </c>
      <c r="H404" s="34" t="s">
        <v>66</v>
      </c>
      <c r="I404" s="19">
        <v>0</v>
      </c>
      <c r="J404" s="93">
        <v>0</v>
      </c>
      <c r="K404" s="88">
        <v>-0.06</v>
      </c>
      <c r="L404" s="89">
        <v>0</v>
      </c>
      <c r="M404" s="88">
        <v>0</v>
      </c>
      <c r="N404" s="131">
        <f t="shared" si="6"/>
        <v>-0.06</v>
      </c>
    </row>
    <row r="405" spans="1:14" x14ac:dyDescent="0.2">
      <c r="A405" s="33">
        <v>403</v>
      </c>
      <c r="B405" s="34" t="s">
        <v>487</v>
      </c>
      <c r="C405" s="34" t="s">
        <v>487</v>
      </c>
      <c r="D405" s="34" t="s">
        <v>65</v>
      </c>
      <c r="E405" s="34" t="s">
        <v>66</v>
      </c>
      <c r="F405" s="34" t="s">
        <v>67</v>
      </c>
      <c r="G405" s="34" t="s">
        <v>66</v>
      </c>
      <c r="H405" s="34" t="s">
        <v>66</v>
      </c>
      <c r="I405" s="19">
        <v>0</v>
      </c>
      <c r="J405" s="93">
        <v>0</v>
      </c>
      <c r="K405" s="88">
        <v>-2552.64</v>
      </c>
      <c r="L405" s="89">
        <v>0</v>
      </c>
      <c r="M405" s="88">
        <v>0</v>
      </c>
      <c r="N405" s="131">
        <f t="shared" si="6"/>
        <v>-2552.64</v>
      </c>
    </row>
    <row r="406" spans="1:14" x14ac:dyDescent="0.2">
      <c r="A406" s="33">
        <v>404</v>
      </c>
      <c r="B406" s="34" t="s">
        <v>487</v>
      </c>
      <c r="C406" s="34" t="s">
        <v>488</v>
      </c>
      <c r="D406" s="34" t="s">
        <v>65</v>
      </c>
      <c r="E406" s="34" t="s">
        <v>67</v>
      </c>
      <c r="F406" s="34" t="s">
        <v>66</v>
      </c>
      <c r="G406" s="34" t="s">
        <v>66</v>
      </c>
      <c r="H406" s="34" t="s">
        <v>66</v>
      </c>
      <c r="I406" s="19">
        <v>0</v>
      </c>
      <c r="J406" s="93">
        <v>0</v>
      </c>
      <c r="K406" s="88">
        <v>-0.86</v>
      </c>
      <c r="L406" s="89">
        <v>0</v>
      </c>
      <c r="M406" s="88">
        <v>0</v>
      </c>
      <c r="N406" s="131">
        <f t="shared" si="6"/>
        <v>-0.86</v>
      </c>
    </row>
    <row r="407" spans="1:14" x14ac:dyDescent="0.2">
      <c r="A407" s="33">
        <v>405</v>
      </c>
      <c r="B407" s="34" t="s">
        <v>499</v>
      </c>
      <c r="C407" s="34" t="s">
        <v>499</v>
      </c>
      <c r="D407" s="34" t="s">
        <v>69</v>
      </c>
      <c r="E407" s="34" t="s">
        <v>67</v>
      </c>
      <c r="F407" s="34" t="s">
        <v>66</v>
      </c>
      <c r="G407" s="34" t="s">
        <v>66</v>
      </c>
      <c r="H407" s="34" t="s">
        <v>66</v>
      </c>
      <c r="I407" s="19">
        <v>0</v>
      </c>
      <c r="J407" s="93">
        <v>0</v>
      </c>
      <c r="K407" s="88">
        <v>-1.7</v>
      </c>
      <c r="L407" s="89">
        <v>0</v>
      </c>
      <c r="M407" s="88">
        <v>0</v>
      </c>
      <c r="N407" s="131">
        <f t="shared" si="6"/>
        <v>-1.7</v>
      </c>
    </row>
    <row r="408" spans="1:14" x14ac:dyDescent="0.2">
      <c r="A408" s="33">
        <v>406</v>
      </c>
      <c r="B408" s="34" t="s">
        <v>499</v>
      </c>
      <c r="C408" s="34" t="s">
        <v>500</v>
      </c>
      <c r="D408" s="34" t="s">
        <v>69</v>
      </c>
      <c r="E408" s="34" t="s">
        <v>66</v>
      </c>
      <c r="F408" s="34" t="s">
        <v>67</v>
      </c>
      <c r="G408" s="34" t="s">
        <v>67</v>
      </c>
      <c r="H408" s="34" t="s">
        <v>67</v>
      </c>
      <c r="I408" s="19">
        <v>0</v>
      </c>
      <c r="J408" s="93">
        <v>0</v>
      </c>
      <c r="K408" s="88">
        <v>0</v>
      </c>
      <c r="L408" s="89">
        <v>0</v>
      </c>
      <c r="M408" s="88">
        <v>0</v>
      </c>
      <c r="N408" s="131">
        <f t="shared" si="6"/>
        <v>0</v>
      </c>
    </row>
    <row r="409" spans="1:14" x14ac:dyDescent="0.2">
      <c r="A409" s="33">
        <v>407</v>
      </c>
      <c r="B409" s="34" t="s">
        <v>681</v>
      </c>
      <c r="C409" s="34" t="s">
        <v>686</v>
      </c>
      <c r="D409" s="34" t="s">
        <v>65</v>
      </c>
      <c r="E409" s="34" t="s">
        <v>67</v>
      </c>
      <c r="F409" s="34" t="s">
        <v>66</v>
      </c>
      <c r="G409" s="34" t="s">
        <v>66</v>
      </c>
      <c r="H409" s="34" t="s">
        <v>67</v>
      </c>
      <c r="I409" s="19">
        <v>-13.4</v>
      </c>
      <c r="J409" s="93">
        <v>0</v>
      </c>
      <c r="K409" s="88">
        <v>0</v>
      </c>
      <c r="L409" s="89">
        <v>-1.61</v>
      </c>
      <c r="M409" s="88">
        <v>0.27</v>
      </c>
      <c r="N409" s="131">
        <f t="shared" si="6"/>
        <v>-14.74</v>
      </c>
    </row>
    <row r="410" spans="1:14" x14ac:dyDescent="0.2">
      <c r="A410" s="33">
        <v>408</v>
      </c>
      <c r="B410" s="34" t="s">
        <v>212</v>
      </c>
      <c r="C410" s="34" t="s">
        <v>212</v>
      </c>
      <c r="D410" s="34" t="s">
        <v>69</v>
      </c>
      <c r="E410" s="34" t="s">
        <v>67</v>
      </c>
      <c r="F410" s="34" t="s">
        <v>66</v>
      </c>
      <c r="G410" s="34" t="s">
        <v>66</v>
      </c>
      <c r="H410" s="34" t="s">
        <v>67</v>
      </c>
      <c r="I410" s="19">
        <v>0</v>
      </c>
      <c r="J410" s="93">
        <v>0</v>
      </c>
      <c r="K410" s="88">
        <v>-7.27</v>
      </c>
      <c r="L410" s="89">
        <v>0</v>
      </c>
      <c r="M410" s="88">
        <v>0.15</v>
      </c>
      <c r="N410" s="131">
        <f t="shared" si="6"/>
        <v>-7.1199999999999992</v>
      </c>
    </row>
    <row r="411" spans="1:14" x14ac:dyDescent="0.2">
      <c r="A411" s="33">
        <v>409</v>
      </c>
      <c r="B411" s="34" t="s">
        <v>213</v>
      </c>
      <c r="C411" s="34" t="s">
        <v>213</v>
      </c>
      <c r="D411" s="34" t="s">
        <v>69</v>
      </c>
      <c r="E411" s="34" t="s">
        <v>66</v>
      </c>
      <c r="F411" s="34" t="s">
        <v>66</v>
      </c>
      <c r="G411" s="34" t="s">
        <v>67</v>
      </c>
      <c r="H411" s="34" t="s">
        <v>67</v>
      </c>
      <c r="I411" s="19">
        <v>0</v>
      </c>
      <c r="J411" s="93">
        <v>0</v>
      </c>
      <c r="K411" s="88">
        <v>-4.12</v>
      </c>
      <c r="L411" s="89">
        <v>0</v>
      </c>
      <c r="M411" s="88">
        <v>0.08</v>
      </c>
      <c r="N411" s="131">
        <f t="shared" si="6"/>
        <v>-4.04</v>
      </c>
    </row>
    <row r="412" spans="1:14" x14ac:dyDescent="0.2">
      <c r="A412" s="33">
        <v>410</v>
      </c>
      <c r="B412" s="34" t="s">
        <v>211</v>
      </c>
      <c r="C412" s="34" t="s">
        <v>211</v>
      </c>
      <c r="D412" s="34" t="s">
        <v>65</v>
      </c>
      <c r="E412" s="34" t="s">
        <v>66</v>
      </c>
      <c r="F412" s="34" t="s">
        <v>67</v>
      </c>
      <c r="G412" s="34" t="s">
        <v>66</v>
      </c>
      <c r="H412" s="34" t="s">
        <v>66</v>
      </c>
      <c r="I412" s="19">
        <v>0</v>
      </c>
      <c r="J412" s="93">
        <v>0</v>
      </c>
      <c r="K412" s="88">
        <v>-117.5</v>
      </c>
      <c r="L412" s="89">
        <v>0</v>
      </c>
      <c r="M412" s="88">
        <v>2.35</v>
      </c>
      <c r="N412" s="131">
        <f t="shared" si="6"/>
        <v>-115.15</v>
      </c>
    </row>
    <row r="413" spans="1:14" x14ac:dyDescent="0.2">
      <c r="A413" s="33">
        <v>411</v>
      </c>
      <c r="B413" s="34" t="s">
        <v>490</v>
      </c>
      <c r="C413" s="34" t="s">
        <v>491</v>
      </c>
      <c r="D413" s="34" t="s">
        <v>65</v>
      </c>
      <c r="E413" s="34" t="s">
        <v>66</v>
      </c>
      <c r="F413" s="34" t="s">
        <v>67</v>
      </c>
      <c r="G413" s="34" t="s">
        <v>66</v>
      </c>
      <c r="H413" s="34" t="s">
        <v>66</v>
      </c>
      <c r="I413" s="19">
        <v>0</v>
      </c>
      <c r="J413" s="93">
        <v>0</v>
      </c>
      <c r="K413" s="88">
        <v>-1554.51</v>
      </c>
      <c r="L413" s="89">
        <v>0</v>
      </c>
      <c r="M413" s="88">
        <v>31.09</v>
      </c>
      <c r="N413" s="131">
        <f t="shared" si="6"/>
        <v>-1523.42</v>
      </c>
    </row>
    <row r="414" spans="1:14" x14ac:dyDescent="0.2">
      <c r="A414" s="33">
        <v>412</v>
      </c>
      <c r="B414" s="34" t="s">
        <v>490</v>
      </c>
      <c r="C414" s="34" t="s">
        <v>493</v>
      </c>
      <c r="D414" s="34" t="s">
        <v>69</v>
      </c>
      <c r="E414" s="34" t="s">
        <v>66</v>
      </c>
      <c r="F414" s="34" t="s">
        <v>67</v>
      </c>
      <c r="G414" s="34" t="s">
        <v>66</v>
      </c>
      <c r="H414" s="34" t="s">
        <v>66</v>
      </c>
      <c r="I414" s="19">
        <v>0</v>
      </c>
      <c r="J414" s="93">
        <v>0</v>
      </c>
      <c r="K414" s="88">
        <v>-0.23</v>
      </c>
      <c r="L414" s="89">
        <v>0</v>
      </c>
      <c r="M414" s="88">
        <v>0</v>
      </c>
      <c r="N414" s="131">
        <f t="shared" si="6"/>
        <v>-0.23</v>
      </c>
    </row>
    <row r="415" spans="1:14" x14ac:dyDescent="0.2">
      <c r="A415" s="33">
        <v>413</v>
      </c>
      <c r="B415" s="34" t="s">
        <v>501</v>
      </c>
      <c r="C415" s="34" t="s">
        <v>501</v>
      </c>
      <c r="D415" s="34" t="s">
        <v>69</v>
      </c>
      <c r="E415" s="34" t="s">
        <v>66</v>
      </c>
      <c r="F415" s="34" t="s">
        <v>67</v>
      </c>
      <c r="G415" s="34" t="s">
        <v>66</v>
      </c>
      <c r="H415" s="34" t="s">
        <v>66</v>
      </c>
      <c r="I415" s="19">
        <v>-28.27</v>
      </c>
      <c r="J415" s="93">
        <v>0</v>
      </c>
      <c r="K415" s="88">
        <v>0</v>
      </c>
      <c r="L415" s="89">
        <v>-3.39</v>
      </c>
      <c r="M415" s="88">
        <v>0.56999999999999995</v>
      </c>
      <c r="N415" s="131">
        <f t="shared" si="6"/>
        <v>-31.09</v>
      </c>
    </row>
    <row r="416" spans="1:14" x14ac:dyDescent="0.2">
      <c r="A416" s="33">
        <v>414</v>
      </c>
      <c r="B416" s="34" t="s">
        <v>504</v>
      </c>
      <c r="C416" s="34" t="s">
        <v>504</v>
      </c>
      <c r="D416" s="34" t="s">
        <v>69</v>
      </c>
      <c r="E416" s="34" t="s">
        <v>66</v>
      </c>
      <c r="F416" s="34" t="s">
        <v>67</v>
      </c>
      <c r="G416" s="34" t="s">
        <v>67</v>
      </c>
      <c r="H416" s="34" t="s">
        <v>67</v>
      </c>
      <c r="I416" s="19">
        <v>0</v>
      </c>
      <c r="J416" s="93">
        <v>0</v>
      </c>
      <c r="K416" s="88">
        <v>-1260.96</v>
      </c>
      <c r="L416" s="89">
        <v>0</v>
      </c>
      <c r="M416" s="88">
        <v>0</v>
      </c>
      <c r="N416" s="131">
        <f t="shared" si="6"/>
        <v>-1260.96</v>
      </c>
    </row>
    <row r="417" spans="1:14" x14ac:dyDescent="0.2">
      <c r="A417" s="33">
        <v>415</v>
      </c>
      <c r="B417" s="34" t="s">
        <v>502</v>
      </c>
      <c r="C417" s="34" t="s">
        <v>502</v>
      </c>
      <c r="D417" s="34" t="s">
        <v>69</v>
      </c>
      <c r="E417" s="34" t="s">
        <v>66</v>
      </c>
      <c r="F417" s="34" t="s">
        <v>67</v>
      </c>
      <c r="G417" s="34" t="s">
        <v>67</v>
      </c>
      <c r="H417" s="34" t="s">
        <v>67</v>
      </c>
      <c r="I417" s="19">
        <v>-229.91</v>
      </c>
      <c r="J417" s="93">
        <v>0</v>
      </c>
      <c r="K417" s="88">
        <v>0</v>
      </c>
      <c r="L417" s="89">
        <v>-27.59</v>
      </c>
      <c r="M417" s="88">
        <v>4.5999999999999996</v>
      </c>
      <c r="N417" s="131">
        <f t="shared" si="6"/>
        <v>-252.9</v>
      </c>
    </row>
    <row r="418" spans="1:14" x14ac:dyDescent="0.2">
      <c r="A418" s="33">
        <v>416</v>
      </c>
      <c r="B418" s="34" t="s">
        <v>502</v>
      </c>
      <c r="C418" s="34" t="s">
        <v>503</v>
      </c>
      <c r="D418" s="34" t="s">
        <v>69</v>
      </c>
      <c r="E418" s="34" t="s">
        <v>66</v>
      </c>
      <c r="F418" s="34" t="s">
        <v>67</v>
      </c>
      <c r="G418" s="34" t="s">
        <v>67</v>
      </c>
      <c r="H418" s="34" t="s">
        <v>67</v>
      </c>
      <c r="I418" s="19">
        <v>-2.57</v>
      </c>
      <c r="J418" s="93">
        <v>0</v>
      </c>
      <c r="K418" s="88">
        <v>0</v>
      </c>
      <c r="L418" s="89">
        <v>-0.31</v>
      </c>
      <c r="M418" s="88">
        <v>0.05</v>
      </c>
      <c r="N418" s="131">
        <f t="shared" si="6"/>
        <v>-2.83</v>
      </c>
    </row>
    <row r="419" spans="1:14" x14ac:dyDescent="0.2">
      <c r="A419" s="33">
        <v>417</v>
      </c>
      <c r="B419" s="34" t="s">
        <v>523</v>
      </c>
      <c r="C419" s="34" t="s">
        <v>523</v>
      </c>
      <c r="D419" s="34" t="s">
        <v>65</v>
      </c>
      <c r="E419" s="34" t="s">
        <v>66</v>
      </c>
      <c r="F419" s="34" t="s">
        <v>67</v>
      </c>
      <c r="G419" s="34" t="s">
        <v>66</v>
      </c>
      <c r="H419" s="34" t="s">
        <v>66</v>
      </c>
      <c r="I419" s="19">
        <v>-337.2</v>
      </c>
      <c r="J419" s="93">
        <v>0</v>
      </c>
      <c r="K419" s="88">
        <v>0</v>
      </c>
      <c r="L419" s="89">
        <v>-40.46</v>
      </c>
      <c r="M419" s="88">
        <v>6.74</v>
      </c>
      <c r="N419" s="131">
        <f t="shared" si="6"/>
        <v>-370.91999999999996</v>
      </c>
    </row>
    <row r="420" spans="1:14" x14ac:dyDescent="0.2">
      <c r="A420" s="33">
        <v>418</v>
      </c>
      <c r="B420" s="34" t="s">
        <v>523</v>
      </c>
      <c r="C420" s="34" t="s">
        <v>524</v>
      </c>
      <c r="D420" s="34" t="s">
        <v>69</v>
      </c>
      <c r="E420" s="34" t="s">
        <v>66</v>
      </c>
      <c r="F420" s="34" t="s">
        <v>67</v>
      </c>
      <c r="G420" s="34" t="s">
        <v>66</v>
      </c>
      <c r="H420" s="34" t="s">
        <v>66</v>
      </c>
      <c r="I420" s="19">
        <v>-5.44</v>
      </c>
      <c r="J420" s="93">
        <v>0</v>
      </c>
      <c r="K420" s="88">
        <v>0</v>
      </c>
      <c r="L420" s="89">
        <v>-0.65</v>
      </c>
      <c r="M420" s="88">
        <v>0.11</v>
      </c>
      <c r="N420" s="131">
        <f t="shared" si="6"/>
        <v>-5.98</v>
      </c>
    </row>
    <row r="421" spans="1:14" x14ac:dyDescent="0.2">
      <c r="A421" s="33">
        <v>419</v>
      </c>
      <c r="B421" s="34" t="s">
        <v>529</v>
      </c>
      <c r="C421" s="34" t="s">
        <v>529</v>
      </c>
      <c r="D421" s="34" t="s">
        <v>65</v>
      </c>
      <c r="E421" s="34" t="s">
        <v>66</v>
      </c>
      <c r="F421" s="34" t="s">
        <v>66</v>
      </c>
      <c r="G421" s="34" t="s">
        <v>66</v>
      </c>
      <c r="H421" s="34" t="s">
        <v>66</v>
      </c>
      <c r="I421" s="19">
        <v>-68.64</v>
      </c>
      <c r="J421" s="93">
        <v>0</v>
      </c>
      <c r="K421" s="88">
        <v>0</v>
      </c>
      <c r="L421" s="89">
        <v>-8.24</v>
      </c>
      <c r="M421" s="88">
        <v>1.37</v>
      </c>
      <c r="N421" s="131">
        <f t="shared" si="6"/>
        <v>-75.509999999999991</v>
      </c>
    </row>
    <row r="422" spans="1:14" x14ac:dyDescent="0.2">
      <c r="A422" s="33">
        <v>420</v>
      </c>
      <c r="B422" s="34" t="s">
        <v>530</v>
      </c>
      <c r="C422" s="34" t="s">
        <v>530</v>
      </c>
      <c r="D422" s="34" t="s">
        <v>69</v>
      </c>
      <c r="E422" s="34" t="s">
        <v>66</v>
      </c>
      <c r="F422" s="34" t="s">
        <v>66</v>
      </c>
      <c r="G422" s="34" t="s">
        <v>66</v>
      </c>
      <c r="H422" s="34" t="s">
        <v>66</v>
      </c>
      <c r="I422" s="19">
        <v>-23.77</v>
      </c>
      <c r="J422" s="93">
        <v>0</v>
      </c>
      <c r="K422" s="88">
        <v>0</v>
      </c>
      <c r="L422" s="89">
        <v>-2.85</v>
      </c>
      <c r="M422" s="88">
        <v>0</v>
      </c>
      <c r="N422" s="131">
        <f t="shared" si="6"/>
        <v>-26.62</v>
      </c>
    </row>
    <row r="423" spans="1:14" x14ac:dyDescent="0.2">
      <c r="A423" s="33">
        <v>421</v>
      </c>
      <c r="B423" s="34" t="s">
        <v>544</v>
      </c>
      <c r="C423" s="34" t="s">
        <v>544</v>
      </c>
      <c r="D423" s="34" t="s">
        <v>69</v>
      </c>
      <c r="E423" s="34" t="s">
        <v>66</v>
      </c>
      <c r="F423" s="34" t="s">
        <v>67</v>
      </c>
      <c r="G423" s="34" t="s">
        <v>67</v>
      </c>
      <c r="H423" s="34" t="s">
        <v>67</v>
      </c>
      <c r="I423" s="19">
        <v>-65.16</v>
      </c>
      <c r="J423" s="93">
        <v>0</v>
      </c>
      <c r="K423" s="88">
        <v>0</v>
      </c>
      <c r="L423" s="89">
        <v>-7.82</v>
      </c>
      <c r="M423" s="88">
        <v>1.3</v>
      </c>
      <c r="N423" s="131">
        <f t="shared" si="6"/>
        <v>-71.679999999999993</v>
      </c>
    </row>
    <row r="424" spans="1:14" x14ac:dyDescent="0.2">
      <c r="A424" s="33">
        <v>422</v>
      </c>
      <c r="B424" s="34" t="s">
        <v>519</v>
      </c>
      <c r="C424" s="34" t="s">
        <v>519</v>
      </c>
      <c r="D424" s="34" t="s">
        <v>65</v>
      </c>
      <c r="E424" s="34" t="s">
        <v>66</v>
      </c>
      <c r="F424" s="34" t="s">
        <v>67</v>
      </c>
      <c r="G424" s="34" t="s">
        <v>67</v>
      </c>
      <c r="H424" s="34" t="s">
        <v>67</v>
      </c>
      <c r="I424" s="19">
        <v>-962.88</v>
      </c>
      <c r="J424" s="93">
        <v>0</v>
      </c>
      <c r="K424" s="88">
        <v>0</v>
      </c>
      <c r="L424" s="89">
        <v>-115.55</v>
      </c>
      <c r="M424" s="88">
        <v>19.260000000000002</v>
      </c>
      <c r="N424" s="131">
        <f t="shared" si="6"/>
        <v>-1059.17</v>
      </c>
    </row>
    <row r="425" spans="1:14" x14ac:dyDescent="0.2">
      <c r="A425" s="33">
        <v>423</v>
      </c>
      <c r="B425" s="34" t="s">
        <v>508</v>
      </c>
      <c r="C425" s="34" t="s">
        <v>508</v>
      </c>
      <c r="D425" s="34" t="s">
        <v>69</v>
      </c>
      <c r="E425" s="34" t="s">
        <v>66</v>
      </c>
      <c r="F425" s="34" t="s">
        <v>67</v>
      </c>
      <c r="G425" s="34" t="s">
        <v>67</v>
      </c>
      <c r="H425" s="34" t="s">
        <v>67</v>
      </c>
      <c r="I425" s="19">
        <v>-21.98</v>
      </c>
      <c r="J425" s="93">
        <v>0</v>
      </c>
      <c r="K425" s="88">
        <v>0</v>
      </c>
      <c r="L425" s="89">
        <v>-2.64</v>
      </c>
      <c r="M425" s="88">
        <v>0.44</v>
      </c>
      <c r="N425" s="131">
        <f t="shared" si="6"/>
        <v>-24.18</v>
      </c>
    </row>
    <row r="426" spans="1:14" x14ac:dyDescent="0.2">
      <c r="A426" s="33">
        <v>424</v>
      </c>
      <c r="B426" s="34" t="s">
        <v>509</v>
      </c>
      <c r="C426" s="34" t="s">
        <v>509</v>
      </c>
      <c r="D426" s="34" t="s">
        <v>65</v>
      </c>
      <c r="E426" s="34" t="s">
        <v>66</v>
      </c>
      <c r="F426" s="34" t="s">
        <v>66</v>
      </c>
      <c r="G426" s="34" t="s">
        <v>66</v>
      </c>
      <c r="H426" s="34" t="s">
        <v>66</v>
      </c>
      <c r="I426" s="19">
        <v>-56.51</v>
      </c>
      <c r="J426" s="93">
        <v>0</v>
      </c>
      <c r="K426" s="88">
        <v>0</v>
      </c>
      <c r="L426" s="89">
        <v>-6.78</v>
      </c>
      <c r="M426" s="88">
        <v>1.1299999999999999</v>
      </c>
      <c r="N426" s="131">
        <f t="shared" si="6"/>
        <v>-62.16</v>
      </c>
    </row>
    <row r="427" spans="1:14" x14ac:dyDescent="0.2">
      <c r="A427" s="33">
        <v>425</v>
      </c>
      <c r="B427" s="34" t="s">
        <v>509</v>
      </c>
      <c r="C427" s="34" t="s">
        <v>510</v>
      </c>
      <c r="D427" s="34" t="s">
        <v>69</v>
      </c>
      <c r="E427" s="34" t="s">
        <v>66</v>
      </c>
      <c r="F427" s="34" t="s">
        <v>66</v>
      </c>
      <c r="G427" s="34" t="s">
        <v>66</v>
      </c>
      <c r="H427" s="34" t="s">
        <v>66</v>
      </c>
      <c r="I427" s="19">
        <v>-0.05</v>
      </c>
      <c r="J427" s="93">
        <v>0</v>
      </c>
      <c r="K427" s="88">
        <v>0</v>
      </c>
      <c r="L427" s="89">
        <v>-0.01</v>
      </c>
      <c r="M427" s="88">
        <v>0</v>
      </c>
      <c r="N427" s="131">
        <f t="shared" si="6"/>
        <v>-6.0000000000000005E-2</v>
      </c>
    </row>
    <row r="428" spans="1:14" x14ac:dyDescent="0.2">
      <c r="A428" s="33">
        <v>426</v>
      </c>
      <c r="B428" s="34" t="s">
        <v>517</v>
      </c>
      <c r="C428" s="34" t="s">
        <v>517</v>
      </c>
      <c r="D428" s="34" t="s">
        <v>65</v>
      </c>
      <c r="E428" s="34" t="s">
        <v>66</v>
      </c>
      <c r="F428" s="34" t="s">
        <v>66</v>
      </c>
      <c r="G428" s="34" t="s">
        <v>66</v>
      </c>
      <c r="H428" s="34" t="s">
        <v>66</v>
      </c>
      <c r="I428" s="19">
        <v>-13615.47</v>
      </c>
      <c r="J428" s="93">
        <v>0</v>
      </c>
      <c r="K428" s="88">
        <v>0</v>
      </c>
      <c r="L428" s="89">
        <v>-1633.86</v>
      </c>
      <c r="M428" s="88">
        <v>272.31</v>
      </c>
      <c r="N428" s="131">
        <f t="shared" si="6"/>
        <v>-14977.02</v>
      </c>
    </row>
    <row r="429" spans="1:14" x14ac:dyDescent="0.2">
      <c r="A429" s="33">
        <v>427</v>
      </c>
      <c r="B429" s="34" t="s">
        <v>517</v>
      </c>
      <c r="C429" s="34" t="s">
        <v>518</v>
      </c>
      <c r="D429" s="34" t="s">
        <v>69</v>
      </c>
      <c r="E429" s="34" t="s">
        <v>66</v>
      </c>
      <c r="F429" s="34" t="s">
        <v>66</v>
      </c>
      <c r="G429" s="34" t="s">
        <v>66</v>
      </c>
      <c r="H429" s="34" t="s">
        <v>66</v>
      </c>
      <c r="I429" s="19">
        <v>0</v>
      </c>
      <c r="J429" s="93">
        <v>0</v>
      </c>
      <c r="K429" s="88">
        <v>0</v>
      </c>
      <c r="L429" s="89">
        <v>0</v>
      </c>
      <c r="M429" s="88">
        <v>0</v>
      </c>
      <c r="N429" s="131">
        <f t="shared" si="6"/>
        <v>0</v>
      </c>
    </row>
    <row r="430" spans="1:14" x14ac:dyDescent="0.2">
      <c r="A430" s="33">
        <v>428</v>
      </c>
      <c r="B430" s="34" t="s">
        <v>525</v>
      </c>
      <c r="C430" s="34" t="s">
        <v>525</v>
      </c>
      <c r="D430" s="34" t="s">
        <v>65</v>
      </c>
      <c r="E430" s="34" t="s">
        <v>66</v>
      </c>
      <c r="F430" s="34" t="s">
        <v>67</v>
      </c>
      <c r="G430" s="34" t="s">
        <v>67</v>
      </c>
      <c r="H430" s="34" t="s">
        <v>67</v>
      </c>
      <c r="I430" s="19">
        <v>-7366.9</v>
      </c>
      <c r="J430" s="93">
        <v>0</v>
      </c>
      <c r="K430" s="88">
        <v>0</v>
      </c>
      <c r="L430" s="89">
        <v>-884.03</v>
      </c>
      <c r="M430" s="88">
        <v>147.34</v>
      </c>
      <c r="N430" s="131">
        <f t="shared" si="6"/>
        <v>-8103.59</v>
      </c>
    </row>
    <row r="431" spans="1:14" x14ac:dyDescent="0.2">
      <c r="A431" s="33">
        <v>429</v>
      </c>
      <c r="B431" s="34" t="s">
        <v>525</v>
      </c>
      <c r="C431" s="34" t="s">
        <v>526</v>
      </c>
      <c r="D431" s="34" t="s">
        <v>65</v>
      </c>
      <c r="E431" s="34" t="s">
        <v>66</v>
      </c>
      <c r="F431" s="34" t="s">
        <v>67</v>
      </c>
      <c r="G431" s="34" t="s">
        <v>67</v>
      </c>
      <c r="H431" s="34" t="s">
        <v>67</v>
      </c>
      <c r="I431" s="19">
        <v>-0.03</v>
      </c>
      <c r="J431" s="93">
        <v>0</v>
      </c>
      <c r="K431" s="88">
        <v>0</v>
      </c>
      <c r="L431" s="89">
        <v>0</v>
      </c>
      <c r="M431" s="88">
        <v>0</v>
      </c>
      <c r="N431" s="131">
        <f t="shared" si="6"/>
        <v>-0.03</v>
      </c>
    </row>
    <row r="432" spans="1:14" x14ac:dyDescent="0.2">
      <c r="A432" s="33">
        <v>430</v>
      </c>
      <c r="B432" s="34" t="s">
        <v>520</v>
      </c>
      <c r="C432" s="34" t="s">
        <v>520</v>
      </c>
      <c r="D432" s="34" t="s">
        <v>69</v>
      </c>
      <c r="E432" s="34" t="s">
        <v>66</v>
      </c>
      <c r="F432" s="34" t="s">
        <v>67</v>
      </c>
      <c r="G432" s="34" t="s">
        <v>67</v>
      </c>
      <c r="H432" s="34" t="s">
        <v>67</v>
      </c>
      <c r="I432" s="19">
        <v>-29.09</v>
      </c>
      <c r="J432" s="93">
        <v>0</v>
      </c>
      <c r="K432" s="88">
        <v>0</v>
      </c>
      <c r="L432" s="89">
        <v>-3.49</v>
      </c>
      <c r="M432" s="88">
        <v>0.57999999999999996</v>
      </c>
      <c r="N432" s="131">
        <f t="shared" si="6"/>
        <v>-32</v>
      </c>
    </row>
    <row r="433" spans="1:14" x14ac:dyDescent="0.2">
      <c r="A433" s="33">
        <v>431</v>
      </c>
      <c r="B433" s="34" t="s">
        <v>521</v>
      </c>
      <c r="C433" s="34" t="s">
        <v>521</v>
      </c>
      <c r="D433" s="34" t="s">
        <v>65</v>
      </c>
      <c r="E433" s="34" t="s">
        <v>66</v>
      </c>
      <c r="F433" s="34" t="s">
        <v>67</v>
      </c>
      <c r="G433" s="34" t="s">
        <v>67</v>
      </c>
      <c r="H433" s="34" t="s">
        <v>67</v>
      </c>
      <c r="I433" s="19">
        <v>-29.13</v>
      </c>
      <c r="J433" s="93">
        <v>0</v>
      </c>
      <c r="K433" s="88">
        <v>0</v>
      </c>
      <c r="L433" s="89">
        <v>-3.5</v>
      </c>
      <c r="M433" s="88">
        <v>0.57999999999999996</v>
      </c>
      <c r="N433" s="131">
        <f t="shared" si="6"/>
        <v>-32.049999999999997</v>
      </c>
    </row>
    <row r="434" spans="1:14" x14ac:dyDescent="0.2">
      <c r="A434" s="33">
        <v>432</v>
      </c>
      <c r="B434" s="34" t="s">
        <v>532</v>
      </c>
      <c r="C434" s="34" t="s">
        <v>532</v>
      </c>
      <c r="D434" s="34" t="s">
        <v>65</v>
      </c>
      <c r="E434" s="34" t="s">
        <v>66</v>
      </c>
      <c r="F434" s="34" t="s">
        <v>67</v>
      </c>
      <c r="G434" s="34" t="s">
        <v>66</v>
      </c>
      <c r="H434" s="34" t="s">
        <v>67</v>
      </c>
      <c r="I434" s="19">
        <v>-24.64</v>
      </c>
      <c r="J434" s="93">
        <v>0</v>
      </c>
      <c r="K434" s="88">
        <v>0</v>
      </c>
      <c r="L434" s="89">
        <v>-2.96</v>
      </c>
      <c r="M434" s="88">
        <v>0</v>
      </c>
      <c r="N434" s="131">
        <f t="shared" si="6"/>
        <v>-27.6</v>
      </c>
    </row>
    <row r="435" spans="1:14" x14ac:dyDescent="0.2">
      <c r="A435" s="33">
        <v>433</v>
      </c>
      <c r="B435" s="34" t="s">
        <v>533</v>
      </c>
      <c r="C435" s="34" t="s">
        <v>533</v>
      </c>
      <c r="D435" s="34" t="s">
        <v>65</v>
      </c>
      <c r="E435" s="34" t="s">
        <v>66</v>
      </c>
      <c r="F435" s="34" t="s">
        <v>67</v>
      </c>
      <c r="G435" s="34" t="s">
        <v>66</v>
      </c>
      <c r="H435" s="34" t="s">
        <v>66</v>
      </c>
      <c r="I435" s="19">
        <v>0</v>
      </c>
      <c r="J435" s="93">
        <v>0</v>
      </c>
      <c r="K435" s="88">
        <v>-175.32</v>
      </c>
      <c r="L435" s="89">
        <v>0</v>
      </c>
      <c r="M435" s="88">
        <v>3.51</v>
      </c>
      <c r="N435" s="131">
        <f t="shared" si="6"/>
        <v>-171.81</v>
      </c>
    </row>
    <row r="436" spans="1:14" x14ac:dyDescent="0.2">
      <c r="A436" s="33">
        <v>434</v>
      </c>
      <c r="B436" s="34" t="s">
        <v>542</v>
      </c>
      <c r="C436" s="34" t="s">
        <v>542</v>
      </c>
      <c r="D436" s="34" t="s">
        <v>65</v>
      </c>
      <c r="E436" s="34" t="s">
        <v>66</v>
      </c>
      <c r="F436" s="34" t="s">
        <v>66</v>
      </c>
      <c r="G436" s="34" t="s">
        <v>66</v>
      </c>
      <c r="H436" s="34" t="s">
        <v>66</v>
      </c>
      <c r="I436" s="19">
        <v>-2965.44</v>
      </c>
      <c r="J436" s="93">
        <v>0</v>
      </c>
      <c r="K436" s="88">
        <v>0</v>
      </c>
      <c r="L436" s="89">
        <v>-355.85</v>
      </c>
      <c r="M436" s="88">
        <v>59.31</v>
      </c>
      <c r="N436" s="131">
        <f t="shared" si="6"/>
        <v>-3261.98</v>
      </c>
    </row>
    <row r="437" spans="1:14" x14ac:dyDescent="0.2">
      <c r="A437" s="33">
        <v>435</v>
      </c>
      <c r="B437" s="34" t="s">
        <v>535</v>
      </c>
      <c r="C437" s="34" t="s">
        <v>535</v>
      </c>
      <c r="D437" s="34" t="s">
        <v>69</v>
      </c>
      <c r="E437" s="34" t="s">
        <v>66</v>
      </c>
      <c r="F437" s="34" t="s">
        <v>66</v>
      </c>
      <c r="G437" s="34" t="s">
        <v>66</v>
      </c>
      <c r="H437" s="34" t="s">
        <v>66</v>
      </c>
      <c r="I437" s="19">
        <v>0</v>
      </c>
      <c r="J437" s="93">
        <v>0</v>
      </c>
      <c r="K437" s="88">
        <v>-681.96</v>
      </c>
      <c r="L437" s="89">
        <v>0</v>
      </c>
      <c r="M437" s="88">
        <v>0</v>
      </c>
      <c r="N437" s="131">
        <f t="shared" si="6"/>
        <v>-681.96</v>
      </c>
    </row>
    <row r="438" spans="1:14" x14ac:dyDescent="0.2">
      <c r="A438" s="33">
        <v>436</v>
      </c>
      <c r="B438" s="34" t="s">
        <v>535</v>
      </c>
      <c r="C438" s="34" t="s">
        <v>536</v>
      </c>
      <c r="D438" s="34" t="s">
        <v>69</v>
      </c>
      <c r="E438" s="34" t="s">
        <v>66</v>
      </c>
      <c r="F438" s="34" t="s">
        <v>67</v>
      </c>
      <c r="G438" s="34" t="s">
        <v>66</v>
      </c>
      <c r="H438" s="34" t="s">
        <v>66</v>
      </c>
      <c r="I438" s="19">
        <v>0</v>
      </c>
      <c r="J438" s="93">
        <v>0</v>
      </c>
      <c r="K438" s="88">
        <v>-9.14</v>
      </c>
      <c r="L438" s="89">
        <v>0</v>
      </c>
      <c r="M438" s="88">
        <v>0</v>
      </c>
      <c r="N438" s="131">
        <f t="shared" si="6"/>
        <v>-9.14</v>
      </c>
    </row>
    <row r="439" spans="1:14" x14ac:dyDescent="0.2">
      <c r="A439" s="33">
        <v>437</v>
      </c>
      <c r="B439" s="34" t="s">
        <v>535</v>
      </c>
      <c r="C439" s="34" t="s">
        <v>537</v>
      </c>
      <c r="D439" s="34" t="s">
        <v>65</v>
      </c>
      <c r="E439" s="34" t="s">
        <v>66</v>
      </c>
      <c r="F439" s="34" t="s">
        <v>67</v>
      </c>
      <c r="G439" s="34" t="s">
        <v>67</v>
      </c>
      <c r="H439" s="34" t="s">
        <v>67</v>
      </c>
      <c r="I439" s="19">
        <v>0</v>
      </c>
      <c r="J439" s="93">
        <v>0</v>
      </c>
      <c r="K439" s="88">
        <v>0</v>
      </c>
      <c r="L439" s="89">
        <v>0</v>
      </c>
      <c r="M439" s="88">
        <v>0</v>
      </c>
      <c r="N439" s="131">
        <f t="shared" si="6"/>
        <v>0</v>
      </c>
    </row>
    <row r="440" spans="1:14" x14ac:dyDescent="0.2">
      <c r="A440" s="33">
        <v>438</v>
      </c>
      <c r="B440" s="34" t="s">
        <v>564</v>
      </c>
      <c r="C440" s="34" t="s">
        <v>564</v>
      </c>
      <c r="D440" s="34" t="s">
        <v>69</v>
      </c>
      <c r="E440" s="34" t="s">
        <v>66</v>
      </c>
      <c r="F440" s="34" t="s">
        <v>67</v>
      </c>
      <c r="G440" s="34" t="s">
        <v>67</v>
      </c>
      <c r="H440" s="34" t="s">
        <v>67</v>
      </c>
      <c r="I440" s="19">
        <v>0</v>
      </c>
      <c r="J440" s="93">
        <v>0</v>
      </c>
      <c r="K440" s="88">
        <v>-3.98</v>
      </c>
      <c r="L440" s="89">
        <v>0</v>
      </c>
      <c r="M440" s="88">
        <v>0</v>
      </c>
      <c r="N440" s="131">
        <f t="shared" si="6"/>
        <v>-3.98</v>
      </c>
    </row>
    <row r="441" spans="1:14" x14ac:dyDescent="0.2">
      <c r="A441" s="33">
        <v>439</v>
      </c>
      <c r="B441" s="34" t="s">
        <v>506</v>
      </c>
      <c r="C441" s="34" t="s">
        <v>506</v>
      </c>
      <c r="D441" s="34" t="s">
        <v>65</v>
      </c>
      <c r="E441" s="34" t="s">
        <v>66</v>
      </c>
      <c r="F441" s="34" t="s">
        <v>67</v>
      </c>
      <c r="G441" s="34" t="s">
        <v>67</v>
      </c>
      <c r="H441" s="34" t="s">
        <v>67</v>
      </c>
      <c r="I441" s="19">
        <v>0</v>
      </c>
      <c r="J441" s="93">
        <v>0</v>
      </c>
      <c r="K441" s="88">
        <v>-8.75</v>
      </c>
      <c r="L441" s="89">
        <v>0</v>
      </c>
      <c r="M441" s="88">
        <v>0</v>
      </c>
      <c r="N441" s="131">
        <f t="shared" si="6"/>
        <v>-8.75</v>
      </c>
    </row>
    <row r="442" spans="1:14" x14ac:dyDescent="0.2">
      <c r="A442" s="33">
        <v>440</v>
      </c>
      <c r="B442" s="34" t="s">
        <v>506</v>
      </c>
      <c r="C442" s="34" t="s">
        <v>507</v>
      </c>
      <c r="D442" s="34" t="s">
        <v>69</v>
      </c>
      <c r="E442" s="34" t="s">
        <v>66</v>
      </c>
      <c r="F442" s="34" t="s">
        <v>67</v>
      </c>
      <c r="G442" s="34" t="s">
        <v>67</v>
      </c>
      <c r="H442" s="34" t="s">
        <v>67</v>
      </c>
      <c r="I442" s="19">
        <v>0</v>
      </c>
      <c r="J442" s="93">
        <v>0</v>
      </c>
      <c r="K442" s="88">
        <v>0</v>
      </c>
      <c r="L442" s="89">
        <v>0</v>
      </c>
      <c r="M442" s="88">
        <v>0</v>
      </c>
      <c r="N442" s="131">
        <f t="shared" si="6"/>
        <v>0</v>
      </c>
    </row>
    <row r="443" spans="1:14" x14ac:dyDescent="0.2">
      <c r="A443" s="33">
        <v>441</v>
      </c>
      <c r="B443" s="34" t="s">
        <v>531</v>
      </c>
      <c r="C443" s="34" t="s">
        <v>531</v>
      </c>
      <c r="D443" s="34" t="s">
        <v>69</v>
      </c>
      <c r="E443" s="34" t="s">
        <v>66</v>
      </c>
      <c r="F443" s="34" t="s">
        <v>67</v>
      </c>
      <c r="G443" s="34" t="s">
        <v>67</v>
      </c>
      <c r="H443" s="34" t="s">
        <v>67</v>
      </c>
      <c r="I443" s="19">
        <v>0</v>
      </c>
      <c r="J443" s="93">
        <v>0</v>
      </c>
      <c r="K443" s="88">
        <v>-31.18</v>
      </c>
      <c r="L443" s="89">
        <v>0</v>
      </c>
      <c r="M443" s="88">
        <v>0</v>
      </c>
      <c r="N443" s="131">
        <f t="shared" si="6"/>
        <v>-31.18</v>
      </c>
    </row>
    <row r="444" spans="1:14" x14ac:dyDescent="0.2">
      <c r="A444" s="33">
        <v>442</v>
      </c>
      <c r="B444" s="34" t="s">
        <v>437</v>
      </c>
      <c r="C444" s="34" t="s">
        <v>444</v>
      </c>
      <c r="D444" s="34" t="s">
        <v>69</v>
      </c>
      <c r="E444" s="34" t="s">
        <v>66</v>
      </c>
      <c r="F444" s="34" t="s">
        <v>66</v>
      </c>
      <c r="G444" s="34" t="s">
        <v>67</v>
      </c>
      <c r="H444" s="34" t="s">
        <v>67</v>
      </c>
      <c r="I444" s="19">
        <v>-656.08</v>
      </c>
      <c r="J444" s="93">
        <v>0</v>
      </c>
      <c r="K444" s="88">
        <v>0</v>
      </c>
      <c r="L444" s="89">
        <v>-78.73</v>
      </c>
      <c r="M444" s="88">
        <v>13.12</v>
      </c>
      <c r="N444" s="131">
        <f t="shared" si="6"/>
        <v>-721.69</v>
      </c>
    </row>
    <row r="445" spans="1:14" x14ac:dyDescent="0.2">
      <c r="A445" s="33">
        <v>443</v>
      </c>
      <c r="B445" s="34" t="s">
        <v>512</v>
      </c>
      <c r="C445" s="34" t="s">
        <v>512</v>
      </c>
      <c r="D445" s="34" t="s">
        <v>65</v>
      </c>
      <c r="E445" s="34" t="s">
        <v>66</v>
      </c>
      <c r="F445" s="34" t="s">
        <v>67</v>
      </c>
      <c r="G445" s="34" t="s">
        <v>67</v>
      </c>
      <c r="H445" s="34" t="s">
        <v>67</v>
      </c>
      <c r="I445" s="19">
        <v>0</v>
      </c>
      <c r="J445" s="93">
        <v>0</v>
      </c>
      <c r="K445" s="88">
        <v>-14.29</v>
      </c>
      <c r="L445" s="89">
        <v>0</v>
      </c>
      <c r="M445" s="88">
        <v>0.28999999999999998</v>
      </c>
      <c r="N445" s="131">
        <f t="shared" si="6"/>
        <v>-14</v>
      </c>
    </row>
    <row r="446" spans="1:14" x14ac:dyDescent="0.2">
      <c r="A446" s="33">
        <v>444</v>
      </c>
      <c r="B446" s="34" t="s">
        <v>565</v>
      </c>
      <c r="C446" s="34" t="s">
        <v>565</v>
      </c>
      <c r="D446" s="34" t="s">
        <v>69</v>
      </c>
      <c r="E446" s="34" t="s">
        <v>66</v>
      </c>
      <c r="F446" s="34" t="s">
        <v>67</v>
      </c>
      <c r="G446" s="34" t="s">
        <v>67</v>
      </c>
      <c r="H446" s="34" t="s">
        <v>67</v>
      </c>
      <c r="I446" s="19">
        <v>-4537.07</v>
      </c>
      <c r="J446" s="93">
        <v>0</v>
      </c>
      <c r="K446" s="88">
        <v>0</v>
      </c>
      <c r="L446" s="89">
        <v>-544.45000000000005</v>
      </c>
      <c r="M446" s="88">
        <v>90.74</v>
      </c>
      <c r="N446" s="131">
        <f t="shared" si="6"/>
        <v>-4990.78</v>
      </c>
    </row>
    <row r="447" spans="1:14" x14ac:dyDescent="0.2">
      <c r="A447" s="33">
        <v>445</v>
      </c>
      <c r="B447" s="34" t="s">
        <v>728</v>
      </c>
      <c r="C447" s="34" t="s">
        <v>730</v>
      </c>
      <c r="D447" s="34" t="s">
        <v>65</v>
      </c>
      <c r="E447" s="34" t="s">
        <v>66</v>
      </c>
      <c r="F447" s="34" t="s">
        <v>67</v>
      </c>
      <c r="G447" s="34" t="s">
        <v>67</v>
      </c>
      <c r="H447" s="34" t="s">
        <v>67</v>
      </c>
      <c r="I447" s="19">
        <v>-1.56</v>
      </c>
      <c r="J447" s="93">
        <v>0</v>
      </c>
      <c r="K447" s="88">
        <v>0</v>
      </c>
      <c r="L447" s="89">
        <v>-0.19</v>
      </c>
      <c r="M447" s="88">
        <v>0.03</v>
      </c>
      <c r="N447" s="131">
        <f t="shared" si="6"/>
        <v>-1.72</v>
      </c>
    </row>
    <row r="448" spans="1:14" x14ac:dyDescent="0.2">
      <c r="A448" s="33">
        <v>446</v>
      </c>
      <c r="B448" s="34" t="s">
        <v>550</v>
      </c>
      <c r="C448" s="34" t="s">
        <v>557</v>
      </c>
      <c r="D448" s="34" t="s">
        <v>69</v>
      </c>
      <c r="E448" s="34" t="s">
        <v>66</v>
      </c>
      <c r="F448" s="34" t="s">
        <v>67</v>
      </c>
      <c r="G448" s="34" t="s">
        <v>67</v>
      </c>
      <c r="H448" s="34" t="s">
        <v>67</v>
      </c>
      <c r="I448" s="19">
        <v>-10.23</v>
      </c>
      <c r="J448" s="93">
        <v>0</v>
      </c>
      <c r="K448" s="88">
        <v>0</v>
      </c>
      <c r="L448" s="89">
        <v>-1.23</v>
      </c>
      <c r="M448" s="88">
        <v>0.2</v>
      </c>
      <c r="N448" s="131">
        <f t="shared" si="6"/>
        <v>-11.260000000000002</v>
      </c>
    </row>
    <row r="449" spans="1:14" x14ac:dyDescent="0.2">
      <c r="A449" s="33">
        <v>447</v>
      </c>
      <c r="B449" s="34" t="s">
        <v>527</v>
      </c>
      <c r="C449" s="34" t="s">
        <v>527</v>
      </c>
      <c r="D449" s="34" t="s">
        <v>65</v>
      </c>
      <c r="E449" s="34" t="s">
        <v>66</v>
      </c>
      <c r="F449" s="34" t="s">
        <v>67</v>
      </c>
      <c r="G449" s="34" t="s">
        <v>67</v>
      </c>
      <c r="H449" s="34" t="s">
        <v>67</v>
      </c>
      <c r="I449" s="19">
        <v>-45.31</v>
      </c>
      <c r="J449" s="93">
        <v>0</v>
      </c>
      <c r="K449" s="88">
        <v>0</v>
      </c>
      <c r="L449" s="89">
        <v>-5.44</v>
      </c>
      <c r="M449" s="88">
        <v>0.91</v>
      </c>
      <c r="N449" s="131">
        <f t="shared" si="6"/>
        <v>-49.84</v>
      </c>
    </row>
    <row r="450" spans="1:14" x14ac:dyDescent="0.2">
      <c r="A450" s="33">
        <v>448</v>
      </c>
      <c r="B450" s="34" t="s">
        <v>527</v>
      </c>
      <c r="C450" s="34" t="s">
        <v>528</v>
      </c>
      <c r="D450" s="34" t="s">
        <v>69</v>
      </c>
      <c r="E450" s="34" t="s">
        <v>66</v>
      </c>
      <c r="F450" s="34" t="s">
        <v>67</v>
      </c>
      <c r="G450" s="34" t="s">
        <v>67</v>
      </c>
      <c r="H450" s="34" t="s">
        <v>67</v>
      </c>
      <c r="I450" s="19">
        <v>-7.0000000000000007E-2</v>
      </c>
      <c r="J450" s="93">
        <v>0</v>
      </c>
      <c r="K450" s="88">
        <v>0</v>
      </c>
      <c r="L450" s="89">
        <v>-0.01</v>
      </c>
      <c r="M450" s="88">
        <v>0</v>
      </c>
      <c r="N450" s="131">
        <f t="shared" si="6"/>
        <v>-0.08</v>
      </c>
    </row>
    <row r="451" spans="1:14" x14ac:dyDescent="0.2">
      <c r="A451" s="33">
        <v>449</v>
      </c>
      <c r="B451" s="34" t="s">
        <v>545</v>
      </c>
      <c r="C451" s="34" t="s">
        <v>545</v>
      </c>
      <c r="D451" s="34" t="s">
        <v>69</v>
      </c>
      <c r="E451" s="34" t="s">
        <v>66</v>
      </c>
      <c r="F451" s="34" t="s">
        <v>67</v>
      </c>
      <c r="G451" s="34" t="s">
        <v>67</v>
      </c>
      <c r="H451" s="34" t="s">
        <v>67</v>
      </c>
      <c r="I451" s="19">
        <v>0</v>
      </c>
      <c r="J451" s="93">
        <v>0</v>
      </c>
      <c r="K451" s="88">
        <v>-119.01</v>
      </c>
      <c r="L451" s="89">
        <v>0</v>
      </c>
      <c r="M451" s="88">
        <v>0</v>
      </c>
      <c r="N451" s="131">
        <f t="shared" si="6"/>
        <v>-119.01</v>
      </c>
    </row>
    <row r="452" spans="1:14" x14ac:dyDescent="0.2">
      <c r="A452" s="33">
        <v>450</v>
      </c>
      <c r="B452" s="34" t="s">
        <v>545</v>
      </c>
      <c r="C452" s="34" t="s">
        <v>546</v>
      </c>
      <c r="D452" s="34" t="s">
        <v>69</v>
      </c>
      <c r="E452" s="34" t="s">
        <v>66</v>
      </c>
      <c r="F452" s="34" t="s">
        <v>66</v>
      </c>
      <c r="G452" s="34" t="s">
        <v>67</v>
      </c>
      <c r="H452" s="34" t="s">
        <v>67</v>
      </c>
      <c r="I452" s="19">
        <v>0</v>
      </c>
      <c r="J452" s="93">
        <v>0</v>
      </c>
      <c r="K452" s="88">
        <v>-113.4</v>
      </c>
      <c r="L452" s="89">
        <v>0</v>
      </c>
      <c r="M452" s="88">
        <v>0</v>
      </c>
      <c r="N452" s="131">
        <f t="shared" ref="N452:N515" si="7">SUM(I452:M452)</f>
        <v>-113.4</v>
      </c>
    </row>
    <row r="453" spans="1:14" x14ac:dyDescent="0.2">
      <c r="A453" s="33">
        <v>451</v>
      </c>
      <c r="B453" s="34" t="s">
        <v>545</v>
      </c>
      <c r="C453" s="34" t="s">
        <v>547</v>
      </c>
      <c r="D453" s="34" t="s">
        <v>65</v>
      </c>
      <c r="E453" s="34" t="s">
        <v>66</v>
      </c>
      <c r="F453" s="34" t="s">
        <v>66</v>
      </c>
      <c r="G453" s="34" t="s">
        <v>66</v>
      </c>
      <c r="H453" s="34" t="s">
        <v>66</v>
      </c>
      <c r="I453" s="19">
        <v>0</v>
      </c>
      <c r="J453" s="93">
        <v>0</v>
      </c>
      <c r="K453" s="88">
        <v>-34.340000000000003</v>
      </c>
      <c r="L453" s="89">
        <v>0</v>
      </c>
      <c r="M453" s="88">
        <v>0</v>
      </c>
      <c r="N453" s="131">
        <f t="shared" si="7"/>
        <v>-34.340000000000003</v>
      </c>
    </row>
    <row r="454" spans="1:14" x14ac:dyDescent="0.2">
      <c r="A454" s="33">
        <v>452</v>
      </c>
      <c r="B454" s="34" t="s">
        <v>563</v>
      </c>
      <c r="C454" s="34" t="s">
        <v>563</v>
      </c>
      <c r="D454" s="34" t="s">
        <v>69</v>
      </c>
      <c r="E454" s="34" t="s">
        <v>66</v>
      </c>
      <c r="F454" s="34" t="s">
        <v>66</v>
      </c>
      <c r="G454" s="34" t="s">
        <v>67</v>
      </c>
      <c r="H454" s="34" t="s">
        <v>67</v>
      </c>
      <c r="I454" s="19">
        <v>-180.76</v>
      </c>
      <c r="J454" s="93">
        <v>0</v>
      </c>
      <c r="K454" s="88">
        <v>0</v>
      </c>
      <c r="L454" s="89">
        <v>-21.69</v>
      </c>
      <c r="M454" s="88">
        <v>3.62</v>
      </c>
      <c r="N454" s="131">
        <f t="shared" si="7"/>
        <v>-198.82999999999998</v>
      </c>
    </row>
    <row r="455" spans="1:14" x14ac:dyDescent="0.2">
      <c r="A455" s="33">
        <v>453</v>
      </c>
      <c r="B455" s="34" t="s">
        <v>522</v>
      </c>
      <c r="C455" s="34" t="s">
        <v>522</v>
      </c>
      <c r="D455" s="34" t="s">
        <v>65</v>
      </c>
      <c r="E455" s="34" t="s">
        <v>66</v>
      </c>
      <c r="F455" s="34" t="s">
        <v>67</v>
      </c>
      <c r="G455" s="34" t="s">
        <v>66</v>
      </c>
      <c r="H455" s="34" t="s">
        <v>66</v>
      </c>
      <c r="I455" s="19">
        <v>-4.6399999999999997</v>
      </c>
      <c r="J455" s="93">
        <v>0</v>
      </c>
      <c r="K455" s="88">
        <v>0</v>
      </c>
      <c r="L455" s="89">
        <v>-0.56000000000000005</v>
      </c>
      <c r="M455" s="88">
        <v>0</v>
      </c>
      <c r="N455" s="131">
        <f t="shared" si="7"/>
        <v>-5.1999999999999993</v>
      </c>
    </row>
    <row r="456" spans="1:14" x14ac:dyDescent="0.2">
      <c r="A456" s="33">
        <v>454</v>
      </c>
      <c r="B456" s="34" t="s">
        <v>549</v>
      </c>
      <c r="C456" s="34" t="s">
        <v>549</v>
      </c>
      <c r="D456" s="34" t="s">
        <v>69</v>
      </c>
      <c r="E456" s="34" t="s">
        <v>66</v>
      </c>
      <c r="F456" s="34" t="s">
        <v>67</v>
      </c>
      <c r="G456" s="34" t="s">
        <v>66</v>
      </c>
      <c r="H456" s="34" t="s">
        <v>66</v>
      </c>
      <c r="I456" s="19">
        <v>0</v>
      </c>
      <c r="J456" s="93">
        <v>0</v>
      </c>
      <c r="K456" s="88">
        <v>-13173.11</v>
      </c>
      <c r="L456" s="89">
        <v>0</v>
      </c>
      <c r="M456" s="88">
        <v>263.45999999999998</v>
      </c>
      <c r="N456" s="131">
        <f t="shared" si="7"/>
        <v>-12909.650000000001</v>
      </c>
    </row>
    <row r="457" spans="1:14" x14ac:dyDescent="0.2">
      <c r="A457" s="33">
        <v>455</v>
      </c>
      <c r="B457" s="34" t="s">
        <v>550</v>
      </c>
      <c r="C457" s="34" t="s">
        <v>550</v>
      </c>
      <c r="D457" s="34" t="s">
        <v>65</v>
      </c>
      <c r="E457" s="34" t="s">
        <v>66</v>
      </c>
      <c r="F457" s="34" t="s">
        <v>66</v>
      </c>
      <c r="G457" s="34" t="s">
        <v>66</v>
      </c>
      <c r="H457" s="34" t="s">
        <v>66</v>
      </c>
      <c r="I457" s="19">
        <v>-1510.51</v>
      </c>
      <c r="J457" s="93">
        <v>0</v>
      </c>
      <c r="K457" s="88">
        <v>0</v>
      </c>
      <c r="L457" s="89">
        <v>-181.26</v>
      </c>
      <c r="M457" s="88">
        <v>30.21</v>
      </c>
      <c r="N457" s="131">
        <f t="shared" si="7"/>
        <v>-1661.56</v>
      </c>
    </row>
    <row r="458" spans="1:14" x14ac:dyDescent="0.2">
      <c r="A458" s="33">
        <v>456</v>
      </c>
      <c r="B458" s="34" t="s">
        <v>550</v>
      </c>
      <c r="C458" s="34" t="s">
        <v>558</v>
      </c>
      <c r="D458" s="34" t="s">
        <v>65</v>
      </c>
      <c r="E458" s="34" t="s">
        <v>66</v>
      </c>
      <c r="F458" s="34" t="s">
        <v>66</v>
      </c>
      <c r="G458" s="34" t="s">
        <v>66</v>
      </c>
      <c r="H458" s="34" t="s">
        <v>66</v>
      </c>
      <c r="I458" s="19">
        <v>-72.88</v>
      </c>
      <c r="J458" s="93">
        <v>0</v>
      </c>
      <c r="K458" s="88">
        <v>0</v>
      </c>
      <c r="L458" s="89">
        <v>-8.75</v>
      </c>
      <c r="M458" s="88">
        <v>1.46</v>
      </c>
      <c r="N458" s="131">
        <f t="shared" si="7"/>
        <v>-80.17</v>
      </c>
    </row>
    <row r="459" spans="1:14" x14ac:dyDescent="0.2">
      <c r="A459" s="33">
        <v>457</v>
      </c>
      <c r="B459" s="34" t="s">
        <v>550</v>
      </c>
      <c r="C459" s="34" t="s">
        <v>551</v>
      </c>
      <c r="D459" s="34" t="s">
        <v>69</v>
      </c>
      <c r="E459" s="34" t="s">
        <v>66</v>
      </c>
      <c r="F459" s="34" t="s">
        <v>66</v>
      </c>
      <c r="G459" s="34" t="s">
        <v>66</v>
      </c>
      <c r="H459" s="34" t="s">
        <v>66</v>
      </c>
      <c r="I459" s="19">
        <v>0</v>
      </c>
      <c r="J459" s="93">
        <v>0</v>
      </c>
      <c r="K459" s="88">
        <v>-7490.58</v>
      </c>
      <c r="L459" s="89">
        <v>0</v>
      </c>
      <c r="M459" s="88">
        <v>149.81</v>
      </c>
      <c r="N459" s="131">
        <f t="shared" si="7"/>
        <v>-7340.7699999999995</v>
      </c>
    </row>
    <row r="460" spans="1:14" x14ac:dyDescent="0.2">
      <c r="A460" s="33">
        <v>458</v>
      </c>
      <c r="B460" s="34" t="s">
        <v>550</v>
      </c>
      <c r="C460" s="34" t="s">
        <v>559</v>
      </c>
      <c r="D460" s="34" t="s">
        <v>65</v>
      </c>
      <c r="E460" s="34" t="s">
        <v>66</v>
      </c>
      <c r="F460" s="34" t="s">
        <v>67</v>
      </c>
      <c r="G460" s="34" t="s">
        <v>66</v>
      </c>
      <c r="H460" s="34" t="s">
        <v>66</v>
      </c>
      <c r="I460" s="19">
        <v>0</v>
      </c>
      <c r="J460" s="93">
        <v>0</v>
      </c>
      <c r="K460" s="88">
        <v>-0.47</v>
      </c>
      <c r="L460" s="89">
        <v>0</v>
      </c>
      <c r="M460" s="88">
        <v>0.01</v>
      </c>
      <c r="N460" s="131">
        <f t="shared" si="7"/>
        <v>-0.45999999999999996</v>
      </c>
    </row>
    <row r="461" spans="1:14" x14ac:dyDescent="0.2">
      <c r="A461" s="33">
        <v>459</v>
      </c>
      <c r="B461" s="34" t="s">
        <v>550</v>
      </c>
      <c r="C461" s="34" t="s">
        <v>560</v>
      </c>
      <c r="D461" s="34" t="s">
        <v>65</v>
      </c>
      <c r="E461" s="34" t="s">
        <v>66</v>
      </c>
      <c r="F461" s="34" t="s">
        <v>67</v>
      </c>
      <c r="G461" s="34" t="s">
        <v>66</v>
      </c>
      <c r="H461" s="34" t="s">
        <v>66</v>
      </c>
      <c r="I461" s="19">
        <v>0</v>
      </c>
      <c r="J461" s="93">
        <v>0</v>
      </c>
      <c r="K461" s="88">
        <v>0</v>
      </c>
      <c r="L461" s="89">
        <v>0</v>
      </c>
      <c r="M461" s="88">
        <v>0</v>
      </c>
      <c r="N461" s="131">
        <f t="shared" si="7"/>
        <v>0</v>
      </c>
    </row>
    <row r="462" spans="1:14" x14ac:dyDescent="0.2">
      <c r="A462" s="33">
        <v>460</v>
      </c>
      <c r="B462" s="34" t="s">
        <v>549</v>
      </c>
      <c r="C462" s="34" t="s">
        <v>561</v>
      </c>
      <c r="D462" s="34" t="s">
        <v>69</v>
      </c>
      <c r="E462" s="34" t="s">
        <v>66</v>
      </c>
      <c r="F462" s="34" t="s">
        <v>67</v>
      </c>
      <c r="G462" s="34" t="s">
        <v>66</v>
      </c>
      <c r="H462" s="34" t="s">
        <v>66</v>
      </c>
      <c r="I462" s="19">
        <v>0</v>
      </c>
      <c r="J462" s="93">
        <v>0</v>
      </c>
      <c r="K462" s="88">
        <v>-4.45</v>
      </c>
      <c r="L462" s="89">
        <v>0</v>
      </c>
      <c r="M462" s="88">
        <v>0.09</v>
      </c>
      <c r="N462" s="131">
        <f t="shared" si="7"/>
        <v>-4.3600000000000003</v>
      </c>
    </row>
    <row r="463" spans="1:14" x14ac:dyDescent="0.2">
      <c r="A463" s="33">
        <v>461</v>
      </c>
      <c r="B463" s="34" t="s">
        <v>511</v>
      </c>
      <c r="C463" s="34" t="s">
        <v>511</v>
      </c>
      <c r="D463" s="34" t="s">
        <v>69</v>
      </c>
      <c r="E463" s="34" t="s">
        <v>66</v>
      </c>
      <c r="F463" s="34" t="s">
        <v>67</v>
      </c>
      <c r="G463" s="34" t="s">
        <v>66</v>
      </c>
      <c r="H463" s="34" t="s">
        <v>66</v>
      </c>
      <c r="I463" s="19">
        <v>-531.66999999999996</v>
      </c>
      <c r="J463" s="93">
        <v>0</v>
      </c>
      <c r="K463" s="88">
        <v>0</v>
      </c>
      <c r="L463" s="89">
        <v>-63.8</v>
      </c>
      <c r="M463" s="88">
        <v>10.63</v>
      </c>
      <c r="N463" s="131">
        <f t="shared" si="7"/>
        <v>-584.83999999999992</v>
      </c>
    </row>
    <row r="464" spans="1:14" x14ac:dyDescent="0.2">
      <c r="A464" s="33">
        <v>462</v>
      </c>
      <c r="B464" s="34" t="s">
        <v>513</v>
      </c>
      <c r="C464" s="34" t="s">
        <v>513</v>
      </c>
      <c r="D464" s="34" t="s">
        <v>65</v>
      </c>
      <c r="E464" s="34" t="s">
        <v>66</v>
      </c>
      <c r="F464" s="34" t="s">
        <v>67</v>
      </c>
      <c r="G464" s="34" t="s">
        <v>67</v>
      </c>
      <c r="H464" s="34" t="s">
        <v>67</v>
      </c>
      <c r="I464" s="19">
        <v>0</v>
      </c>
      <c r="J464" s="93">
        <v>0</v>
      </c>
      <c r="K464" s="88">
        <v>-184.45</v>
      </c>
      <c r="L464" s="89">
        <v>0</v>
      </c>
      <c r="M464" s="88">
        <v>3.69</v>
      </c>
      <c r="N464" s="131">
        <f t="shared" si="7"/>
        <v>-180.76</v>
      </c>
    </row>
    <row r="465" spans="1:14" x14ac:dyDescent="0.2">
      <c r="A465" s="33">
        <v>463</v>
      </c>
      <c r="B465" s="34" t="s">
        <v>513</v>
      </c>
      <c r="C465" s="34" t="s">
        <v>514</v>
      </c>
      <c r="D465" s="34" t="s">
        <v>69</v>
      </c>
      <c r="E465" s="34" t="s">
        <v>66</v>
      </c>
      <c r="F465" s="34" t="s">
        <v>67</v>
      </c>
      <c r="G465" s="34" t="s">
        <v>67</v>
      </c>
      <c r="H465" s="34" t="s">
        <v>67</v>
      </c>
      <c r="I465" s="19">
        <v>0</v>
      </c>
      <c r="J465" s="93">
        <v>0</v>
      </c>
      <c r="K465" s="88">
        <v>-42.34</v>
      </c>
      <c r="L465" s="89">
        <v>0</v>
      </c>
      <c r="M465" s="88">
        <v>0</v>
      </c>
      <c r="N465" s="131">
        <f t="shared" si="7"/>
        <v>-42.34</v>
      </c>
    </row>
    <row r="466" spans="1:14" x14ac:dyDescent="0.2">
      <c r="A466" s="33">
        <v>464</v>
      </c>
      <c r="B466" s="34" t="s">
        <v>513</v>
      </c>
      <c r="C466" s="34" t="s">
        <v>515</v>
      </c>
      <c r="D466" s="34" t="s">
        <v>69</v>
      </c>
      <c r="E466" s="34" t="s">
        <v>66</v>
      </c>
      <c r="F466" s="34" t="s">
        <v>67</v>
      </c>
      <c r="G466" s="34" t="s">
        <v>67</v>
      </c>
      <c r="H466" s="34" t="s">
        <v>66</v>
      </c>
      <c r="I466" s="19">
        <v>0</v>
      </c>
      <c r="J466" s="93">
        <v>0</v>
      </c>
      <c r="K466" s="88">
        <v>-0.01</v>
      </c>
      <c r="L466" s="89">
        <v>0</v>
      </c>
      <c r="M466" s="88">
        <v>0</v>
      </c>
      <c r="N466" s="131">
        <f t="shared" si="7"/>
        <v>-0.01</v>
      </c>
    </row>
    <row r="467" spans="1:14" x14ac:dyDescent="0.2">
      <c r="A467" s="33">
        <v>465</v>
      </c>
      <c r="B467" s="34" t="s">
        <v>513</v>
      </c>
      <c r="C467" s="34" t="s">
        <v>516</v>
      </c>
      <c r="D467" s="34" t="s">
        <v>65</v>
      </c>
      <c r="E467" s="34" t="s">
        <v>66</v>
      </c>
      <c r="F467" s="34" t="s">
        <v>66</v>
      </c>
      <c r="G467" s="34" t="s">
        <v>66</v>
      </c>
      <c r="H467" s="34" t="s">
        <v>66</v>
      </c>
      <c r="I467" s="19">
        <v>0</v>
      </c>
      <c r="J467" s="93">
        <v>0</v>
      </c>
      <c r="K467" s="88">
        <v>-0.01</v>
      </c>
      <c r="L467" s="89">
        <v>0</v>
      </c>
      <c r="M467" s="88">
        <v>0</v>
      </c>
      <c r="N467" s="131">
        <f t="shared" si="7"/>
        <v>-0.01</v>
      </c>
    </row>
    <row r="468" spans="1:14" x14ac:dyDescent="0.2">
      <c r="A468" s="33">
        <v>466</v>
      </c>
      <c r="B468" s="34" t="s">
        <v>538</v>
      </c>
      <c r="C468" s="34" t="s">
        <v>538</v>
      </c>
      <c r="D468" s="34" t="s">
        <v>65</v>
      </c>
      <c r="E468" s="34" t="s">
        <v>66</v>
      </c>
      <c r="F468" s="34" t="s">
        <v>66</v>
      </c>
      <c r="G468" s="34" t="s">
        <v>66</v>
      </c>
      <c r="H468" s="34" t="s">
        <v>66</v>
      </c>
      <c r="I468" s="19">
        <v>0</v>
      </c>
      <c r="J468" s="93">
        <v>0</v>
      </c>
      <c r="K468" s="88">
        <v>-2308.39</v>
      </c>
      <c r="L468" s="89">
        <v>0</v>
      </c>
      <c r="M468" s="88">
        <v>46.17</v>
      </c>
      <c r="N468" s="131">
        <f t="shared" si="7"/>
        <v>-2262.2199999999998</v>
      </c>
    </row>
    <row r="469" spans="1:14" x14ac:dyDescent="0.2">
      <c r="A469" s="33">
        <v>467</v>
      </c>
      <c r="B469" s="34" t="s">
        <v>538</v>
      </c>
      <c r="C469" s="34" t="s">
        <v>539</v>
      </c>
      <c r="D469" s="34" t="s">
        <v>65</v>
      </c>
      <c r="E469" s="34" t="s">
        <v>66</v>
      </c>
      <c r="F469" s="34" t="s">
        <v>66</v>
      </c>
      <c r="G469" s="34" t="s">
        <v>66</v>
      </c>
      <c r="H469" s="34" t="s">
        <v>66</v>
      </c>
      <c r="I469" s="19">
        <v>0</v>
      </c>
      <c r="J469" s="93">
        <v>0</v>
      </c>
      <c r="K469" s="88">
        <v>-683.67</v>
      </c>
      <c r="L469" s="89">
        <v>0</v>
      </c>
      <c r="M469" s="88">
        <v>13.67</v>
      </c>
      <c r="N469" s="131">
        <f t="shared" si="7"/>
        <v>-670</v>
      </c>
    </row>
    <row r="470" spans="1:14" x14ac:dyDescent="0.2">
      <c r="A470" s="33">
        <v>468</v>
      </c>
      <c r="B470" s="34" t="s">
        <v>538</v>
      </c>
      <c r="C470" s="34" t="s">
        <v>540</v>
      </c>
      <c r="D470" s="34" t="s">
        <v>65</v>
      </c>
      <c r="E470" s="34" t="s">
        <v>66</v>
      </c>
      <c r="F470" s="34" t="s">
        <v>67</v>
      </c>
      <c r="G470" s="34" t="s">
        <v>66</v>
      </c>
      <c r="H470" s="34" t="s">
        <v>66</v>
      </c>
      <c r="I470" s="19">
        <v>0</v>
      </c>
      <c r="J470" s="93">
        <v>0</v>
      </c>
      <c r="K470" s="88">
        <v>0</v>
      </c>
      <c r="L470" s="89">
        <v>0</v>
      </c>
      <c r="M470" s="88">
        <v>0</v>
      </c>
      <c r="N470" s="131">
        <f t="shared" si="7"/>
        <v>0</v>
      </c>
    </row>
    <row r="471" spans="1:14" x14ac:dyDescent="0.2">
      <c r="A471" s="33">
        <v>469</v>
      </c>
      <c r="B471" s="34" t="s">
        <v>568</v>
      </c>
      <c r="C471" s="34" t="s">
        <v>568</v>
      </c>
      <c r="D471" s="34" t="s">
        <v>65</v>
      </c>
      <c r="E471" s="34" t="s">
        <v>66</v>
      </c>
      <c r="F471" s="34" t="s">
        <v>67</v>
      </c>
      <c r="G471" s="34" t="s">
        <v>66</v>
      </c>
      <c r="H471" s="34" t="s">
        <v>67</v>
      </c>
      <c r="I471" s="19">
        <v>-73.95</v>
      </c>
      <c r="J471" s="93">
        <v>0</v>
      </c>
      <c r="K471" s="88">
        <v>0</v>
      </c>
      <c r="L471" s="89">
        <v>-8.8699999999999992</v>
      </c>
      <c r="M471" s="88">
        <v>1.48</v>
      </c>
      <c r="N471" s="131">
        <f t="shared" si="7"/>
        <v>-81.34</v>
      </c>
    </row>
    <row r="472" spans="1:14" x14ac:dyDescent="0.2">
      <c r="A472" s="33">
        <v>470</v>
      </c>
      <c r="B472" s="34" t="s">
        <v>568</v>
      </c>
      <c r="C472" s="34" t="s">
        <v>569</v>
      </c>
      <c r="D472" s="34" t="s">
        <v>65</v>
      </c>
      <c r="E472" s="34" t="s">
        <v>66</v>
      </c>
      <c r="F472" s="34" t="s">
        <v>67</v>
      </c>
      <c r="G472" s="34" t="s">
        <v>67</v>
      </c>
      <c r="H472" s="34" t="s">
        <v>67</v>
      </c>
      <c r="I472" s="19">
        <v>-0.3</v>
      </c>
      <c r="J472" s="93">
        <v>0</v>
      </c>
      <c r="K472" s="88">
        <v>0</v>
      </c>
      <c r="L472" s="89">
        <v>-0.04</v>
      </c>
      <c r="M472" s="88">
        <v>0.01</v>
      </c>
      <c r="N472" s="131">
        <f t="shared" si="7"/>
        <v>-0.32999999999999996</v>
      </c>
    </row>
    <row r="473" spans="1:14" x14ac:dyDescent="0.2">
      <c r="A473" s="33">
        <v>471</v>
      </c>
      <c r="B473" s="34" t="s">
        <v>566</v>
      </c>
      <c r="C473" s="34" t="s">
        <v>566</v>
      </c>
      <c r="D473" s="34" t="s">
        <v>65</v>
      </c>
      <c r="E473" s="34" t="s">
        <v>66</v>
      </c>
      <c r="F473" s="34" t="s">
        <v>67</v>
      </c>
      <c r="G473" s="34" t="s">
        <v>66</v>
      </c>
      <c r="H473" s="34" t="s">
        <v>67</v>
      </c>
      <c r="I473" s="19">
        <v>-28.49</v>
      </c>
      <c r="J473" s="93">
        <v>0</v>
      </c>
      <c r="K473" s="88">
        <v>0</v>
      </c>
      <c r="L473" s="89">
        <v>-3.42</v>
      </c>
      <c r="M473" s="88">
        <v>0.56999999999999995</v>
      </c>
      <c r="N473" s="131">
        <f t="shared" si="7"/>
        <v>-31.339999999999996</v>
      </c>
    </row>
    <row r="474" spans="1:14" x14ac:dyDescent="0.2">
      <c r="A474" s="33">
        <v>472</v>
      </c>
      <c r="B474" s="34" t="s">
        <v>567</v>
      </c>
      <c r="C474" s="34" t="s">
        <v>567</v>
      </c>
      <c r="D474" s="34" t="s">
        <v>69</v>
      </c>
      <c r="E474" s="34" t="s">
        <v>66</v>
      </c>
      <c r="F474" s="34" t="s">
        <v>67</v>
      </c>
      <c r="G474" s="34" t="s">
        <v>66</v>
      </c>
      <c r="H474" s="34" t="s">
        <v>67</v>
      </c>
      <c r="I474" s="19">
        <v>-20.88</v>
      </c>
      <c r="J474" s="93">
        <v>0</v>
      </c>
      <c r="K474" s="88">
        <v>0</v>
      </c>
      <c r="L474" s="89">
        <v>-2.5099999999999998</v>
      </c>
      <c r="M474" s="88">
        <v>0.42</v>
      </c>
      <c r="N474" s="131">
        <f t="shared" si="7"/>
        <v>-22.97</v>
      </c>
    </row>
    <row r="475" spans="1:14" x14ac:dyDescent="0.2">
      <c r="A475" s="33">
        <v>473</v>
      </c>
      <c r="B475" s="34" t="s">
        <v>570</v>
      </c>
      <c r="C475" s="34" t="s">
        <v>570</v>
      </c>
      <c r="D475" s="34" t="s">
        <v>69</v>
      </c>
      <c r="E475" s="34" t="s">
        <v>66</v>
      </c>
      <c r="F475" s="34" t="s">
        <v>67</v>
      </c>
      <c r="G475" s="34" t="s">
        <v>67</v>
      </c>
      <c r="H475" s="34" t="s">
        <v>67</v>
      </c>
      <c r="I475" s="19">
        <v>-8.52</v>
      </c>
      <c r="J475" s="93">
        <v>0</v>
      </c>
      <c r="K475" s="88">
        <v>0</v>
      </c>
      <c r="L475" s="89">
        <v>-1.02</v>
      </c>
      <c r="M475" s="88">
        <v>0</v>
      </c>
      <c r="N475" s="131">
        <f t="shared" si="7"/>
        <v>-9.5399999999999991</v>
      </c>
    </row>
    <row r="476" spans="1:14" x14ac:dyDescent="0.2">
      <c r="A476" s="33">
        <v>474</v>
      </c>
      <c r="B476" s="34" t="s">
        <v>571</v>
      </c>
      <c r="C476" s="34" t="s">
        <v>571</v>
      </c>
      <c r="D476" s="34" t="s">
        <v>69</v>
      </c>
      <c r="E476" s="34" t="s">
        <v>66</v>
      </c>
      <c r="F476" s="34" t="s">
        <v>67</v>
      </c>
      <c r="G476" s="34" t="s">
        <v>67</v>
      </c>
      <c r="H476" s="34" t="s">
        <v>67</v>
      </c>
      <c r="I476" s="19">
        <v>0</v>
      </c>
      <c r="J476" s="93">
        <v>0</v>
      </c>
      <c r="K476" s="88">
        <v>-129.85</v>
      </c>
      <c r="L476" s="89">
        <v>0</v>
      </c>
      <c r="M476" s="88">
        <v>2.6</v>
      </c>
      <c r="N476" s="131">
        <f t="shared" si="7"/>
        <v>-127.25</v>
      </c>
    </row>
    <row r="477" spans="1:14" x14ac:dyDescent="0.2">
      <c r="A477" s="33">
        <v>475</v>
      </c>
      <c r="B477" s="34" t="s">
        <v>580</v>
      </c>
      <c r="C477" s="34" t="s">
        <v>580</v>
      </c>
      <c r="D477" s="34" t="s">
        <v>69</v>
      </c>
      <c r="E477" s="34" t="s">
        <v>66</v>
      </c>
      <c r="F477" s="34" t="s">
        <v>67</v>
      </c>
      <c r="G477" s="34" t="s">
        <v>67</v>
      </c>
      <c r="H477" s="34" t="s">
        <v>67</v>
      </c>
      <c r="I477" s="19">
        <v>-44.67</v>
      </c>
      <c r="J477" s="93">
        <v>0</v>
      </c>
      <c r="K477" s="88">
        <v>0</v>
      </c>
      <c r="L477" s="89">
        <v>-5.36</v>
      </c>
      <c r="M477" s="88">
        <v>0.89</v>
      </c>
      <c r="N477" s="131">
        <f t="shared" si="7"/>
        <v>-49.14</v>
      </c>
    </row>
    <row r="478" spans="1:14" x14ac:dyDescent="0.2">
      <c r="A478" s="33">
        <v>476</v>
      </c>
      <c r="B478" s="34" t="s">
        <v>571</v>
      </c>
      <c r="C478" s="34" t="s">
        <v>572</v>
      </c>
      <c r="D478" s="34" t="s">
        <v>69</v>
      </c>
      <c r="E478" s="34" t="s">
        <v>66</v>
      </c>
      <c r="F478" s="34" t="s">
        <v>67</v>
      </c>
      <c r="G478" s="34" t="s">
        <v>67</v>
      </c>
      <c r="H478" s="34" t="s">
        <v>67</v>
      </c>
      <c r="I478" s="19">
        <v>0</v>
      </c>
      <c r="J478" s="93">
        <v>0</v>
      </c>
      <c r="K478" s="88">
        <v>-172.39</v>
      </c>
      <c r="L478" s="89">
        <v>0</v>
      </c>
      <c r="M478" s="88">
        <v>3.45</v>
      </c>
      <c r="N478" s="131">
        <f t="shared" si="7"/>
        <v>-168.94</v>
      </c>
    </row>
    <row r="479" spans="1:14" x14ac:dyDescent="0.2">
      <c r="A479" s="33">
        <v>477</v>
      </c>
      <c r="B479" s="34" t="s">
        <v>571</v>
      </c>
      <c r="C479" s="34" t="s">
        <v>573</v>
      </c>
      <c r="D479" s="34" t="s">
        <v>69</v>
      </c>
      <c r="E479" s="34" t="s">
        <v>66</v>
      </c>
      <c r="F479" s="34" t="s">
        <v>67</v>
      </c>
      <c r="G479" s="34" t="s">
        <v>67</v>
      </c>
      <c r="H479" s="34" t="s">
        <v>67</v>
      </c>
      <c r="I479" s="19">
        <v>0</v>
      </c>
      <c r="J479" s="93">
        <v>0</v>
      </c>
      <c r="K479" s="88">
        <v>-221.49</v>
      </c>
      <c r="L479" s="89">
        <v>0</v>
      </c>
      <c r="M479" s="88">
        <v>0</v>
      </c>
      <c r="N479" s="131">
        <f t="shared" si="7"/>
        <v>-221.49</v>
      </c>
    </row>
    <row r="480" spans="1:14" x14ac:dyDescent="0.2">
      <c r="A480" s="33">
        <v>478</v>
      </c>
      <c r="B480" s="34" t="s">
        <v>571</v>
      </c>
      <c r="C480" s="34" t="s">
        <v>575</v>
      </c>
      <c r="D480" s="34" t="s">
        <v>69</v>
      </c>
      <c r="E480" s="34" t="s">
        <v>66</v>
      </c>
      <c r="F480" s="34" t="s">
        <v>67</v>
      </c>
      <c r="G480" s="34" t="s">
        <v>67</v>
      </c>
      <c r="H480" s="34" t="s">
        <v>67</v>
      </c>
      <c r="I480" s="19">
        <v>0</v>
      </c>
      <c r="J480" s="93">
        <v>0</v>
      </c>
      <c r="K480" s="88">
        <v>0</v>
      </c>
      <c r="L480" s="89">
        <v>0</v>
      </c>
      <c r="M480" s="88">
        <v>0</v>
      </c>
      <c r="N480" s="131">
        <f t="shared" si="7"/>
        <v>0</v>
      </c>
    </row>
    <row r="481" spans="1:14" x14ac:dyDescent="0.2">
      <c r="A481" s="33">
        <v>479</v>
      </c>
      <c r="B481" s="34" t="s">
        <v>571</v>
      </c>
      <c r="C481" s="34" t="s">
        <v>574</v>
      </c>
      <c r="D481" s="34" t="s">
        <v>69</v>
      </c>
      <c r="E481" s="34" t="s">
        <v>66</v>
      </c>
      <c r="F481" s="34" t="s">
        <v>67</v>
      </c>
      <c r="G481" s="34" t="s">
        <v>66</v>
      </c>
      <c r="H481" s="34" t="s">
        <v>67</v>
      </c>
      <c r="I481" s="19">
        <v>0</v>
      </c>
      <c r="J481" s="93">
        <v>0</v>
      </c>
      <c r="K481" s="88">
        <v>-465.88</v>
      </c>
      <c r="L481" s="89">
        <v>0</v>
      </c>
      <c r="M481" s="88">
        <v>9.32</v>
      </c>
      <c r="N481" s="131">
        <f t="shared" si="7"/>
        <v>-456.56</v>
      </c>
    </row>
    <row r="482" spans="1:14" x14ac:dyDescent="0.2">
      <c r="A482" s="33">
        <v>480</v>
      </c>
      <c r="B482" s="34" t="s">
        <v>571</v>
      </c>
      <c r="C482" s="34" t="s">
        <v>576</v>
      </c>
      <c r="D482" s="34" t="s">
        <v>69</v>
      </c>
      <c r="E482" s="34" t="s">
        <v>66</v>
      </c>
      <c r="F482" s="34" t="s">
        <v>67</v>
      </c>
      <c r="G482" s="34" t="s">
        <v>67</v>
      </c>
      <c r="H482" s="34" t="s">
        <v>67</v>
      </c>
      <c r="I482" s="19">
        <v>0</v>
      </c>
      <c r="J482" s="93">
        <v>0</v>
      </c>
      <c r="K482" s="88">
        <v>0</v>
      </c>
      <c r="L482" s="89">
        <v>0</v>
      </c>
      <c r="M482" s="88">
        <v>0</v>
      </c>
      <c r="N482" s="131">
        <f t="shared" si="7"/>
        <v>0</v>
      </c>
    </row>
    <row r="483" spans="1:14" x14ac:dyDescent="0.2">
      <c r="A483" s="33">
        <v>481</v>
      </c>
      <c r="B483" s="34" t="s">
        <v>579</v>
      </c>
      <c r="C483" s="34" t="s">
        <v>579</v>
      </c>
      <c r="D483" s="34" t="s">
        <v>69</v>
      </c>
      <c r="E483" s="34" t="s">
        <v>66</v>
      </c>
      <c r="F483" s="34" t="s">
        <v>67</v>
      </c>
      <c r="G483" s="34" t="s">
        <v>66</v>
      </c>
      <c r="H483" s="34" t="s">
        <v>67</v>
      </c>
      <c r="I483" s="19">
        <v>-659.2</v>
      </c>
      <c r="J483" s="93">
        <v>0</v>
      </c>
      <c r="K483" s="88">
        <v>0</v>
      </c>
      <c r="L483" s="89">
        <v>-79.099999999999994</v>
      </c>
      <c r="M483" s="88">
        <v>0</v>
      </c>
      <c r="N483" s="131">
        <f t="shared" si="7"/>
        <v>-738.30000000000007</v>
      </c>
    </row>
    <row r="484" spans="1:14" x14ac:dyDescent="0.2">
      <c r="A484" s="33">
        <v>482</v>
      </c>
      <c r="B484" s="34" t="s">
        <v>577</v>
      </c>
      <c r="C484" s="34" t="s">
        <v>577</v>
      </c>
      <c r="D484" s="34" t="s">
        <v>69</v>
      </c>
      <c r="E484" s="34" t="s">
        <v>66</v>
      </c>
      <c r="F484" s="34" t="s">
        <v>67</v>
      </c>
      <c r="G484" s="34" t="s">
        <v>67</v>
      </c>
      <c r="H484" s="34" t="s">
        <v>67</v>
      </c>
      <c r="I484" s="19">
        <v>0</v>
      </c>
      <c r="J484" s="93">
        <v>0</v>
      </c>
      <c r="K484" s="88">
        <v>-481.99</v>
      </c>
      <c r="L484" s="89">
        <v>0</v>
      </c>
      <c r="M484" s="88">
        <v>9.64</v>
      </c>
      <c r="N484" s="131">
        <f t="shared" si="7"/>
        <v>-472.35</v>
      </c>
    </row>
    <row r="485" spans="1:14" x14ac:dyDescent="0.2">
      <c r="A485" s="33">
        <v>483</v>
      </c>
      <c r="B485" s="34" t="s">
        <v>577</v>
      </c>
      <c r="C485" s="34" t="s">
        <v>578</v>
      </c>
      <c r="D485" s="34" t="s">
        <v>65</v>
      </c>
      <c r="E485" s="34" t="s">
        <v>66</v>
      </c>
      <c r="F485" s="34" t="s">
        <v>67</v>
      </c>
      <c r="G485" s="34" t="s">
        <v>67</v>
      </c>
      <c r="H485" s="34" t="s">
        <v>67</v>
      </c>
      <c r="I485" s="19">
        <v>0</v>
      </c>
      <c r="J485" s="93">
        <v>0</v>
      </c>
      <c r="K485" s="88">
        <v>0</v>
      </c>
      <c r="L485" s="89">
        <v>0</v>
      </c>
      <c r="M485" s="88">
        <v>0</v>
      </c>
      <c r="N485" s="131">
        <f t="shared" si="7"/>
        <v>0</v>
      </c>
    </row>
    <row r="486" spans="1:14" x14ac:dyDescent="0.2">
      <c r="A486" s="33">
        <v>484</v>
      </c>
      <c r="B486" s="34" t="s">
        <v>681</v>
      </c>
      <c r="C486" s="34" t="s">
        <v>687</v>
      </c>
      <c r="D486" s="34" t="s">
        <v>65</v>
      </c>
      <c r="E486" s="34" t="s">
        <v>66</v>
      </c>
      <c r="F486" s="34" t="s">
        <v>66</v>
      </c>
      <c r="G486" s="34" t="s">
        <v>66</v>
      </c>
      <c r="H486" s="34" t="s">
        <v>67</v>
      </c>
      <c r="I486" s="19">
        <v>-1.71</v>
      </c>
      <c r="J486" s="93">
        <v>0</v>
      </c>
      <c r="K486" s="88">
        <v>0</v>
      </c>
      <c r="L486" s="89">
        <v>-0.21</v>
      </c>
      <c r="M486" s="88">
        <v>0.03</v>
      </c>
      <c r="N486" s="131">
        <f t="shared" si="7"/>
        <v>-1.89</v>
      </c>
    </row>
    <row r="487" spans="1:14" x14ac:dyDescent="0.2">
      <c r="A487" s="33">
        <v>485</v>
      </c>
      <c r="B487" s="34" t="s">
        <v>581</v>
      </c>
      <c r="C487" s="34" t="s">
        <v>581</v>
      </c>
      <c r="D487" s="34" t="s">
        <v>65</v>
      </c>
      <c r="E487" s="34" t="s">
        <v>66</v>
      </c>
      <c r="F487" s="34" t="s">
        <v>67</v>
      </c>
      <c r="G487" s="34" t="s">
        <v>67</v>
      </c>
      <c r="H487" s="34" t="s">
        <v>67</v>
      </c>
      <c r="I487" s="19">
        <v>-0.34</v>
      </c>
      <c r="J487" s="93">
        <v>0</v>
      </c>
      <c r="K487" s="88">
        <v>0</v>
      </c>
      <c r="L487" s="89">
        <v>-0.04</v>
      </c>
      <c r="M487" s="88">
        <v>0.01</v>
      </c>
      <c r="N487" s="131">
        <f t="shared" si="7"/>
        <v>-0.37</v>
      </c>
    </row>
    <row r="488" spans="1:14" x14ac:dyDescent="0.2">
      <c r="A488" s="33">
        <v>486</v>
      </c>
      <c r="B488" s="34" t="s">
        <v>628</v>
      </c>
      <c r="C488" s="34" t="s">
        <v>628</v>
      </c>
      <c r="D488" s="34" t="s">
        <v>69</v>
      </c>
      <c r="E488" s="34" t="s">
        <v>66</v>
      </c>
      <c r="F488" s="34" t="s">
        <v>67</v>
      </c>
      <c r="G488" s="34" t="s">
        <v>67</v>
      </c>
      <c r="H488" s="34" t="s">
        <v>67</v>
      </c>
      <c r="I488" s="19">
        <v>0</v>
      </c>
      <c r="J488" s="93">
        <v>0</v>
      </c>
      <c r="K488" s="88">
        <v>-349.62</v>
      </c>
      <c r="L488" s="89">
        <v>0</v>
      </c>
      <c r="M488" s="88">
        <v>6.99</v>
      </c>
      <c r="N488" s="131">
        <f t="shared" si="7"/>
        <v>-342.63</v>
      </c>
    </row>
    <row r="489" spans="1:14" x14ac:dyDescent="0.2">
      <c r="A489" s="33">
        <v>487</v>
      </c>
      <c r="B489" s="34" t="s">
        <v>628</v>
      </c>
      <c r="C489" s="34" t="s">
        <v>629</v>
      </c>
      <c r="D489" s="34" t="s">
        <v>69</v>
      </c>
      <c r="E489" s="34" t="s">
        <v>66</v>
      </c>
      <c r="F489" s="34" t="s">
        <v>67</v>
      </c>
      <c r="G489" s="34" t="s">
        <v>67</v>
      </c>
      <c r="H489" s="34" t="s">
        <v>67</v>
      </c>
      <c r="I489" s="19">
        <v>0</v>
      </c>
      <c r="J489" s="93">
        <v>0</v>
      </c>
      <c r="K489" s="88">
        <v>-409.93</v>
      </c>
      <c r="L489" s="89">
        <v>0</v>
      </c>
      <c r="M489" s="88">
        <v>8.1999999999999993</v>
      </c>
      <c r="N489" s="131">
        <f t="shared" si="7"/>
        <v>-401.73</v>
      </c>
    </row>
    <row r="490" spans="1:14" x14ac:dyDescent="0.2">
      <c r="A490" s="33">
        <v>488</v>
      </c>
      <c r="B490" s="34" t="s">
        <v>628</v>
      </c>
      <c r="C490" s="34" t="s">
        <v>630</v>
      </c>
      <c r="D490" s="34" t="s">
        <v>65</v>
      </c>
      <c r="E490" s="34" t="s">
        <v>66</v>
      </c>
      <c r="F490" s="34" t="s">
        <v>67</v>
      </c>
      <c r="G490" s="34" t="s">
        <v>67</v>
      </c>
      <c r="H490" s="34" t="s">
        <v>67</v>
      </c>
      <c r="I490" s="19">
        <v>0</v>
      </c>
      <c r="J490" s="93">
        <v>0</v>
      </c>
      <c r="K490" s="88">
        <v>0</v>
      </c>
      <c r="L490" s="89">
        <v>0</v>
      </c>
      <c r="M490" s="88">
        <v>0</v>
      </c>
      <c r="N490" s="131">
        <f t="shared" si="7"/>
        <v>0</v>
      </c>
    </row>
    <row r="491" spans="1:14" x14ac:dyDescent="0.2">
      <c r="A491" s="33">
        <v>489</v>
      </c>
      <c r="B491" s="34" t="s">
        <v>628</v>
      </c>
      <c r="C491" s="34" t="s">
        <v>631</v>
      </c>
      <c r="D491" s="34" t="s">
        <v>69</v>
      </c>
      <c r="E491" s="34" t="s">
        <v>66</v>
      </c>
      <c r="F491" s="34" t="s">
        <v>67</v>
      </c>
      <c r="G491" s="34" t="s">
        <v>67</v>
      </c>
      <c r="H491" s="34" t="s">
        <v>67</v>
      </c>
      <c r="I491" s="19">
        <v>0</v>
      </c>
      <c r="J491" s="93">
        <v>0</v>
      </c>
      <c r="K491" s="88">
        <v>0</v>
      </c>
      <c r="L491" s="89">
        <v>0</v>
      </c>
      <c r="M491" s="88">
        <v>0</v>
      </c>
      <c r="N491" s="131">
        <f t="shared" si="7"/>
        <v>0</v>
      </c>
    </row>
    <row r="492" spans="1:14" x14ac:dyDescent="0.2">
      <c r="A492" s="33">
        <v>490</v>
      </c>
      <c r="B492" s="34" t="s">
        <v>632</v>
      </c>
      <c r="C492" s="34" t="s">
        <v>632</v>
      </c>
      <c r="D492" s="34" t="s">
        <v>69</v>
      </c>
      <c r="E492" s="34" t="s">
        <v>66</v>
      </c>
      <c r="F492" s="34" t="s">
        <v>66</v>
      </c>
      <c r="G492" s="34" t="s">
        <v>67</v>
      </c>
      <c r="H492" s="34" t="s">
        <v>67</v>
      </c>
      <c r="I492" s="19">
        <v>0</v>
      </c>
      <c r="J492" s="93">
        <v>0</v>
      </c>
      <c r="K492" s="88">
        <v>-1128.0999999999999</v>
      </c>
      <c r="L492" s="89">
        <v>0</v>
      </c>
      <c r="M492" s="88">
        <v>22.56</v>
      </c>
      <c r="N492" s="131">
        <f t="shared" si="7"/>
        <v>-1105.54</v>
      </c>
    </row>
    <row r="493" spans="1:14" x14ac:dyDescent="0.2">
      <c r="A493" s="33">
        <v>491</v>
      </c>
      <c r="B493" s="34" t="s">
        <v>632</v>
      </c>
      <c r="C493" s="34" t="s">
        <v>633</v>
      </c>
      <c r="D493" s="34" t="s">
        <v>65</v>
      </c>
      <c r="E493" s="34" t="s">
        <v>66</v>
      </c>
      <c r="F493" s="34" t="s">
        <v>67</v>
      </c>
      <c r="G493" s="34" t="s">
        <v>66</v>
      </c>
      <c r="H493" s="34" t="s">
        <v>67</v>
      </c>
      <c r="I493" s="19">
        <v>0</v>
      </c>
      <c r="J493" s="93">
        <v>0</v>
      </c>
      <c r="K493" s="88">
        <v>0</v>
      </c>
      <c r="L493" s="89">
        <v>0</v>
      </c>
      <c r="M493" s="88">
        <v>0</v>
      </c>
      <c r="N493" s="131">
        <f t="shared" si="7"/>
        <v>0</v>
      </c>
    </row>
    <row r="494" spans="1:14" x14ac:dyDescent="0.2">
      <c r="A494" s="33">
        <v>492</v>
      </c>
      <c r="B494" s="34" t="s">
        <v>681</v>
      </c>
      <c r="C494" s="34" t="s">
        <v>688</v>
      </c>
      <c r="D494" s="34" t="s">
        <v>65</v>
      </c>
      <c r="E494" s="34" t="s">
        <v>66</v>
      </c>
      <c r="F494" s="34" t="s">
        <v>67</v>
      </c>
      <c r="G494" s="34" t="s">
        <v>66</v>
      </c>
      <c r="H494" s="34" t="s">
        <v>67</v>
      </c>
      <c r="I494" s="19">
        <v>-18.61</v>
      </c>
      <c r="J494" s="93">
        <v>0</v>
      </c>
      <c r="K494" s="88">
        <v>0</v>
      </c>
      <c r="L494" s="89">
        <v>-2.23</v>
      </c>
      <c r="M494" s="88">
        <v>0.37</v>
      </c>
      <c r="N494" s="131">
        <f t="shared" si="7"/>
        <v>-20.47</v>
      </c>
    </row>
    <row r="495" spans="1:14" x14ac:dyDescent="0.2">
      <c r="A495" s="33">
        <v>493</v>
      </c>
      <c r="B495" s="34" t="s">
        <v>620</v>
      </c>
      <c r="C495" s="34" t="s">
        <v>620</v>
      </c>
      <c r="D495" s="34" t="s">
        <v>65</v>
      </c>
      <c r="E495" s="34" t="s">
        <v>66</v>
      </c>
      <c r="F495" s="34" t="s">
        <v>66</v>
      </c>
      <c r="G495" s="34" t="s">
        <v>66</v>
      </c>
      <c r="H495" s="34" t="s">
        <v>67</v>
      </c>
      <c r="I495" s="19">
        <v>-3.31</v>
      </c>
      <c r="J495" s="93">
        <v>0</v>
      </c>
      <c r="K495" s="88">
        <v>0</v>
      </c>
      <c r="L495" s="89">
        <v>-0.4</v>
      </c>
      <c r="M495" s="88">
        <v>7.0000000000000007E-2</v>
      </c>
      <c r="N495" s="131">
        <f t="shared" si="7"/>
        <v>-3.64</v>
      </c>
    </row>
    <row r="496" spans="1:14" x14ac:dyDescent="0.2">
      <c r="A496" s="33">
        <v>494</v>
      </c>
      <c r="B496" s="34" t="s">
        <v>621</v>
      </c>
      <c r="C496" s="34" t="s">
        <v>621</v>
      </c>
      <c r="D496" s="34" t="s">
        <v>65</v>
      </c>
      <c r="E496" s="34" t="s">
        <v>66</v>
      </c>
      <c r="F496" s="34" t="s">
        <v>67</v>
      </c>
      <c r="G496" s="34" t="s">
        <v>66</v>
      </c>
      <c r="H496" s="34" t="s">
        <v>67</v>
      </c>
      <c r="I496" s="19">
        <v>-10.41</v>
      </c>
      <c r="J496" s="93">
        <v>0</v>
      </c>
      <c r="K496" s="88">
        <v>0</v>
      </c>
      <c r="L496" s="89">
        <v>-1.25</v>
      </c>
      <c r="M496" s="88">
        <v>0</v>
      </c>
      <c r="N496" s="131">
        <f t="shared" si="7"/>
        <v>-11.66</v>
      </c>
    </row>
    <row r="497" spans="1:14" x14ac:dyDescent="0.2">
      <c r="A497" s="33">
        <v>495</v>
      </c>
      <c r="B497" s="34" t="s">
        <v>622</v>
      </c>
      <c r="C497" s="34" t="s">
        <v>622</v>
      </c>
      <c r="D497" s="34" t="s">
        <v>69</v>
      </c>
      <c r="E497" s="34" t="s">
        <v>66</v>
      </c>
      <c r="F497" s="34" t="s">
        <v>66</v>
      </c>
      <c r="G497" s="34" t="s">
        <v>66</v>
      </c>
      <c r="H497" s="34" t="s">
        <v>67</v>
      </c>
      <c r="I497" s="19">
        <v>-61.43</v>
      </c>
      <c r="J497" s="93">
        <v>0</v>
      </c>
      <c r="K497" s="88">
        <v>0</v>
      </c>
      <c r="L497" s="89">
        <v>-7.37</v>
      </c>
      <c r="M497" s="88">
        <v>1.23</v>
      </c>
      <c r="N497" s="131">
        <f t="shared" si="7"/>
        <v>-67.569999999999993</v>
      </c>
    </row>
    <row r="498" spans="1:14" x14ac:dyDescent="0.2">
      <c r="A498" s="33">
        <v>496</v>
      </c>
      <c r="B498" s="34" t="s">
        <v>622</v>
      </c>
      <c r="C498" s="34" t="s">
        <v>623</v>
      </c>
      <c r="D498" s="34" t="s">
        <v>69</v>
      </c>
      <c r="E498" s="34" t="s">
        <v>66</v>
      </c>
      <c r="F498" s="34" t="s">
        <v>67</v>
      </c>
      <c r="G498" s="34" t="s">
        <v>66</v>
      </c>
      <c r="H498" s="34" t="s">
        <v>67</v>
      </c>
      <c r="I498" s="19">
        <v>-0.33</v>
      </c>
      <c r="J498" s="93">
        <v>0</v>
      </c>
      <c r="K498" s="88">
        <v>0</v>
      </c>
      <c r="L498" s="89">
        <v>-0.04</v>
      </c>
      <c r="M498" s="88">
        <v>0.01</v>
      </c>
      <c r="N498" s="131">
        <f t="shared" si="7"/>
        <v>-0.36</v>
      </c>
    </row>
    <row r="499" spans="1:14" x14ac:dyDescent="0.2">
      <c r="A499" s="33">
        <v>497</v>
      </c>
      <c r="B499" s="34" t="s">
        <v>626</v>
      </c>
      <c r="C499" s="34" t="s">
        <v>627</v>
      </c>
      <c r="D499" s="34" t="s">
        <v>65</v>
      </c>
      <c r="E499" s="34" t="s">
        <v>66</v>
      </c>
      <c r="F499" s="34" t="s">
        <v>67</v>
      </c>
      <c r="G499" s="34" t="s">
        <v>66</v>
      </c>
      <c r="H499" s="34" t="s">
        <v>66</v>
      </c>
      <c r="I499" s="19">
        <v>0</v>
      </c>
      <c r="J499" s="93">
        <v>0</v>
      </c>
      <c r="K499" s="88">
        <v>-0.23</v>
      </c>
      <c r="L499" s="89">
        <v>0</v>
      </c>
      <c r="M499" s="88">
        <v>0</v>
      </c>
      <c r="N499" s="131">
        <f t="shared" si="7"/>
        <v>-0.23</v>
      </c>
    </row>
    <row r="500" spans="1:14" x14ac:dyDescent="0.2">
      <c r="A500" s="33">
        <v>498</v>
      </c>
      <c r="B500" s="34" t="s">
        <v>624</v>
      </c>
      <c r="C500" s="34" t="s">
        <v>625</v>
      </c>
      <c r="D500" s="34" t="s">
        <v>69</v>
      </c>
      <c r="E500" s="34" t="s">
        <v>66</v>
      </c>
      <c r="F500" s="34" t="s">
        <v>67</v>
      </c>
      <c r="G500" s="34" t="s">
        <v>66</v>
      </c>
      <c r="H500" s="34" t="s">
        <v>66</v>
      </c>
      <c r="I500" s="19">
        <v>0</v>
      </c>
      <c r="J500" s="93">
        <v>0</v>
      </c>
      <c r="K500" s="88">
        <v>-0.16</v>
      </c>
      <c r="L500" s="89">
        <v>0</v>
      </c>
      <c r="M500" s="88">
        <v>0</v>
      </c>
      <c r="N500" s="131">
        <f t="shared" si="7"/>
        <v>-0.16</v>
      </c>
    </row>
    <row r="501" spans="1:14" x14ac:dyDescent="0.2">
      <c r="A501" s="33">
        <v>499</v>
      </c>
      <c r="B501" s="34" t="s">
        <v>582</v>
      </c>
      <c r="C501" s="34" t="s">
        <v>582</v>
      </c>
      <c r="D501" s="34" t="s">
        <v>69</v>
      </c>
      <c r="E501" s="34" t="s">
        <v>66</v>
      </c>
      <c r="F501" s="34" t="s">
        <v>66</v>
      </c>
      <c r="G501" s="34" t="s">
        <v>67</v>
      </c>
      <c r="H501" s="34" t="s">
        <v>67</v>
      </c>
      <c r="I501" s="19">
        <v>-0.01</v>
      </c>
      <c r="J501" s="93">
        <v>0</v>
      </c>
      <c r="K501" s="88">
        <v>0</v>
      </c>
      <c r="L501" s="89">
        <v>0</v>
      </c>
      <c r="M501" s="88">
        <v>0</v>
      </c>
      <c r="N501" s="131">
        <f t="shared" si="7"/>
        <v>-0.01</v>
      </c>
    </row>
    <row r="502" spans="1:14" x14ac:dyDescent="0.2">
      <c r="A502" s="33">
        <v>500</v>
      </c>
      <c r="B502" s="34" t="s">
        <v>585</v>
      </c>
      <c r="C502" s="34" t="s">
        <v>585</v>
      </c>
      <c r="D502" s="34" t="s">
        <v>65</v>
      </c>
      <c r="E502" s="34" t="s">
        <v>66</v>
      </c>
      <c r="F502" s="34" t="s">
        <v>67</v>
      </c>
      <c r="G502" s="34" t="s">
        <v>67</v>
      </c>
      <c r="H502" s="34" t="s">
        <v>67</v>
      </c>
      <c r="I502" s="19">
        <v>-31929.79</v>
      </c>
      <c r="J502" s="93">
        <v>0</v>
      </c>
      <c r="K502" s="88">
        <v>0</v>
      </c>
      <c r="L502" s="89">
        <v>-3831.57</v>
      </c>
      <c r="M502" s="88">
        <v>638.6</v>
      </c>
      <c r="N502" s="131">
        <f t="shared" si="7"/>
        <v>-35122.76</v>
      </c>
    </row>
    <row r="503" spans="1:14" x14ac:dyDescent="0.2">
      <c r="A503" s="33">
        <v>501</v>
      </c>
      <c r="B503" s="34" t="s">
        <v>585</v>
      </c>
      <c r="C503" s="34" t="s">
        <v>586</v>
      </c>
      <c r="D503" s="34" t="s">
        <v>69</v>
      </c>
      <c r="E503" s="34" t="s">
        <v>66</v>
      </c>
      <c r="F503" s="34" t="s">
        <v>67</v>
      </c>
      <c r="G503" s="34" t="s">
        <v>67</v>
      </c>
      <c r="H503" s="34" t="s">
        <v>67</v>
      </c>
      <c r="I503" s="19">
        <v>-0.04</v>
      </c>
      <c r="J503" s="93">
        <v>0</v>
      </c>
      <c r="K503" s="88">
        <v>0</v>
      </c>
      <c r="L503" s="89">
        <v>0</v>
      </c>
      <c r="M503" s="88">
        <v>0</v>
      </c>
      <c r="N503" s="131">
        <f t="shared" si="7"/>
        <v>-0.04</v>
      </c>
    </row>
    <row r="504" spans="1:14" x14ac:dyDescent="0.2">
      <c r="A504" s="33">
        <v>502</v>
      </c>
      <c r="B504" s="34" t="s">
        <v>583</v>
      </c>
      <c r="C504" s="34" t="s">
        <v>583</v>
      </c>
      <c r="D504" s="34" t="s">
        <v>69</v>
      </c>
      <c r="E504" s="34" t="s">
        <v>66</v>
      </c>
      <c r="F504" s="34" t="s">
        <v>67</v>
      </c>
      <c r="G504" s="34" t="s">
        <v>67</v>
      </c>
      <c r="H504" s="34" t="s">
        <v>67</v>
      </c>
      <c r="I504" s="19">
        <v>-0.43</v>
      </c>
      <c r="J504" s="93">
        <v>0</v>
      </c>
      <c r="K504" s="88">
        <v>0</v>
      </c>
      <c r="L504" s="89">
        <v>-0.05</v>
      </c>
      <c r="M504" s="88">
        <v>0.01</v>
      </c>
      <c r="N504" s="131">
        <f t="shared" si="7"/>
        <v>-0.47</v>
      </c>
    </row>
    <row r="505" spans="1:14" x14ac:dyDescent="0.2">
      <c r="A505" s="33">
        <v>503</v>
      </c>
      <c r="B505" s="34" t="s">
        <v>583</v>
      </c>
      <c r="C505" s="34" t="s">
        <v>584</v>
      </c>
      <c r="D505" s="34" t="s">
        <v>69</v>
      </c>
      <c r="E505" s="34" t="s">
        <v>66</v>
      </c>
      <c r="F505" s="34" t="s">
        <v>67</v>
      </c>
      <c r="G505" s="34" t="s">
        <v>67</v>
      </c>
      <c r="H505" s="34" t="s">
        <v>67</v>
      </c>
      <c r="I505" s="19">
        <v>-6.81</v>
      </c>
      <c r="J505" s="93">
        <v>0</v>
      </c>
      <c r="K505" s="88">
        <v>0</v>
      </c>
      <c r="L505" s="89">
        <v>-0.82</v>
      </c>
      <c r="M505" s="88">
        <v>0.14000000000000001</v>
      </c>
      <c r="N505" s="131">
        <f t="shared" si="7"/>
        <v>-7.49</v>
      </c>
    </row>
    <row r="506" spans="1:14" x14ac:dyDescent="0.2">
      <c r="A506" s="33">
        <v>504</v>
      </c>
      <c r="B506" s="34" t="s">
        <v>642</v>
      </c>
      <c r="C506" s="34" t="s">
        <v>642</v>
      </c>
      <c r="D506" s="34" t="s">
        <v>69</v>
      </c>
      <c r="E506" s="34" t="s">
        <v>66</v>
      </c>
      <c r="F506" s="34" t="s">
        <v>67</v>
      </c>
      <c r="G506" s="34" t="s">
        <v>67</v>
      </c>
      <c r="H506" s="34" t="s">
        <v>67</v>
      </c>
      <c r="I506" s="19">
        <v>0</v>
      </c>
      <c r="J506" s="93">
        <v>0</v>
      </c>
      <c r="K506" s="88">
        <v>-178.12</v>
      </c>
      <c r="L506" s="89">
        <v>0</v>
      </c>
      <c r="M506" s="88">
        <v>3.56</v>
      </c>
      <c r="N506" s="131">
        <f t="shared" si="7"/>
        <v>-174.56</v>
      </c>
    </row>
    <row r="507" spans="1:14" x14ac:dyDescent="0.2">
      <c r="A507" s="33">
        <v>505</v>
      </c>
      <c r="B507" s="34" t="s">
        <v>642</v>
      </c>
      <c r="C507" s="34" t="s">
        <v>643</v>
      </c>
      <c r="D507" s="34" t="s">
        <v>65</v>
      </c>
      <c r="E507" s="34" t="s">
        <v>66</v>
      </c>
      <c r="F507" s="34" t="s">
        <v>67</v>
      </c>
      <c r="G507" s="34" t="s">
        <v>67</v>
      </c>
      <c r="H507" s="34" t="s">
        <v>67</v>
      </c>
      <c r="I507" s="19">
        <v>0</v>
      </c>
      <c r="J507" s="93">
        <v>0</v>
      </c>
      <c r="K507" s="88">
        <v>-0.01</v>
      </c>
      <c r="L507" s="89">
        <v>0</v>
      </c>
      <c r="M507" s="88">
        <v>0</v>
      </c>
      <c r="N507" s="131">
        <f t="shared" si="7"/>
        <v>-0.01</v>
      </c>
    </row>
    <row r="508" spans="1:14" x14ac:dyDescent="0.2">
      <c r="A508" s="33">
        <v>506</v>
      </c>
      <c r="B508" s="34" t="s">
        <v>644</v>
      </c>
      <c r="C508" s="34" t="s">
        <v>644</v>
      </c>
      <c r="D508" s="34" t="s">
        <v>69</v>
      </c>
      <c r="E508" s="34" t="s">
        <v>66</v>
      </c>
      <c r="F508" s="34" t="s">
        <v>67</v>
      </c>
      <c r="G508" s="34" t="s">
        <v>67</v>
      </c>
      <c r="H508" s="34" t="s">
        <v>67</v>
      </c>
      <c r="I508" s="19">
        <v>-1751.74</v>
      </c>
      <c r="J508" s="93">
        <v>0</v>
      </c>
      <c r="K508" s="88">
        <v>0</v>
      </c>
      <c r="L508" s="89">
        <v>-210.21</v>
      </c>
      <c r="M508" s="88">
        <v>0</v>
      </c>
      <c r="N508" s="131">
        <f t="shared" si="7"/>
        <v>-1961.95</v>
      </c>
    </row>
    <row r="509" spans="1:14" x14ac:dyDescent="0.2">
      <c r="A509" s="33">
        <v>507</v>
      </c>
      <c r="B509" s="34" t="s">
        <v>679</v>
      </c>
      <c r="C509" s="34" t="s">
        <v>679</v>
      </c>
      <c r="D509" s="34" t="s">
        <v>65</v>
      </c>
      <c r="E509" s="34" t="s">
        <v>66</v>
      </c>
      <c r="F509" s="34" t="s">
        <v>67</v>
      </c>
      <c r="G509" s="34" t="s">
        <v>67</v>
      </c>
      <c r="H509" s="34" t="s">
        <v>67</v>
      </c>
      <c r="I509" s="19">
        <v>-437.82</v>
      </c>
      <c r="J509" s="93">
        <v>0</v>
      </c>
      <c r="K509" s="88">
        <v>0</v>
      </c>
      <c r="L509" s="89">
        <v>-52.54</v>
      </c>
      <c r="M509" s="88">
        <v>8.76</v>
      </c>
      <c r="N509" s="131">
        <f t="shared" si="7"/>
        <v>-481.6</v>
      </c>
    </row>
    <row r="510" spans="1:14" x14ac:dyDescent="0.2">
      <c r="A510" s="33">
        <v>508</v>
      </c>
      <c r="B510" s="34" t="s">
        <v>693</v>
      </c>
      <c r="C510" s="34" t="s">
        <v>693</v>
      </c>
      <c r="D510" s="34" t="s">
        <v>65</v>
      </c>
      <c r="E510" s="34" t="s">
        <v>66</v>
      </c>
      <c r="F510" s="34" t="s">
        <v>67</v>
      </c>
      <c r="G510" s="34" t="s">
        <v>67</v>
      </c>
      <c r="H510" s="34" t="s">
        <v>67</v>
      </c>
      <c r="I510" s="19">
        <v>0</v>
      </c>
      <c r="J510" s="93">
        <v>0</v>
      </c>
      <c r="K510" s="88">
        <v>-655.24</v>
      </c>
      <c r="L510" s="89">
        <v>0</v>
      </c>
      <c r="M510" s="88">
        <v>13.1</v>
      </c>
      <c r="N510" s="131">
        <f t="shared" si="7"/>
        <v>-642.14</v>
      </c>
    </row>
    <row r="511" spans="1:14" x14ac:dyDescent="0.2">
      <c r="A511" s="33">
        <v>509</v>
      </c>
      <c r="B511" s="34" t="s">
        <v>693</v>
      </c>
      <c r="C511" s="34" t="s">
        <v>694</v>
      </c>
      <c r="D511" s="34" t="s">
        <v>65</v>
      </c>
      <c r="E511" s="34" t="s">
        <v>66</v>
      </c>
      <c r="F511" s="34" t="s">
        <v>67</v>
      </c>
      <c r="G511" s="34" t="s">
        <v>67</v>
      </c>
      <c r="H511" s="34" t="s">
        <v>67</v>
      </c>
      <c r="I511" s="19">
        <v>0</v>
      </c>
      <c r="J511" s="93">
        <v>0</v>
      </c>
      <c r="K511" s="88">
        <v>0</v>
      </c>
      <c r="L511" s="89">
        <v>0</v>
      </c>
      <c r="M511" s="88">
        <v>0</v>
      </c>
      <c r="N511" s="131">
        <f t="shared" si="7"/>
        <v>0</v>
      </c>
    </row>
    <row r="512" spans="1:14" x14ac:dyDescent="0.2">
      <c r="A512" s="33">
        <v>510</v>
      </c>
      <c r="B512" s="34" t="s">
        <v>646</v>
      </c>
      <c r="C512" s="34" t="s">
        <v>646</v>
      </c>
      <c r="D512" s="34" t="s">
        <v>69</v>
      </c>
      <c r="E512" s="34" t="s">
        <v>66</v>
      </c>
      <c r="F512" s="34" t="s">
        <v>67</v>
      </c>
      <c r="G512" s="34" t="s">
        <v>67</v>
      </c>
      <c r="H512" s="34" t="s">
        <v>67</v>
      </c>
      <c r="I512" s="19">
        <v>-871.08</v>
      </c>
      <c r="J512" s="93">
        <v>0</v>
      </c>
      <c r="K512" s="88">
        <v>0</v>
      </c>
      <c r="L512" s="89">
        <v>-104.53</v>
      </c>
      <c r="M512" s="88">
        <v>17.420000000000002</v>
      </c>
      <c r="N512" s="131">
        <f t="shared" si="7"/>
        <v>-958.19</v>
      </c>
    </row>
    <row r="513" spans="1:14" x14ac:dyDescent="0.2">
      <c r="A513" s="33">
        <v>511</v>
      </c>
      <c r="B513" s="34" t="s">
        <v>646</v>
      </c>
      <c r="C513" s="34" t="s">
        <v>647</v>
      </c>
      <c r="D513" s="34" t="s">
        <v>69</v>
      </c>
      <c r="E513" s="34" t="s">
        <v>66</v>
      </c>
      <c r="F513" s="34" t="s">
        <v>67</v>
      </c>
      <c r="G513" s="34" t="s">
        <v>67</v>
      </c>
      <c r="H513" s="34" t="s">
        <v>67</v>
      </c>
      <c r="I513" s="19">
        <v>-30.56</v>
      </c>
      <c r="J513" s="93">
        <v>0</v>
      </c>
      <c r="K513" s="88">
        <v>0</v>
      </c>
      <c r="L513" s="89">
        <v>-3.67</v>
      </c>
      <c r="M513" s="88">
        <v>0.61</v>
      </c>
      <c r="N513" s="131">
        <f t="shared" si="7"/>
        <v>-33.619999999999997</v>
      </c>
    </row>
    <row r="514" spans="1:14" x14ac:dyDescent="0.2">
      <c r="A514" s="33">
        <v>512</v>
      </c>
      <c r="B514" s="34" t="s">
        <v>692</v>
      </c>
      <c r="C514" s="34" t="s">
        <v>692</v>
      </c>
      <c r="D514" s="34" t="s">
        <v>69</v>
      </c>
      <c r="E514" s="34" t="s">
        <v>66</v>
      </c>
      <c r="F514" s="34" t="s">
        <v>67</v>
      </c>
      <c r="G514" s="34" t="s">
        <v>67</v>
      </c>
      <c r="H514" s="34" t="s">
        <v>67</v>
      </c>
      <c r="I514" s="19">
        <v>-40.72</v>
      </c>
      <c r="J514" s="93">
        <v>0</v>
      </c>
      <c r="K514" s="88">
        <v>0</v>
      </c>
      <c r="L514" s="89">
        <v>-4.8899999999999997</v>
      </c>
      <c r="M514" s="88">
        <v>0.81</v>
      </c>
      <c r="N514" s="131">
        <f t="shared" si="7"/>
        <v>-44.8</v>
      </c>
    </row>
    <row r="515" spans="1:14" x14ac:dyDescent="0.2">
      <c r="A515" s="33">
        <v>513</v>
      </c>
      <c r="B515" s="34" t="s">
        <v>634</v>
      </c>
      <c r="C515" s="34" t="s">
        <v>634</v>
      </c>
      <c r="D515" s="34" t="s">
        <v>65</v>
      </c>
      <c r="E515" s="34" t="s">
        <v>66</v>
      </c>
      <c r="F515" s="34" t="s">
        <v>67</v>
      </c>
      <c r="G515" s="34" t="s">
        <v>67</v>
      </c>
      <c r="H515" s="34" t="s">
        <v>67</v>
      </c>
      <c r="I515" s="19">
        <v>-58.51</v>
      </c>
      <c r="J515" s="93">
        <v>0</v>
      </c>
      <c r="K515" s="88">
        <v>0</v>
      </c>
      <c r="L515" s="89">
        <v>-7.02</v>
      </c>
      <c r="M515" s="88">
        <v>1.17</v>
      </c>
      <c r="N515" s="131">
        <f t="shared" si="7"/>
        <v>-64.36</v>
      </c>
    </row>
    <row r="516" spans="1:14" x14ac:dyDescent="0.2">
      <c r="A516" s="33">
        <v>514</v>
      </c>
      <c r="B516" s="34" t="s">
        <v>650</v>
      </c>
      <c r="C516" s="34" t="s">
        <v>650</v>
      </c>
      <c r="D516" s="34" t="s">
        <v>69</v>
      </c>
      <c r="E516" s="34" t="s">
        <v>66</v>
      </c>
      <c r="F516" s="34" t="s">
        <v>67</v>
      </c>
      <c r="G516" s="34" t="s">
        <v>67</v>
      </c>
      <c r="H516" s="34" t="s">
        <v>67</v>
      </c>
      <c r="I516" s="19">
        <v>0</v>
      </c>
      <c r="J516" s="93">
        <v>0</v>
      </c>
      <c r="K516" s="88">
        <v>-1218.92</v>
      </c>
      <c r="L516" s="89">
        <v>0</v>
      </c>
      <c r="M516" s="88">
        <v>24.38</v>
      </c>
      <c r="N516" s="131">
        <f t="shared" ref="N516:N579" si="8">SUM(I516:M516)</f>
        <v>-1194.54</v>
      </c>
    </row>
    <row r="517" spans="1:14" x14ac:dyDescent="0.2">
      <c r="A517" s="33">
        <v>515</v>
      </c>
      <c r="B517" s="34" t="s">
        <v>650</v>
      </c>
      <c r="C517" s="34" t="s">
        <v>651</v>
      </c>
      <c r="D517" s="34" t="s">
        <v>65</v>
      </c>
      <c r="E517" s="34" t="s">
        <v>66</v>
      </c>
      <c r="F517" s="34" t="s">
        <v>67</v>
      </c>
      <c r="G517" s="34" t="s">
        <v>66</v>
      </c>
      <c r="H517" s="34" t="s">
        <v>66</v>
      </c>
      <c r="I517" s="19">
        <v>0</v>
      </c>
      <c r="J517" s="93">
        <v>0</v>
      </c>
      <c r="K517" s="88">
        <v>0</v>
      </c>
      <c r="L517" s="89">
        <v>0</v>
      </c>
      <c r="M517" s="88">
        <v>0</v>
      </c>
      <c r="N517" s="131">
        <f t="shared" si="8"/>
        <v>0</v>
      </c>
    </row>
    <row r="518" spans="1:14" x14ac:dyDescent="0.2">
      <c r="A518" s="33">
        <v>516</v>
      </c>
      <c r="B518" s="34" t="s">
        <v>654</v>
      </c>
      <c r="C518" s="34" t="s">
        <v>654</v>
      </c>
      <c r="D518" s="34" t="s">
        <v>69</v>
      </c>
      <c r="E518" s="34" t="s">
        <v>66</v>
      </c>
      <c r="F518" s="34" t="s">
        <v>67</v>
      </c>
      <c r="G518" s="34" t="s">
        <v>66</v>
      </c>
      <c r="H518" s="34" t="s">
        <v>66</v>
      </c>
      <c r="I518" s="19">
        <v>0</v>
      </c>
      <c r="J518" s="93">
        <v>0</v>
      </c>
      <c r="K518" s="88">
        <v>-1379.53</v>
      </c>
      <c r="L518" s="89">
        <v>0</v>
      </c>
      <c r="M518" s="88">
        <v>0</v>
      </c>
      <c r="N518" s="131">
        <f t="shared" si="8"/>
        <v>-1379.53</v>
      </c>
    </row>
    <row r="519" spans="1:14" x14ac:dyDescent="0.2">
      <c r="A519" s="33">
        <v>517</v>
      </c>
      <c r="B519" s="34" t="s">
        <v>652</v>
      </c>
      <c r="C519" s="34" t="s">
        <v>653</v>
      </c>
      <c r="D519" s="34" t="s">
        <v>69</v>
      </c>
      <c r="E519" s="34" t="s">
        <v>66</v>
      </c>
      <c r="F519" s="34" t="s">
        <v>67</v>
      </c>
      <c r="G519" s="34" t="s">
        <v>66</v>
      </c>
      <c r="H519" s="34" t="s">
        <v>66</v>
      </c>
      <c r="I519" s="19">
        <v>-136.91</v>
      </c>
      <c r="J519" s="93">
        <v>0</v>
      </c>
      <c r="K519" s="88">
        <v>0</v>
      </c>
      <c r="L519" s="89">
        <v>-16.43</v>
      </c>
      <c r="M519" s="88">
        <v>0</v>
      </c>
      <c r="N519" s="131">
        <f t="shared" si="8"/>
        <v>-153.34</v>
      </c>
    </row>
    <row r="520" spans="1:14" x14ac:dyDescent="0.2">
      <c r="A520" s="33">
        <v>518</v>
      </c>
      <c r="B520" s="34" t="s">
        <v>333</v>
      </c>
      <c r="C520" s="34" t="s">
        <v>333</v>
      </c>
      <c r="D520" s="34" t="s">
        <v>69</v>
      </c>
      <c r="E520" s="34" t="s">
        <v>66</v>
      </c>
      <c r="F520" s="34" t="s">
        <v>67</v>
      </c>
      <c r="G520" s="34" t="s">
        <v>67</v>
      </c>
      <c r="H520" s="34" t="s">
        <v>66</v>
      </c>
      <c r="I520" s="19">
        <v>0</v>
      </c>
      <c r="J520" s="93">
        <v>0</v>
      </c>
      <c r="K520" s="88">
        <v>-0.23</v>
      </c>
      <c r="L520" s="89">
        <v>0</v>
      </c>
      <c r="M520" s="88">
        <v>0</v>
      </c>
      <c r="N520" s="131">
        <f t="shared" si="8"/>
        <v>-0.23</v>
      </c>
    </row>
    <row r="521" spans="1:14" x14ac:dyDescent="0.2">
      <c r="A521" s="33">
        <v>519</v>
      </c>
      <c r="B521" s="34" t="s">
        <v>333</v>
      </c>
      <c r="C521" s="34" t="s">
        <v>334</v>
      </c>
      <c r="D521" s="34" t="s">
        <v>69</v>
      </c>
      <c r="E521" s="34" t="s">
        <v>66</v>
      </c>
      <c r="F521" s="34" t="s">
        <v>67</v>
      </c>
      <c r="G521" s="34" t="s">
        <v>67</v>
      </c>
      <c r="H521" s="34" t="s">
        <v>66</v>
      </c>
      <c r="I521" s="19">
        <v>0</v>
      </c>
      <c r="J521" s="93">
        <v>0</v>
      </c>
      <c r="K521" s="88">
        <v>-0.01</v>
      </c>
      <c r="L521" s="89">
        <v>0</v>
      </c>
      <c r="M521" s="88">
        <v>0</v>
      </c>
      <c r="N521" s="131">
        <f t="shared" si="8"/>
        <v>-0.01</v>
      </c>
    </row>
    <row r="522" spans="1:14" x14ac:dyDescent="0.2">
      <c r="A522" s="33">
        <v>520</v>
      </c>
      <c r="B522" s="34" t="s">
        <v>209</v>
      </c>
      <c r="C522" s="34" t="s">
        <v>209</v>
      </c>
      <c r="D522" s="34" t="s">
        <v>65</v>
      </c>
      <c r="E522" s="34" t="s">
        <v>66</v>
      </c>
      <c r="F522" s="34" t="s">
        <v>67</v>
      </c>
      <c r="G522" s="34" t="s">
        <v>66</v>
      </c>
      <c r="H522" s="34" t="s">
        <v>66</v>
      </c>
      <c r="I522" s="19">
        <v>0</v>
      </c>
      <c r="J522" s="93">
        <v>0</v>
      </c>
      <c r="K522" s="88">
        <v>-153.55000000000001</v>
      </c>
      <c r="L522" s="89">
        <v>0</v>
      </c>
      <c r="M522" s="88">
        <v>3.07</v>
      </c>
      <c r="N522" s="131">
        <f t="shared" si="8"/>
        <v>-150.48000000000002</v>
      </c>
    </row>
    <row r="523" spans="1:14" x14ac:dyDescent="0.2">
      <c r="A523" s="33">
        <v>521</v>
      </c>
      <c r="B523" s="34" t="s">
        <v>209</v>
      </c>
      <c r="C523" s="34" t="s">
        <v>210</v>
      </c>
      <c r="D523" s="34" t="s">
        <v>65</v>
      </c>
      <c r="E523" s="34" t="s">
        <v>66</v>
      </c>
      <c r="F523" s="34" t="s">
        <v>67</v>
      </c>
      <c r="G523" s="34" t="s">
        <v>66</v>
      </c>
      <c r="H523" s="34" t="s">
        <v>66</v>
      </c>
      <c r="I523" s="19">
        <v>0</v>
      </c>
      <c r="J523" s="93">
        <v>0</v>
      </c>
      <c r="K523" s="88">
        <v>0</v>
      </c>
      <c r="L523" s="89">
        <v>0</v>
      </c>
      <c r="M523" s="88">
        <v>0</v>
      </c>
      <c r="N523" s="131">
        <f t="shared" si="8"/>
        <v>0</v>
      </c>
    </row>
    <row r="524" spans="1:14" x14ac:dyDescent="0.2">
      <c r="A524" s="33">
        <v>522</v>
      </c>
      <c r="B524" s="34" t="s">
        <v>614</v>
      </c>
      <c r="C524" s="34" t="s">
        <v>614</v>
      </c>
      <c r="D524" s="34" t="s">
        <v>65</v>
      </c>
      <c r="E524" s="34" t="s">
        <v>66</v>
      </c>
      <c r="F524" s="34" t="s">
        <v>67</v>
      </c>
      <c r="G524" s="34" t="s">
        <v>67</v>
      </c>
      <c r="H524" s="34" t="s">
        <v>67</v>
      </c>
      <c r="I524" s="19">
        <v>-642.08000000000004</v>
      </c>
      <c r="J524" s="93">
        <v>0</v>
      </c>
      <c r="K524" s="88">
        <v>0</v>
      </c>
      <c r="L524" s="89">
        <v>-77.05</v>
      </c>
      <c r="M524" s="88">
        <v>12.84</v>
      </c>
      <c r="N524" s="131">
        <f t="shared" si="8"/>
        <v>-706.29</v>
      </c>
    </row>
    <row r="525" spans="1:14" x14ac:dyDescent="0.2">
      <c r="A525" s="33">
        <v>523</v>
      </c>
      <c r="B525" s="34" t="s">
        <v>614</v>
      </c>
      <c r="C525" s="34" t="s">
        <v>615</v>
      </c>
      <c r="D525" s="34" t="s">
        <v>69</v>
      </c>
      <c r="E525" s="34" t="s">
        <v>66</v>
      </c>
      <c r="F525" s="34" t="s">
        <v>67</v>
      </c>
      <c r="G525" s="34" t="s">
        <v>67</v>
      </c>
      <c r="H525" s="34" t="s">
        <v>67</v>
      </c>
      <c r="I525" s="19">
        <v>-0.91</v>
      </c>
      <c r="J525" s="93">
        <v>0</v>
      </c>
      <c r="K525" s="88">
        <v>0</v>
      </c>
      <c r="L525" s="89">
        <v>-0.11</v>
      </c>
      <c r="M525" s="88">
        <v>0.02</v>
      </c>
      <c r="N525" s="131">
        <f t="shared" si="8"/>
        <v>-1</v>
      </c>
    </row>
    <row r="526" spans="1:14" x14ac:dyDescent="0.2">
      <c r="A526" s="33">
        <v>524</v>
      </c>
      <c r="B526" s="34" t="s">
        <v>639</v>
      </c>
      <c r="C526" s="34" t="s">
        <v>639</v>
      </c>
      <c r="D526" s="34" t="s">
        <v>69</v>
      </c>
      <c r="E526" s="34" t="s">
        <v>66</v>
      </c>
      <c r="F526" s="34" t="s">
        <v>67</v>
      </c>
      <c r="G526" s="34" t="s">
        <v>66</v>
      </c>
      <c r="H526" s="34" t="s">
        <v>66</v>
      </c>
      <c r="I526" s="19">
        <v>0</v>
      </c>
      <c r="J526" s="93">
        <v>0</v>
      </c>
      <c r="K526" s="88">
        <v>-16.510000000000002</v>
      </c>
      <c r="L526" s="89">
        <v>0</v>
      </c>
      <c r="M526" s="88">
        <v>0.33</v>
      </c>
      <c r="N526" s="131">
        <f t="shared" si="8"/>
        <v>-16.180000000000003</v>
      </c>
    </row>
    <row r="527" spans="1:14" x14ac:dyDescent="0.2">
      <c r="A527" s="33">
        <v>525</v>
      </c>
      <c r="B527" s="34" t="s">
        <v>639</v>
      </c>
      <c r="C527" s="34" t="s">
        <v>640</v>
      </c>
      <c r="D527" s="34" t="s">
        <v>69</v>
      </c>
      <c r="E527" s="34" t="s">
        <v>66</v>
      </c>
      <c r="F527" s="34" t="s">
        <v>67</v>
      </c>
      <c r="G527" s="34" t="s">
        <v>67</v>
      </c>
      <c r="H527" s="34" t="s">
        <v>66</v>
      </c>
      <c r="I527" s="19">
        <v>0</v>
      </c>
      <c r="J527" s="93">
        <v>0</v>
      </c>
      <c r="K527" s="88">
        <v>0</v>
      </c>
      <c r="L527" s="89">
        <v>0</v>
      </c>
      <c r="M527" s="88">
        <v>0</v>
      </c>
      <c r="N527" s="131">
        <f t="shared" si="8"/>
        <v>0</v>
      </c>
    </row>
    <row r="528" spans="1:14" x14ac:dyDescent="0.2">
      <c r="A528" s="33">
        <v>526</v>
      </c>
      <c r="B528" s="34" t="s">
        <v>674</v>
      </c>
      <c r="C528" s="34" t="s">
        <v>674</v>
      </c>
      <c r="D528" s="34" t="s">
        <v>69</v>
      </c>
      <c r="E528" s="34" t="s">
        <v>66</v>
      </c>
      <c r="F528" s="34" t="s">
        <v>67</v>
      </c>
      <c r="G528" s="34" t="s">
        <v>66</v>
      </c>
      <c r="H528" s="34" t="s">
        <v>66</v>
      </c>
      <c r="I528" s="19">
        <v>-225.49</v>
      </c>
      <c r="J528" s="93">
        <v>0</v>
      </c>
      <c r="K528" s="88">
        <v>0</v>
      </c>
      <c r="L528" s="89">
        <v>-27.06</v>
      </c>
      <c r="M528" s="88">
        <v>4.51</v>
      </c>
      <c r="N528" s="131">
        <f t="shared" si="8"/>
        <v>-248.04000000000002</v>
      </c>
    </row>
    <row r="529" spans="1:14" x14ac:dyDescent="0.2">
      <c r="A529" s="33">
        <v>527</v>
      </c>
      <c r="B529" s="34" t="s">
        <v>674</v>
      </c>
      <c r="C529" s="34" t="s">
        <v>675</v>
      </c>
      <c r="D529" s="34" t="s">
        <v>69</v>
      </c>
      <c r="E529" s="34" t="s">
        <v>66</v>
      </c>
      <c r="F529" s="34" t="s">
        <v>67</v>
      </c>
      <c r="G529" s="34" t="s">
        <v>67</v>
      </c>
      <c r="H529" s="34" t="s">
        <v>67</v>
      </c>
      <c r="I529" s="19">
        <v>0</v>
      </c>
      <c r="J529" s="93">
        <v>0</v>
      </c>
      <c r="K529" s="88">
        <v>0</v>
      </c>
      <c r="L529" s="89">
        <v>0</v>
      </c>
      <c r="M529" s="88">
        <v>0</v>
      </c>
      <c r="N529" s="131">
        <f t="shared" si="8"/>
        <v>0</v>
      </c>
    </row>
    <row r="530" spans="1:14" x14ac:dyDescent="0.2">
      <c r="A530" s="33">
        <v>528</v>
      </c>
      <c r="B530" s="34" t="s">
        <v>667</v>
      </c>
      <c r="C530" s="34" t="s">
        <v>667</v>
      </c>
      <c r="D530" s="34" t="s">
        <v>69</v>
      </c>
      <c r="E530" s="34" t="s">
        <v>66</v>
      </c>
      <c r="F530" s="34" t="s">
        <v>67</v>
      </c>
      <c r="G530" s="34" t="s">
        <v>67</v>
      </c>
      <c r="H530" s="34" t="s">
        <v>67</v>
      </c>
      <c r="I530" s="19">
        <v>-522.48</v>
      </c>
      <c r="J530" s="93">
        <v>0</v>
      </c>
      <c r="K530" s="88">
        <v>0</v>
      </c>
      <c r="L530" s="89">
        <v>-62.7</v>
      </c>
      <c r="M530" s="88">
        <v>10.45</v>
      </c>
      <c r="N530" s="131">
        <f t="shared" si="8"/>
        <v>-574.73</v>
      </c>
    </row>
    <row r="531" spans="1:14" x14ac:dyDescent="0.2">
      <c r="A531" s="33">
        <v>529</v>
      </c>
      <c r="B531" s="34" t="s">
        <v>398</v>
      </c>
      <c r="C531" s="34" t="s">
        <v>398</v>
      </c>
      <c r="D531" s="34" t="s">
        <v>65</v>
      </c>
      <c r="E531" s="34" t="s">
        <v>66</v>
      </c>
      <c r="F531" s="34" t="s">
        <v>66</v>
      </c>
      <c r="G531" s="34" t="s">
        <v>66</v>
      </c>
      <c r="H531" s="34" t="s">
        <v>66</v>
      </c>
      <c r="I531" s="19">
        <v>-26168.560000000001</v>
      </c>
      <c r="J531" s="93">
        <v>0</v>
      </c>
      <c r="K531" s="88">
        <v>0</v>
      </c>
      <c r="L531" s="89">
        <v>-3140.23</v>
      </c>
      <c r="M531" s="88">
        <v>523.37</v>
      </c>
      <c r="N531" s="131">
        <f t="shared" si="8"/>
        <v>-28785.420000000002</v>
      </c>
    </row>
    <row r="532" spans="1:14" x14ac:dyDescent="0.2">
      <c r="A532" s="33">
        <v>530</v>
      </c>
      <c r="B532" s="34" t="s">
        <v>398</v>
      </c>
      <c r="C532" s="34" t="s">
        <v>400</v>
      </c>
      <c r="D532" s="34" t="s">
        <v>69</v>
      </c>
      <c r="E532" s="34" t="s">
        <v>66</v>
      </c>
      <c r="F532" s="34" t="s">
        <v>66</v>
      </c>
      <c r="G532" s="34" t="s">
        <v>66</v>
      </c>
      <c r="H532" s="34" t="s">
        <v>66</v>
      </c>
      <c r="I532" s="19">
        <v>-35.49</v>
      </c>
      <c r="J532" s="93">
        <v>0</v>
      </c>
      <c r="K532" s="88">
        <v>0</v>
      </c>
      <c r="L532" s="89">
        <v>-4.26</v>
      </c>
      <c r="M532" s="88">
        <v>0.71</v>
      </c>
      <c r="N532" s="131">
        <f t="shared" si="8"/>
        <v>-39.04</v>
      </c>
    </row>
    <row r="533" spans="1:14" x14ac:dyDescent="0.2">
      <c r="A533" s="33">
        <v>531</v>
      </c>
      <c r="B533" s="34" t="s">
        <v>402</v>
      </c>
      <c r="C533" s="34" t="s">
        <v>402</v>
      </c>
      <c r="D533" s="34" t="s">
        <v>65</v>
      </c>
      <c r="E533" s="34" t="s">
        <v>66</v>
      </c>
      <c r="F533" s="34" t="s">
        <v>67</v>
      </c>
      <c r="G533" s="34" t="s">
        <v>66</v>
      </c>
      <c r="H533" s="34" t="s">
        <v>66</v>
      </c>
      <c r="I533" s="19">
        <v>-457.09</v>
      </c>
      <c r="J533" s="93">
        <v>0</v>
      </c>
      <c r="K533" s="88">
        <v>0</v>
      </c>
      <c r="L533" s="89">
        <v>-54.85</v>
      </c>
      <c r="M533" s="88">
        <v>9.14</v>
      </c>
      <c r="N533" s="131">
        <f t="shared" si="8"/>
        <v>-502.8</v>
      </c>
    </row>
    <row r="534" spans="1:14" x14ac:dyDescent="0.2">
      <c r="A534" s="33">
        <v>532</v>
      </c>
      <c r="B534" s="34" t="s">
        <v>402</v>
      </c>
      <c r="C534" s="34" t="s">
        <v>403</v>
      </c>
      <c r="D534" s="34" t="s">
        <v>65</v>
      </c>
      <c r="E534" s="34" t="s">
        <v>66</v>
      </c>
      <c r="F534" s="34" t="s">
        <v>67</v>
      </c>
      <c r="G534" s="34" t="s">
        <v>66</v>
      </c>
      <c r="H534" s="34" t="s">
        <v>66</v>
      </c>
      <c r="I534" s="19">
        <v>-35.24</v>
      </c>
      <c r="J534" s="93">
        <v>0</v>
      </c>
      <c r="K534" s="88">
        <v>0</v>
      </c>
      <c r="L534" s="89">
        <v>-4.2300000000000004</v>
      </c>
      <c r="M534" s="88">
        <v>0.7</v>
      </c>
      <c r="N534" s="131">
        <f t="shared" si="8"/>
        <v>-38.769999999999996</v>
      </c>
    </row>
    <row r="535" spans="1:14" x14ac:dyDescent="0.2">
      <c r="A535" s="33">
        <v>533</v>
      </c>
      <c r="B535" s="34" t="s">
        <v>398</v>
      </c>
      <c r="C535" s="34" t="s">
        <v>401</v>
      </c>
      <c r="D535" s="34" t="s">
        <v>65</v>
      </c>
      <c r="E535" s="34" t="s">
        <v>66</v>
      </c>
      <c r="F535" s="34" t="s">
        <v>67</v>
      </c>
      <c r="G535" s="34" t="s">
        <v>66</v>
      </c>
      <c r="H535" s="34" t="s">
        <v>66</v>
      </c>
      <c r="I535" s="19">
        <v>0</v>
      </c>
      <c r="J535" s="93">
        <v>0</v>
      </c>
      <c r="K535" s="88">
        <v>0</v>
      </c>
      <c r="L535" s="89">
        <v>0</v>
      </c>
      <c r="M535" s="88">
        <v>0</v>
      </c>
      <c r="N535" s="131">
        <f t="shared" si="8"/>
        <v>0</v>
      </c>
    </row>
    <row r="536" spans="1:14" x14ac:dyDescent="0.2">
      <c r="A536" s="33">
        <v>534</v>
      </c>
      <c r="B536" s="34" t="s">
        <v>424</v>
      </c>
      <c r="C536" s="34" t="s">
        <v>424</v>
      </c>
      <c r="D536" s="34" t="s">
        <v>65</v>
      </c>
      <c r="E536" s="34" t="s">
        <v>66</v>
      </c>
      <c r="F536" s="34" t="s">
        <v>67</v>
      </c>
      <c r="G536" s="34" t="s">
        <v>67</v>
      </c>
      <c r="H536" s="34" t="s">
        <v>67</v>
      </c>
      <c r="I536" s="19">
        <v>-1837.64</v>
      </c>
      <c r="J536" s="93">
        <v>0</v>
      </c>
      <c r="K536" s="88">
        <v>0</v>
      </c>
      <c r="L536" s="89">
        <v>-220.52</v>
      </c>
      <c r="M536" s="88">
        <v>36.75</v>
      </c>
      <c r="N536" s="131">
        <f t="shared" si="8"/>
        <v>-2021.4100000000003</v>
      </c>
    </row>
    <row r="537" spans="1:14" x14ac:dyDescent="0.2">
      <c r="A537" s="33">
        <v>535</v>
      </c>
      <c r="B537" s="34" t="s">
        <v>424</v>
      </c>
      <c r="C537" s="34" t="s">
        <v>425</v>
      </c>
      <c r="D537" s="34" t="s">
        <v>69</v>
      </c>
      <c r="E537" s="34" t="s">
        <v>66</v>
      </c>
      <c r="F537" s="34" t="s">
        <v>67</v>
      </c>
      <c r="G537" s="34" t="s">
        <v>67</v>
      </c>
      <c r="H537" s="34" t="s">
        <v>67</v>
      </c>
      <c r="I537" s="19">
        <v>-1.6</v>
      </c>
      <c r="J537" s="93">
        <v>0</v>
      </c>
      <c r="K537" s="88">
        <v>0</v>
      </c>
      <c r="L537" s="89">
        <v>-0.19</v>
      </c>
      <c r="M537" s="88">
        <v>0.03</v>
      </c>
      <c r="N537" s="131">
        <f t="shared" si="8"/>
        <v>-1.76</v>
      </c>
    </row>
    <row r="538" spans="1:14" x14ac:dyDescent="0.2">
      <c r="A538" s="33">
        <v>536</v>
      </c>
      <c r="B538" s="34" t="s">
        <v>681</v>
      </c>
      <c r="C538" s="34" t="s">
        <v>681</v>
      </c>
      <c r="D538" s="34" t="s">
        <v>65</v>
      </c>
      <c r="E538" s="34" t="s">
        <v>66</v>
      </c>
      <c r="F538" s="34" t="s">
        <v>67</v>
      </c>
      <c r="G538" s="34" t="s">
        <v>67</v>
      </c>
      <c r="H538" s="34" t="s">
        <v>67</v>
      </c>
      <c r="I538" s="19">
        <v>-36098.32</v>
      </c>
      <c r="J538" s="93">
        <v>0</v>
      </c>
      <c r="K538" s="88">
        <v>0</v>
      </c>
      <c r="L538" s="89">
        <v>-4331.8</v>
      </c>
      <c r="M538" s="88">
        <v>721.97</v>
      </c>
      <c r="N538" s="131">
        <f t="shared" si="8"/>
        <v>-39708.15</v>
      </c>
    </row>
    <row r="539" spans="1:14" x14ac:dyDescent="0.2">
      <c r="A539" s="33">
        <v>537</v>
      </c>
      <c r="B539" s="34" t="s">
        <v>681</v>
      </c>
      <c r="C539" s="34" t="s">
        <v>689</v>
      </c>
      <c r="D539" s="34" t="s">
        <v>69</v>
      </c>
      <c r="E539" s="34" t="s">
        <v>66</v>
      </c>
      <c r="F539" s="34" t="s">
        <v>67</v>
      </c>
      <c r="G539" s="34" t="s">
        <v>67</v>
      </c>
      <c r="H539" s="34" t="s">
        <v>67</v>
      </c>
      <c r="I539" s="19">
        <v>-116.31</v>
      </c>
      <c r="J539" s="93">
        <v>0</v>
      </c>
      <c r="K539" s="88">
        <v>0</v>
      </c>
      <c r="L539" s="89">
        <v>-13.96</v>
      </c>
      <c r="M539" s="88">
        <v>2.33</v>
      </c>
      <c r="N539" s="131">
        <f t="shared" si="8"/>
        <v>-127.94000000000001</v>
      </c>
    </row>
    <row r="540" spans="1:14" x14ac:dyDescent="0.2">
      <c r="A540" s="33">
        <v>538</v>
      </c>
      <c r="B540" s="34" t="s">
        <v>681</v>
      </c>
      <c r="C540" s="34" t="s">
        <v>690</v>
      </c>
      <c r="D540" s="34" t="s">
        <v>69</v>
      </c>
      <c r="E540" s="34" t="s">
        <v>66</v>
      </c>
      <c r="F540" s="34" t="s">
        <v>66</v>
      </c>
      <c r="G540" s="34" t="s">
        <v>67</v>
      </c>
      <c r="H540" s="34" t="s">
        <v>67</v>
      </c>
      <c r="I540" s="19">
        <v>-9.65</v>
      </c>
      <c r="J540" s="93">
        <v>0</v>
      </c>
      <c r="K540" s="88">
        <v>0</v>
      </c>
      <c r="L540" s="89">
        <v>-1.1599999999999999</v>
      </c>
      <c r="M540" s="88">
        <v>0.19</v>
      </c>
      <c r="N540" s="131">
        <f t="shared" si="8"/>
        <v>-10.620000000000001</v>
      </c>
    </row>
    <row r="541" spans="1:14" x14ac:dyDescent="0.2">
      <c r="A541" s="33">
        <v>539</v>
      </c>
      <c r="B541" s="34" t="s">
        <v>681</v>
      </c>
      <c r="C541" s="34" t="s">
        <v>691</v>
      </c>
      <c r="D541" s="34" t="s">
        <v>69</v>
      </c>
      <c r="E541" s="34" t="s">
        <v>66</v>
      </c>
      <c r="F541" s="34" t="s">
        <v>66</v>
      </c>
      <c r="G541" s="34" t="s">
        <v>67</v>
      </c>
      <c r="H541" s="34" t="s">
        <v>67</v>
      </c>
      <c r="I541" s="19">
        <v>0</v>
      </c>
      <c r="J541" s="93">
        <v>0</v>
      </c>
      <c r="K541" s="88">
        <v>0</v>
      </c>
      <c r="L541" s="89">
        <v>0</v>
      </c>
      <c r="M541" s="88">
        <v>0</v>
      </c>
      <c r="N541" s="131">
        <f t="shared" si="8"/>
        <v>0</v>
      </c>
    </row>
    <row r="542" spans="1:14" x14ac:dyDescent="0.2">
      <c r="A542" s="33">
        <v>540</v>
      </c>
      <c r="B542" s="34" t="s">
        <v>657</v>
      </c>
      <c r="C542" s="34" t="s">
        <v>657</v>
      </c>
      <c r="D542" s="34" t="s">
        <v>69</v>
      </c>
      <c r="E542" s="34" t="s">
        <v>66</v>
      </c>
      <c r="F542" s="34" t="s">
        <v>67</v>
      </c>
      <c r="G542" s="34" t="s">
        <v>67</v>
      </c>
      <c r="H542" s="34" t="s">
        <v>67</v>
      </c>
      <c r="I542" s="19">
        <v>0</v>
      </c>
      <c r="J542" s="93">
        <v>0</v>
      </c>
      <c r="K542" s="88">
        <v>-80.94</v>
      </c>
      <c r="L542" s="89">
        <v>0</v>
      </c>
      <c r="M542" s="88">
        <v>1.62</v>
      </c>
      <c r="N542" s="131">
        <f t="shared" si="8"/>
        <v>-79.319999999999993</v>
      </c>
    </row>
    <row r="543" spans="1:14" x14ac:dyDescent="0.2">
      <c r="A543" s="33">
        <v>541</v>
      </c>
      <c r="B543" s="34" t="s">
        <v>600</v>
      </c>
      <c r="C543" s="34" t="s">
        <v>600</v>
      </c>
      <c r="D543" s="34" t="s">
        <v>69</v>
      </c>
      <c r="E543" s="34" t="s">
        <v>66</v>
      </c>
      <c r="F543" s="34" t="s">
        <v>66</v>
      </c>
      <c r="G543" s="34" t="s">
        <v>67</v>
      </c>
      <c r="H543" s="34" t="s">
        <v>67</v>
      </c>
      <c r="I543" s="19">
        <v>0</v>
      </c>
      <c r="J543" s="93">
        <v>0</v>
      </c>
      <c r="K543" s="88">
        <v>-4355.51</v>
      </c>
      <c r="L543" s="89">
        <v>0</v>
      </c>
      <c r="M543" s="88">
        <v>87.11</v>
      </c>
      <c r="N543" s="131">
        <f t="shared" si="8"/>
        <v>-4268.4000000000005</v>
      </c>
    </row>
    <row r="544" spans="1:14" x14ac:dyDescent="0.2">
      <c r="A544" s="33">
        <v>542</v>
      </c>
      <c r="B544" s="34" t="s">
        <v>600</v>
      </c>
      <c r="C544" s="34" t="s">
        <v>602</v>
      </c>
      <c r="D544" s="34" t="s">
        <v>65</v>
      </c>
      <c r="E544" s="34" t="s">
        <v>66</v>
      </c>
      <c r="F544" s="34" t="s">
        <v>67</v>
      </c>
      <c r="G544" s="34" t="s">
        <v>67</v>
      </c>
      <c r="H544" s="34" t="s">
        <v>67</v>
      </c>
      <c r="I544" s="19">
        <v>-12.91</v>
      </c>
      <c r="J544" s="93">
        <v>0</v>
      </c>
      <c r="K544" s="88">
        <v>0</v>
      </c>
      <c r="L544" s="89">
        <v>-1.55</v>
      </c>
      <c r="M544" s="88">
        <v>0.26</v>
      </c>
      <c r="N544" s="131">
        <f t="shared" si="8"/>
        <v>-14.200000000000001</v>
      </c>
    </row>
    <row r="545" spans="1:14" x14ac:dyDescent="0.2">
      <c r="A545" s="33">
        <v>543</v>
      </c>
      <c r="B545" s="34" t="s">
        <v>595</v>
      </c>
      <c r="C545" s="34" t="s">
        <v>595</v>
      </c>
      <c r="D545" s="34" t="s">
        <v>69</v>
      </c>
      <c r="E545" s="34" t="s">
        <v>66</v>
      </c>
      <c r="F545" s="34" t="s">
        <v>67</v>
      </c>
      <c r="G545" s="34" t="s">
        <v>67</v>
      </c>
      <c r="H545" s="34" t="s">
        <v>67</v>
      </c>
      <c r="I545" s="19">
        <v>0</v>
      </c>
      <c r="J545" s="93">
        <v>0</v>
      </c>
      <c r="K545" s="88">
        <v>-4205.33</v>
      </c>
      <c r="L545" s="89">
        <v>0</v>
      </c>
      <c r="M545" s="88">
        <v>84.11</v>
      </c>
      <c r="N545" s="131">
        <f t="shared" si="8"/>
        <v>-4121.22</v>
      </c>
    </row>
    <row r="546" spans="1:14" x14ac:dyDescent="0.2">
      <c r="A546" s="33">
        <v>544</v>
      </c>
      <c r="B546" s="34" t="s">
        <v>595</v>
      </c>
      <c r="C546" s="34" t="s">
        <v>597</v>
      </c>
      <c r="D546" s="34" t="s">
        <v>69</v>
      </c>
      <c r="E546" s="34" t="s">
        <v>66</v>
      </c>
      <c r="F546" s="34" t="s">
        <v>67</v>
      </c>
      <c r="G546" s="34" t="s">
        <v>66</v>
      </c>
      <c r="H546" s="34" t="s">
        <v>67</v>
      </c>
      <c r="I546" s="19">
        <v>0</v>
      </c>
      <c r="J546" s="93">
        <v>0</v>
      </c>
      <c r="K546" s="88">
        <v>-0.01</v>
      </c>
      <c r="L546" s="89">
        <v>0</v>
      </c>
      <c r="M546" s="88">
        <v>0</v>
      </c>
      <c r="N546" s="131">
        <f t="shared" si="8"/>
        <v>-0.01</v>
      </c>
    </row>
    <row r="547" spans="1:14" x14ac:dyDescent="0.2">
      <c r="A547" s="33">
        <v>545</v>
      </c>
      <c r="B547" s="34" t="s">
        <v>605</v>
      </c>
      <c r="C547" s="34" t="s">
        <v>605</v>
      </c>
      <c r="D547" s="34" t="s">
        <v>69</v>
      </c>
      <c r="E547" s="34" t="s">
        <v>67</v>
      </c>
      <c r="F547" s="34" t="s">
        <v>66</v>
      </c>
      <c r="G547" s="34" t="s">
        <v>66</v>
      </c>
      <c r="H547" s="34" t="s">
        <v>66</v>
      </c>
      <c r="I547" s="19">
        <v>-1.21</v>
      </c>
      <c r="J547" s="93">
        <v>0</v>
      </c>
      <c r="K547" s="88">
        <v>0</v>
      </c>
      <c r="L547" s="89">
        <v>-0.15</v>
      </c>
      <c r="M547" s="88">
        <v>0.02</v>
      </c>
      <c r="N547" s="131">
        <f t="shared" si="8"/>
        <v>-1.3399999999999999</v>
      </c>
    </row>
    <row r="548" spans="1:14" x14ac:dyDescent="0.2">
      <c r="A548" s="33">
        <v>546</v>
      </c>
      <c r="B548" s="34" t="s">
        <v>598</v>
      </c>
      <c r="C548" s="34" t="s">
        <v>598</v>
      </c>
      <c r="D548" s="34" t="s">
        <v>65</v>
      </c>
      <c r="E548" s="34" t="s">
        <v>66</v>
      </c>
      <c r="F548" s="34" t="s">
        <v>67</v>
      </c>
      <c r="G548" s="34" t="s">
        <v>66</v>
      </c>
      <c r="H548" s="34" t="s">
        <v>66</v>
      </c>
      <c r="I548" s="19">
        <v>-391.88</v>
      </c>
      <c r="J548" s="93">
        <v>0</v>
      </c>
      <c r="K548" s="88">
        <v>0</v>
      </c>
      <c r="L548" s="89">
        <v>-47.03</v>
      </c>
      <c r="M548" s="88">
        <v>7.84</v>
      </c>
      <c r="N548" s="131">
        <f t="shared" si="8"/>
        <v>-431.07</v>
      </c>
    </row>
    <row r="549" spans="1:14" x14ac:dyDescent="0.2">
      <c r="A549" s="33">
        <v>547</v>
      </c>
      <c r="B549" s="34" t="s">
        <v>598</v>
      </c>
      <c r="C549" s="34" t="s">
        <v>599</v>
      </c>
      <c r="D549" s="34" t="s">
        <v>65</v>
      </c>
      <c r="E549" s="34" t="s">
        <v>66</v>
      </c>
      <c r="F549" s="34" t="s">
        <v>67</v>
      </c>
      <c r="G549" s="34" t="s">
        <v>66</v>
      </c>
      <c r="H549" s="34" t="s">
        <v>66</v>
      </c>
      <c r="I549" s="19">
        <v>-112.89</v>
      </c>
      <c r="J549" s="93">
        <v>0</v>
      </c>
      <c r="K549" s="88">
        <v>0</v>
      </c>
      <c r="L549" s="89">
        <v>-13.55</v>
      </c>
      <c r="M549" s="88">
        <v>2.2599999999999998</v>
      </c>
      <c r="N549" s="131">
        <f t="shared" si="8"/>
        <v>-124.17999999999999</v>
      </c>
    </row>
    <row r="550" spans="1:14" x14ac:dyDescent="0.2">
      <c r="A550" s="33">
        <v>548</v>
      </c>
      <c r="B550" s="34" t="s">
        <v>607</v>
      </c>
      <c r="C550" s="34" t="s">
        <v>607</v>
      </c>
      <c r="D550" s="34" t="s">
        <v>69</v>
      </c>
      <c r="E550" s="34" t="s">
        <v>66</v>
      </c>
      <c r="F550" s="34" t="s">
        <v>67</v>
      </c>
      <c r="G550" s="34" t="s">
        <v>66</v>
      </c>
      <c r="H550" s="34" t="s">
        <v>66</v>
      </c>
      <c r="I550" s="19">
        <v>-190.01</v>
      </c>
      <c r="J550" s="93">
        <v>0</v>
      </c>
      <c r="K550" s="88">
        <v>0</v>
      </c>
      <c r="L550" s="89">
        <v>-22.8</v>
      </c>
      <c r="M550" s="88">
        <v>3.8</v>
      </c>
      <c r="N550" s="131">
        <f t="shared" si="8"/>
        <v>-209.01</v>
      </c>
    </row>
    <row r="551" spans="1:14" x14ac:dyDescent="0.2">
      <c r="A551" s="33">
        <v>549</v>
      </c>
      <c r="B551" s="34" t="s">
        <v>607</v>
      </c>
      <c r="C551" s="34" t="s">
        <v>608</v>
      </c>
      <c r="D551" s="34" t="s">
        <v>69</v>
      </c>
      <c r="E551" s="34" t="s">
        <v>66</v>
      </c>
      <c r="F551" s="34" t="s">
        <v>67</v>
      </c>
      <c r="G551" s="34" t="s">
        <v>66</v>
      </c>
      <c r="H551" s="34" t="s">
        <v>66</v>
      </c>
      <c r="I551" s="19">
        <v>-2.17</v>
      </c>
      <c r="J551" s="93">
        <v>0</v>
      </c>
      <c r="K551" s="88">
        <v>0</v>
      </c>
      <c r="L551" s="89">
        <v>-0.26</v>
      </c>
      <c r="M551" s="88">
        <v>0.04</v>
      </c>
      <c r="N551" s="131">
        <f t="shared" si="8"/>
        <v>-2.3899999999999997</v>
      </c>
    </row>
    <row r="552" spans="1:14" x14ac:dyDescent="0.2">
      <c r="A552" s="33">
        <v>550</v>
      </c>
      <c r="B552" s="34" t="s">
        <v>600</v>
      </c>
      <c r="C552" s="34" t="s">
        <v>606</v>
      </c>
      <c r="D552" s="34" t="s">
        <v>65</v>
      </c>
      <c r="E552" s="34" t="s">
        <v>66</v>
      </c>
      <c r="F552" s="34" t="s">
        <v>67</v>
      </c>
      <c r="G552" s="34" t="s">
        <v>66</v>
      </c>
      <c r="H552" s="34" t="s">
        <v>66</v>
      </c>
      <c r="I552" s="19">
        <v>0</v>
      </c>
      <c r="J552" s="93">
        <v>0</v>
      </c>
      <c r="K552" s="88">
        <v>-3.97</v>
      </c>
      <c r="L552" s="89">
        <v>0</v>
      </c>
      <c r="M552" s="88">
        <v>0.08</v>
      </c>
      <c r="N552" s="131">
        <f t="shared" si="8"/>
        <v>-3.89</v>
      </c>
    </row>
    <row r="553" spans="1:14" x14ac:dyDescent="0.2">
      <c r="A553" s="33">
        <v>551</v>
      </c>
      <c r="B553" s="34" t="s">
        <v>669</v>
      </c>
      <c r="C553" s="34" t="s">
        <v>670</v>
      </c>
      <c r="D553" s="34" t="s">
        <v>69</v>
      </c>
      <c r="E553" s="34" t="s">
        <v>66</v>
      </c>
      <c r="F553" s="34" t="s">
        <v>67</v>
      </c>
      <c r="G553" s="34" t="s">
        <v>66</v>
      </c>
      <c r="H553" s="34" t="s">
        <v>66</v>
      </c>
      <c r="I553" s="19">
        <v>0</v>
      </c>
      <c r="J553" s="93">
        <v>0</v>
      </c>
      <c r="K553" s="88">
        <v>-0.28000000000000003</v>
      </c>
      <c r="L553" s="89">
        <v>0</v>
      </c>
      <c r="M553" s="88">
        <v>0</v>
      </c>
      <c r="N553" s="131">
        <f t="shared" si="8"/>
        <v>-0.28000000000000003</v>
      </c>
    </row>
    <row r="554" spans="1:14" x14ac:dyDescent="0.2">
      <c r="A554" s="33">
        <v>552</v>
      </c>
      <c r="B554" s="34" t="s">
        <v>665</v>
      </c>
      <c r="C554" s="34" t="s">
        <v>665</v>
      </c>
      <c r="D554" s="34" t="s">
        <v>69</v>
      </c>
      <c r="E554" s="34" t="s">
        <v>66</v>
      </c>
      <c r="F554" s="34" t="s">
        <v>67</v>
      </c>
      <c r="G554" s="34" t="s">
        <v>67</v>
      </c>
      <c r="H554" s="34" t="s">
        <v>67</v>
      </c>
      <c r="I554" s="19">
        <v>-40.54</v>
      </c>
      <c r="J554" s="93">
        <v>0</v>
      </c>
      <c r="K554" s="88">
        <v>0</v>
      </c>
      <c r="L554" s="89">
        <v>-4.8600000000000003</v>
      </c>
      <c r="M554" s="88">
        <v>0</v>
      </c>
      <c r="N554" s="131">
        <f t="shared" si="8"/>
        <v>-45.4</v>
      </c>
    </row>
    <row r="555" spans="1:14" x14ac:dyDescent="0.2">
      <c r="A555" s="33">
        <v>553</v>
      </c>
      <c r="B555" s="34" t="s">
        <v>666</v>
      </c>
      <c r="C555" s="34" t="s">
        <v>666</v>
      </c>
      <c r="D555" s="34" t="s">
        <v>65</v>
      </c>
      <c r="E555" s="34" t="s">
        <v>66</v>
      </c>
      <c r="F555" s="34" t="s">
        <v>66</v>
      </c>
      <c r="G555" s="34" t="s">
        <v>66</v>
      </c>
      <c r="H555" s="34" t="s">
        <v>66</v>
      </c>
      <c r="I555" s="19">
        <v>-202.09</v>
      </c>
      <c r="J555" s="93">
        <v>0</v>
      </c>
      <c r="K555" s="88">
        <v>0</v>
      </c>
      <c r="L555" s="89">
        <v>-24.25</v>
      </c>
      <c r="M555" s="88">
        <v>4.04</v>
      </c>
      <c r="N555" s="131">
        <f t="shared" si="8"/>
        <v>-222.3</v>
      </c>
    </row>
    <row r="556" spans="1:14" x14ac:dyDescent="0.2">
      <c r="A556" s="33">
        <v>554</v>
      </c>
      <c r="B556" s="34" t="s">
        <v>609</v>
      </c>
      <c r="C556" s="34" t="s">
        <v>609</v>
      </c>
      <c r="D556" s="34" t="s">
        <v>65</v>
      </c>
      <c r="E556" s="34" t="s">
        <v>66</v>
      </c>
      <c r="F556" s="34" t="s">
        <v>66</v>
      </c>
      <c r="G556" s="34" t="s">
        <v>66</v>
      </c>
      <c r="H556" s="34" t="s">
        <v>66</v>
      </c>
      <c r="I556" s="19">
        <v>0</v>
      </c>
      <c r="J556" s="93">
        <v>0</v>
      </c>
      <c r="K556" s="88">
        <v>-1535.13</v>
      </c>
      <c r="L556" s="89">
        <v>0</v>
      </c>
      <c r="M556" s="88">
        <v>0</v>
      </c>
      <c r="N556" s="131">
        <f t="shared" si="8"/>
        <v>-1535.13</v>
      </c>
    </row>
    <row r="557" spans="1:14" x14ac:dyDescent="0.2">
      <c r="A557" s="33">
        <v>555</v>
      </c>
      <c r="B557" s="34" t="s">
        <v>609</v>
      </c>
      <c r="C557" s="34" t="s">
        <v>610</v>
      </c>
      <c r="D557" s="34" t="s">
        <v>69</v>
      </c>
      <c r="E557" s="34" t="s">
        <v>66</v>
      </c>
      <c r="F557" s="34" t="s">
        <v>66</v>
      </c>
      <c r="G557" s="34" t="s">
        <v>66</v>
      </c>
      <c r="H557" s="34" t="s">
        <v>66</v>
      </c>
      <c r="I557" s="19">
        <v>0</v>
      </c>
      <c r="J557" s="93">
        <v>0</v>
      </c>
      <c r="K557" s="88">
        <v>-0.01</v>
      </c>
      <c r="L557" s="89">
        <v>0</v>
      </c>
      <c r="M557" s="88">
        <v>0</v>
      </c>
      <c r="N557" s="131">
        <f t="shared" si="8"/>
        <v>-0.01</v>
      </c>
    </row>
    <row r="558" spans="1:14" x14ac:dyDescent="0.2">
      <c r="A558" s="33">
        <v>556</v>
      </c>
      <c r="B558" s="34" t="s">
        <v>658</v>
      </c>
      <c r="C558" s="34" t="s">
        <v>658</v>
      </c>
      <c r="D558" s="34" t="s">
        <v>69</v>
      </c>
      <c r="E558" s="34" t="s">
        <v>66</v>
      </c>
      <c r="F558" s="34" t="s">
        <v>66</v>
      </c>
      <c r="G558" s="34" t="s">
        <v>66</v>
      </c>
      <c r="H558" s="34" t="s">
        <v>66</v>
      </c>
      <c r="I558" s="19">
        <v>0</v>
      </c>
      <c r="J558" s="93">
        <v>0</v>
      </c>
      <c r="K558" s="88">
        <v>-822.5</v>
      </c>
      <c r="L558" s="89">
        <v>0</v>
      </c>
      <c r="M558" s="88">
        <v>16.45</v>
      </c>
      <c r="N558" s="131">
        <f t="shared" si="8"/>
        <v>-806.05</v>
      </c>
    </row>
    <row r="559" spans="1:14" x14ac:dyDescent="0.2">
      <c r="A559" s="33">
        <v>557</v>
      </c>
      <c r="B559" s="34" t="s">
        <v>658</v>
      </c>
      <c r="C559" s="34" t="s">
        <v>659</v>
      </c>
      <c r="D559" s="34" t="s">
        <v>65</v>
      </c>
      <c r="E559" s="34" t="s">
        <v>66</v>
      </c>
      <c r="F559" s="34" t="s">
        <v>67</v>
      </c>
      <c r="G559" s="34" t="s">
        <v>66</v>
      </c>
      <c r="H559" s="34" t="s">
        <v>66</v>
      </c>
      <c r="I559" s="19">
        <v>0</v>
      </c>
      <c r="J559" s="93">
        <v>0</v>
      </c>
      <c r="K559" s="88">
        <v>-0.01</v>
      </c>
      <c r="L559" s="89">
        <v>0</v>
      </c>
      <c r="M559" s="88">
        <v>0</v>
      </c>
      <c r="N559" s="131">
        <f t="shared" si="8"/>
        <v>-0.01</v>
      </c>
    </row>
    <row r="560" spans="1:14" x14ac:dyDescent="0.2">
      <c r="A560" s="33">
        <v>558</v>
      </c>
      <c r="B560" s="34" t="s">
        <v>660</v>
      </c>
      <c r="C560" s="34" t="s">
        <v>660</v>
      </c>
      <c r="D560" s="34" t="s">
        <v>69</v>
      </c>
      <c r="E560" s="34" t="s">
        <v>66</v>
      </c>
      <c r="F560" s="34" t="s">
        <v>67</v>
      </c>
      <c r="G560" s="34" t="s">
        <v>66</v>
      </c>
      <c r="H560" s="34" t="s">
        <v>66</v>
      </c>
      <c r="I560" s="19">
        <v>0</v>
      </c>
      <c r="J560" s="93">
        <v>0</v>
      </c>
      <c r="K560" s="88">
        <v>-37.9</v>
      </c>
      <c r="L560" s="89">
        <v>0</v>
      </c>
      <c r="M560" s="88">
        <v>0</v>
      </c>
      <c r="N560" s="131">
        <f t="shared" si="8"/>
        <v>-37.9</v>
      </c>
    </row>
    <row r="561" spans="1:14" x14ac:dyDescent="0.2">
      <c r="A561" s="33">
        <v>559</v>
      </c>
      <c r="B561" s="34" t="s">
        <v>660</v>
      </c>
      <c r="C561" s="34" t="s">
        <v>661</v>
      </c>
      <c r="D561" s="34" t="s">
        <v>65</v>
      </c>
      <c r="E561" s="34" t="s">
        <v>66</v>
      </c>
      <c r="F561" s="34" t="s">
        <v>67</v>
      </c>
      <c r="G561" s="34" t="s">
        <v>66</v>
      </c>
      <c r="H561" s="34" t="s">
        <v>67</v>
      </c>
      <c r="I561" s="19">
        <v>0</v>
      </c>
      <c r="J561" s="93">
        <v>0</v>
      </c>
      <c r="K561" s="88">
        <v>-0.01</v>
      </c>
      <c r="L561" s="89">
        <v>0</v>
      </c>
      <c r="M561" s="88">
        <v>0</v>
      </c>
      <c r="N561" s="131">
        <f t="shared" si="8"/>
        <v>-0.01</v>
      </c>
    </row>
    <row r="562" spans="1:14" x14ac:dyDescent="0.2">
      <c r="A562" s="33">
        <v>560</v>
      </c>
      <c r="B562" s="34" t="s">
        <v>673</v>
      </c>
      <c r="C562" s="34" t="s">
        <v>673</v>
      </c>
      <c r="D562" s="34" t="s">
        <v>65</v>
      </c>
      <c r="E562" s="34" t="s">
        <v>67</v>
      </c>
      <c r="F562" s="34" t="s">
        <v>67</v>
      </c>
      <c r="G562" s="34" t="s">
        <v>66</v>
      </c>
      <c r="H562" s="34" t="s">
        <v>66</v>
      </c>
      <c r="I562" s="19">
        <v>-23.29</v>
      </c>
      <c r="J562" s="93">
        <v>0</v>
      </c>
      <c r="K562" s="88">
        <v>0</v>
      </c>
      <c r="L562" s="89">
        <v>-2.79</v>
      </c>
      <c r="M562" s="88">
        <v>0.47</v>
      </c>
      <c r="N562" s="131">
        <f t="shared" si="8"/>
        <v>-25.61</v>
      </c>
    </row>
    <row r="563" spans="1:14" x14ac:dyDescent="0.2">
      <c r="A563" s="33">
        <v>561</v>
      </c>
      <c r="B563" s="34" t="s">
        <v>663</v>
      </c>
      <c r="C563" s="34" t="s">
        <v>663</v>
      </c>
      <c r="D563" s="34" t="s">
        <v>69</v>
      </c>
      <c r="E563" s="34" t="s">
        <v>67</v>
      </c>
      <c r="F563" s="34" t="s">
        <v>67</v>
      </c>
      <c r="G563" s="34" t="s">
        <v>66</v>
      </c>
      <c r="H563" s="34" t="s">
        <v>66</v>
      </c>
      <c r="I563" s="19">
        <v>-7.48</v>
      </c>
      <c r="J563" s="93">
        <v>0</v>
      </c>
      <c r="K563" s="88">
        <v>0</v>
      </c>
      <c r="L563" s="89">
        <v>-0.9</v>
      </c>
      <c r="M563" s="88">
        <v>0.15</v>
      </c>
      <c r="N563" s="131">
        <f t="shared" si="8"/>
        <v>-8.23</v>
      </c>
    </row>
    <row r="564" spans="1:14" x14ac:dyDescent="0.2">
      <c r="A564" s="33">
        <v>562</v>
      </c>
      <c r="B564" s="34" t="s">
        <v>664</v>
      </c>
      <c r="C564" s="34" t="s">
        <v>664</v>
      </c>
      <c r="D564" s="34" t="s">
        <v>65</v>
      </c>
      <c r="E564" s="34" t="s">
        <v>66</v>
      </c>
      <c r="F564" s="34" t="s">
        <v>66</v>
      </c>
      <c r="G564" s="34" t="s">
        <v>67</v>
      </c>
      <c r="H564" s="34" t="s">
        <v>67</v>
      </c>
      <c r="I564" s="19">
        <v>-15.8</v>
      </c>
      <c r="J564" s="93">
        <v>0</v>
      </c>
      <c r="K564" s="88">
        <v>0</v>
      </c>
      <c r="L564" s="89">
        <v>-1.9</v>
      </c>
      <c r="M564" s="88">
        <v>0.32</v>
      </c>
      <c r="N564" s="131">
        <f t="shared" si="8"/>
        <v>-17.38</v>
      </c>
    </row>
    <row r="565" spans="1:14" x14ac:dyDescent="0.2">
      <c r="A565" s="33">
        <v>563</v>
      </c>
      <c r="B565" s="34" t="s">
        <v>611</v>
      </c>
      <c r="C565" s="34" t="s">
        <v>611</v>
      </c>
      <c r="D565" s="34" t="s">
        <v>69</v>
      </c>
      <c r="E565" s="34" t="s">
        <v>66</v>
      </c>
      <c r="F565" s="34" t="s">
        <v>66</v>
      </c>
      <c r="G565" s="34" t="s">
        <v>67</v>
      </c>
      <c r="H565" s="34" t="s">
        <v>67</v>
      </c>
      <c r="I565" s="19">
        <v>0</v>
      </c>
      <c r="J565" s="93">
        <v>0</v>
      </c>
      <c r="K565" s="88">
        <v>-61.45</v>
      </c>
      <c r="L565" s="89">
        <v>0</v>
      </c>
      <c r="M565" s="88">
        <v>1.23</v>
      </c>
      <c r="N565" s="131">
        <f t="shared" si="8"/>
        <v>-60.220000000000006</v>
      </c>
    </row>
    <row r="566" spans="1:14" x14ac:dyDescent="0.2">
      <c r="A566" s="33">
        <v>564</v>
      </c>
      <c r="B566" s="34" t="s">
        <v>611</v>
      </c>
      <c r="C566" s="34" t="s">
        <v>612</v>
      </c>
      <c r="D566" s="34" t="s">
        <v>69</v>
      </c>
      <c r="E566" s="34" t="s">
        <v>66</v>
      </c>
      <c r="F566" s="34" t="s">
        <v>67</v>
      </c>
      <c r="G566" s="34" t="s">
        <v>67</v>
      </c>
      <c r="H566" s="34" t="s">
        <v>67</v>
      </c>
      <c r="I566" s="19">
        <v>0</v>
      </c>
      <c r="J566" s="93">
        <v>0</v>
      </c>
      <c r="K566" s="88">
        <v>-47.68</v>
      </c>
      <c r="L566" s="89">
        <v>0</v>
      </c>
      <c r="M566" s="88">
        <v>0.95</v>
      </c>
      <c r="N566" s="131">
        <f t="shared" si="8"/>
        <v>-46.73</v>
      </c>
    </row>
    <row r="567" spans="1:14" x14ac:dyDescent="0.2">
      <c r="A567" s="33">
        <v>565</v>
      </c>
      <c r="B567" s="34" t="s">
        <v>611</v>
      </c>
      <c r="C567" s="34" t="s">
        <v>613</v>
      </c>
      <c r="D567" s="34" t="s">
        <v>69</v>
      </c>
      <c r="E567" s="34" t="s">
        <v>66</v>
      </c>
      <c r="F567" s="34" t="s">
        <v>67</v>
      </c>
      <c r="G567" s="34" t="s">
        <v>67</v>
      </c>
      <c r="H567" s="34" t="s">
        <v>67</v>
      </c>
      <c r="I567" s="19">
        <v>0</v>
      </c>
      <c r="J567" s="93">
        <v>0</v>
      </c>
      <c r="K567" s="88">
        <v>-38.89</v>
      </c>
      <c r="L567" s="89">
        <v>0</v>
      </c>
      <c r="M567" s="88">
        <v>0.78</v>
      </c>
      <c r="N567" s="131">
        <f t="shared" si="8"/>
        <v>-38.11</v>
      </c>
    </row>
    <row r="568" spans="1:14" x14ac:dyDescent="0.2">
      <c r="A568" s="33">
        <v>566</v>
      </c>
      <c r="B568" s="34" t="s">
        <v>616</v>
      </c>
      <c r="C568" s="34" t="s">
        <v>616</v>
      </c>
      <c r="D568" s="34" t="s">
        <v>69</v>
      </c>
      <c r="E568" s="34" t="s">
        <v>66</v>
      </c>
      <c r="F568" s="34" t="s">
        <v>67</v>
      </c>
      <c r="G568" s="34" t="s">
        <v>67</v>
      </c>
      <c r="H568" s="34" t="s">
        <v>67</v>
      </c>
      <c r="I568" s="19">
        <v>-10.11</v>
      </c>
      <c r="J568" s="93">
        <v>0</v>
      </c>
      <c r="K568" s="88">
        <v>0</v>
      </c>
      <c r="L568" s="89">
        <v>-1.21</v>
      </c>
      <c r="M568" s="88">
        <v>0.2</v>
      </c>
      <c r="N568" s="131">
        <f t="shared" si="8"/>
        <v>-11.120000000000001</v>
      </c>
    </row>
    <row r="569" spans="1:14" x14ac:dyDescent="0.2">
      <c r="A569" s="33">
        <v>567</v>
      </c>
      <c r="B569" s="34" t="s">
        <v>616</v>
      </c>
      <c r="C569" s="34" t="s">
        <v>617</v>
      </c>
      <c r="D569" s="34" t="s">
        <v>69</v>
      </c>
      <c r="E569" s="34" t="s">
        <v>66</v>
      </c>
      <c r="F569" s="34" t="s">
        <v>67</v>
      </c>
      <c r="G569" s="34" t="s">
        <v>67</v>
      </c>
      <c r="H569" s="34" t="s">
        <v>67</v>
      </c>
      <c r="I569" s="19">
        <v>-0.18</v>
      </c>
      <c r="J569" s="93">
        <v>0</v>
      </c>
      <c r="K569" s="88">
        <v>0</v>
      </c>
      <c r="L569" s="89">
        <v>-0.02</v>
      </c>
      <c r="M569" s="88">
        <v>0</v>
      </c>
      <c r="N569" s="131">
        <f t="shared" si="8"/>
        <v>-0.19999999999999998</v>
      </c>
    </row>
    <row r="570" spans="1:14" x14ac:dyDescent="0.2">
      <c r="A570" s="33">
        <v>568</v>
      </c>
      <c r="B570" s="34" t="s">
        <v>641</v>
      </c>
      <c r="C570" s="34" t="s">
        <v>641</v>
      </c>
      <c r="D570" s="34" t="s">
        <v>65</v>
      </c>
      <c r="E570" s="34" t="s">
        <v>66</v>
      </c>
      <c r="F570" s="34" t="s">
        <v>67</v>
      </c>
      <c r="G570" s="34" t="s">
        <v>66</v>
      </c>
      <c r="H570" s="34" t="s">
        <v>66</v>
      </c>
      <c r="I570" s="19">
        <v>0</v>
      </c>
      <c r="J570" s="93">
        <v>0</v>
      </c>
      <c r="K570" s="88">
        <v>-10720.22</v>
      </c>
      <c r="L570" s="89">
        <v>0</v>
      </c>
      <c r="M570" s="88">
        <v>214.4</v>
      </c>
      <c r="N570" s="131">
        <f t="shared" si="8"/>
        <v>-10505.82</v>
      </c>
    </row>
    <row r="571" spans="1:14" x14ac:dyDescent="0.2">
      <c r="A571" s="33">
        <v>569</v>
      </c>
      <c r="B571" s="34" t="s">
        <v>593</v>
      </c>
      <c r="C571" s="34" t="s">
        <v>593</v>
      </c>
      <c r="D571" s="34" t="s">
        <v>69</v>
      </c>
      <c r="E571" s="34" t="s">
        <v>66</v>
      </c>
      <c r="F571" s="34" t="s">
        <v>67</v>
      </c>
      <c r="G571" s="34" t="s">
        <v>66</v>
      </c>
      <c r="H571" s="34" t="s">
        <v>66</v>
      </c>
      <c r="I571" s="19">
        <v>-140.51</v>
      </c>
      <c r="J571" s="93">
        <v>0</v>
      </c>
      <c r="K571" s="88">
        <v>0</v>
      </c>
      <c r="L571" s="89">
        <v>-16.86</v>
      </c>
      <c r="M571" s="88">
        <v>2.81</v>
      </c>
      <c r="N571" s="131">
        <f t="shared" si="8"/>
        <v>-154.56</v>
      </c>
    </row>
    <row r="572" spans="1:14" x14ac:dyDescent="0.2">
      <c r="A572" s="33">
        <v>570</v>
      </c>
      <c r="B572" s="34" t="s">
        <v>593</v>
      </c>
      <c r="C572" s="34" t="s">
        <v>594</v>
      </c>
      <c r="D572" s="34" t="s">
        <v>69</v>
      </c>
      <c r="E572" s="34" t="s">
        <v>66</v>
      </c>
      <c r="F572" s="34" t="s">
        <v>66</v>
      </c>
      <c r="G572" s="34" t="s">
        <v>67</v>
      </c>
      <c r="H572" s="34" t="s">
        <v>67</v>
      </c>
      <c r="I572" s="19">
        <v>-1.73</v>
      </c>
      <c r="J572" s="93">
        <v>0</v>
      </c>
      <c r="K572" s="88">
        <v>0</v>
      </c>
      <c r="L572" s="89">
        <v>-0.21</v>
      </c>
      <c r="M572" s="88">
        <v>0.03</v>
      </c>
      <c r="N572" s="131">
        <f t="shared" si="8"/>
        <v>-1.91</v>
      </c>
    </row>
    <row r="573" spans="1:14" x14ac:dyDescent="0.2">
      <c r="A573" s="33">
        <v>571</v>
      </c>
      <c r="B573" s="34" t="s">
        <v>698</v>
      </c>
      <c r="C573" s="34" t="s">
        <v>698</v>
      </c>
      <c r="D573" s="34" t="s">
        <v>65</v>
      </c>
      <c r="E573" s="34" t="s">
        <v>66</v>
      </c>
      <c r="F573" s="34" t="s">
        <v>66</v>
      </c>
      <c r="G573" s="34" t="s">
        <v>66</v>
      </c>
      <c r="H573" s="34" t="s">
        <v>66</v>
      </c>
      <c r="I573" s="19">
        <v>0</v>
      </c>
      <c r="J573" s="93">
        <v>0</v>
      </c>
      <c r="K573" s="88">
        <v>-401.36</v>
      </c>
      <c r="L573" s="89">
        <v>0</v>
      </c>
      <c r="M573" s="88">
        <v>0</v>
      </c>
      <c r="N573" s="131">
        <f t="shared" si="8"/>
        <v>-401.36</v>
      </c>
    </row>
    <row r="574" spans="1:14" x14ac:dyDescent="0.2">
      <c r="A574" s="33">
        <v>572</v>
      </c>
      <c r="B574" s="34" t="s">
        <v>671</v>
      </c>
      <c r="C574" s="34" t="s">
        <v>671</v>
      </c>
      <c r="D574" s="34" t="s">
        <v>65</v>
      </c>
      <c r="E574" s="34" t="s">
        <v>67</v>
      </c>
      <c r="F574" s="34" t="s">
        <v>67</v>
      </c>
      <c r="G574" s="34" t="s">
        <v>66</v>
      </c>
      <c r="H574" s="34" t="s">
        <v>66</v>
      </c>
      <c r="I574" s="19">
        <v>-211.4</v>
      </c>
      <c r="J574" s="93">
        <v>0</v>
      </c>
      <c r="K574" s="88">
        <v>0</v>
      </c>
      <c r="L574" s="89">
        <v>-25.37</v>
      </c>
      <c r="M574" s="88">
        <v>4.2300000000000004</v>
      </c>
      <c r="N574" s="131">
        <f t="shared" si="8"/>
        <v>-232.54000000000002</v>
      </c>
    </row>
    <row r="575" spans="1:14" x14ac:dyDescent="0.2">
      <c r="A575" s="33">
        <v>573</v>
      </c>
      <c r="B575" s="34" t="s">
        <v>671</v>
      </c>
      <c r="C575" s="34" t="s">
        <v>672</v>
      </c>
      <c r="D575" s="34" t="s">
        <v>69</v>
      </c>
      <c r="E575" s="34" t="s">
        <v>67</v>
      </c>
      <c r="F575" s="34" t="s">
        <v>67</v>
      </c>
      <c r="G575" s="34" t="s">
        <v>66</v>
      </c>
      <c r="H575" s="34" t="s">
        <v>66</v>
      </c>
      <c r="I575" s="19">
        <v>-0.21</v>
      </c>
      <c r="J575" s="93">
        <v>0</v>
      </c>
      <c r="K575" s="88">
        <v>0</v>
      </c>
      <c r="L575" s="89">
        <v>-0.03</v>
      </c>
      <c r="M575" s="88">
        <v>0</v>
      </c>
      <c r="N575" s="131">
        <f t="shared" si="8"/>
        <v>-0.24</v>
      </c>
    </row>
    <row r="576" spans="1:14" x14ac:dyDescent="0.2">
      <c r="A576" s="33">
        <v>574</v>
      </c>
      <c r="B576" s="34" t="s">
        <v>655</v>
      </c>
      <c r="C576" s="34" t="s">
        <v>655</v>
      </c>
      <c r="D576" s="34" t="s">
        <v>65</v>
      </c>
      <c r="E576" s="34" t="s">
        <v>66</v>
      </c>
      <c r="F576" s="34" t="s">
        <v>67</v>
      </c>
      <c r="G576" s="34" t="s">
        <v>66</v>
      </c>
      <c r="H576" s="34" t="s">
        <v>66</v>
      </c>
      <c r="I576" s="19">
        <v>0</v>
      </c>
      <c r="J576" s="93">
        <v>0</v>
      </c>
      <c r="K576" s="88">
        <v>-849.13</v>
      </c>
      <c r="L576" s="89">
        <v>0</v>
      </c>
      <c r="M576" s="88">
        <v>16.98</v>
      </c>
      <c r="N576" s="131">
        <f t="shared" si="8"/>
        <v>-832.15</v>
      </c>
    </row>
    <row r="577" spans="1:14" x14ac:dyDescent="0.2">
      <c r="A577" s="33">
        <v>575</v>
      </c>
      <c r="B577" s="34" t="s">
        <v>655</v>
      </c>
      <c r="C577" s="34" t="s">
        <v>656</v>
      </c>
      <c r="D577" s="34" t="s">
        <v>65</v>
      </c>
      <c r="E577" s="34" t="s">
        <v>66</v>
      </c>
      <c r="F577" s="34" t="s">
        <v>67</v>
      </c>
      <c r="G577" s="34" t="s">
        <v>66</v>
      </c>
      <c r="H577" s="34" t="s">
        <v>66</v>
      </c>
      <c r="I577" s="19">
        <v>0</v>
      </c>
      <c r="J577" s="93">
        <v>0</v>
      </c>
      <c r="K577" s="88">
        <v>0</v>
      </c>
      <c r="L577" s="89">
        <v>0</v>
      </c>
      <c r="M577" s="88">
        <v>0</v>
      </c>
      <c r="N577" s="131">
        <f t="shared" si="8"/>
        <v>0</v>
      </c>
    </row>
    <row r="578" spans="1:14" x14ac:dyDescent="0.2">
      <c r="A578" s="33">
        <v>576</v>
      </c>
      <c r="B578" s="34" t="s">
        <v>676</v>
      </c>
      <c r="C578" s="34" t="s">
        <v>676</v>
      </c>
      <c r="D578" s="34" t="s">
        <v>69</v>
      </c>
      <c r="E578" s="34" t="s">
        <v>66</v>
      </c>
      <c r="F578" s="34" t="s">
        <v>67</v>
      </c>
      <c r="G578" s="34" t="s">
        <v>66</v>
      </c>
      <c r="H578" s="34" t="s">
        <v>66</v>
      </c>
      <c r="I578" s="19">
        <v>0</v>
      </c>
      <c r="J578" s="93">
        <v>0</v>
      </c>
      <c r="K578" s="88">
        <v>-6.38</v>
      </c>
      <c r="L578" s="89">
        <v>0</v>
      </c>
      <c r="M578" s="88">
        <v>0</v>
      </c>
      <c r="N578" s="131">
        <f t="shared" si="8"/>
        <v>-6.38</v>
      </c>
    </row>
    <row r="579" spans="1:14" x14ac:dyDescent="0.2">
      <c r="A579" s="33">
        <v>577</v>
      </c>
      <c r="B579" s="34" t="s">
        <v>676</v>
      </c>
      <c r="C579" s="34" t="s">
        <v>677</v>
      </c>
      <c r="D579" s="34" t="s">
        <v>65</v>
      </c>
      <c r="E579" s="34" t="s">
        <v>66</v>
      </c>
      <c r="F579" s="34" t="s">
        <v>66</v>
      </c>
      <c r="G579" s="34" t="s">
        <v>66</v>
      </c>
      <c r="H579" s="34" t="s">
        <v>66</v>
      </c>
      <c r="I579" s="19">
        <v>0</v>
      </c>
      <c r="J579" s="93">
        <v>0</v>
      </c>
      <c r="K579" s="88">
        <v>-82.45</v>
      </c>
      <c r="L579" s="89">
        <v>0</v>
      </c>
      <c r="M579" s="88">
        <v>0</v>
      </c>
      <c r="N579" s="131">
        <f t="shared" si="8"/>
        <v>-82.45</v>
      </c>
    </row>
    <row r="580" spans="1:14" x14ac:dyDescent="0.2">
      <c r="A580" s="33">
        <v>578</v>
      </c>
      <c r="B580" s="34" t="s">
        <v>676</v>
      </c>
      <c r="C580" s="34" t="s">
        <v>678</v>
      </c>
      <c r="D580" s="34" t="s">
        <v>69</v>
      </c>
      <c r="E580" s="34" t="s">
        <v>66</v>
      </c>
      <c r="F580" s="34" t="s">
        <v>66</v>
      </c>
      <c r="G580" s="34" t="s">
        <v>66</v>
      </c>
      <c r="H580" s="34" t="s">
        <v>66</v>
      </c>
      <c r="I580" s="19">
        <v>0</v>
      </c>
      <c r="J580" s="93">
        <v>0</v>
      </c>
      <c r="K580" s="88">
        <v>-0.01</v>
      </c>
      <c r="L580" s="89">
        <v>0</v>
      </c>
      <c r="M580" s="88">
        <v>0</v>
      </c>
      <c r="N580" s="131">
        <f t="shared" ref="N580:N643" si="9">SUM(I580:M580)</f>
        <v>-0.01</v>
      </c>
    </row>
    <row r="581" spans="1:14" x14ac:dyDescent="0.2">
      <c r="A581" s="33">
        <v>579</v>
      </c>
      <c r="B581" s="34" t="s">
        <v>662</v>
      </c>
      <c r="C581" s="34" t="s">
        <v>662</v>
      </c>
      <c r="D581" s="34" t="s">
        <v>65</v>
      </c>
      <c r="E581" s="34" t="s">
        <v>66</v>
      </c>
      <c r="F581" s="34" t="s">
        <v>67</v>
      </c>
      <c r="G581" s="34" t="s">
        <v>66</v>
      </c>
      <c r="H581" s="34" t="s">
        <v>66</v>
      </c>
      <c r="I581" s="19">
        <v>0</v>
      </c>
      <c r="J581" s="93">
        <v>0</v>
      </c>
      <c r="K581" s="88">
        <v>-284.67</v>
      </c>
      <c r="L581" s="89">
        <v>0</v>
      </c>
      <c r="M581" s="88">
        <v>5.69</v>
      </c>
      <c r="N581" s="131">
        <f t="shared" si="9"/>
        <v>-278.98</v>
      </c>
    </row>
    <row r="582" spans="1:14" x14ac:dyDescent="0.2">
      <c r="A582" s="33">
        <v>580</v>
      </c>
      <c r="B582" s="34" t="s">
        <v>618</v>
      </c>
      <c r="C582" s="34" t="s">
        <v>618</v>
      </c>
      <c r="D582" s="34" t="s">
        <v>69</v>
      </c>
      <c r="E582" s="34" t="s">
        <v>66</v>
      </c>
      <c r="F582" s="34" t="s">
        <v>67</v>
      </c>
      <c r="G582" s="34" t="s">
        <v>67</v>
      </c>
      <c r="H582" s="34" t="s">
        <v>67</v>
      </c>
      <c r="I582" s="19">
        <v>-1008.33</v>
      </c>
      <c r="J582" s="93">
        <v>0</v>
      </c>
      <c r="K582" s="88">
        <v>0</v>
      </c>
      <c r="L582" s="89">
        <v>-121</v>
      </c>
      <c r="M582" s="88">
        <v>0</v>
      </c>
      <c r="N582" s="131">
        <f t="shared" si="9"/>
        <v>-1129.33</v>
      </c>
    </row>
    <row r="583" spans="1:14" x14ac:dyDescent="0.2">
      <c r="A583" s="33">
        <v>581</v>
      </c>
      <c r="B583" s="34" t="s">
        <v>697</v>
      </c>
      <c r="C583" s="34" t="s">
        <v>697</v>
      </c>
      <c r="D583" s="34" t="s">
        <v>69</v>
      </c>
      <c r="E583" s="34" t="s">
        <v>66</v>
      </c>
      <c r="F583" s="34" t="s">
        <v>67</v>
      </c>
      <c r="G583" s="34" t="s">
        <v>67</v>
      </c>
      <c r="H583" s="34" t="s">
        <v>67</v>
      </c>
      <c r="I583" s="19">
        <v>-75.98</v>
      </c>
      <c r="J583" s="93">
        <v>0</v>
      </c>
      <c r="K583" s="88">
        <v>0</v>
      </c>
      <c r="L583" s="89">
        <v>-9.1199999999999992</v>
      </c>
      <c r="M583" s="88">
        <v>1.52</v>
      </c>
      <c r="N583" s="131">
        <f t="shared" si="9"/>
        <v>-83.580000000000013</v>
      </c>
    </row>
    <row r="584" spans="1:14" x14ac:dyDescent="0.2">
      <c r="A584" s="33">
        <v>582</v>
      </c>
      <c r="B584" s="34" t="s">
        <v>699</v>
      </c>
      <c r="C584" s="34" t="s">
        <v>699</v>
      </c>
      <c r="D584" s="34" t="s">
        <v>69</v>
      </c>
      <c r="E584" s="34" t="s">
        <v>66</v>
      </c>
      <c r="F584" s="34" t="s">
        <v>66</v>
      </c>
      <c r="G584" s="34" t="s">
        <v>67</v>
      </c>
      <c r="H584" s="34" t="s">
        <v>67</v>
      </c>
      <c r="I584" s="19">
        <v>-21.59</v>
      </c>
      <c r="J584" s="93">
        <v>0</v>
      </c>
      <c r="K584" s="88">
        <v>0</v>
      </c>
      <c r="L584" s="89">
        <v>-2.59</v>
      </c>
      <c r="M584" s="88">
        <v>0</v>
      </c>
      <c r="N584" s="131">
        <f t="shared" si="9"/>
        <v>-24.18</v>
      </c>
    </row>
    <row r="585" spans="1:14" x14ac:dyDescent="0.2">
      <c r="A585" s="33">
        <v>583</v>
      </c>
      <c r="B585" s="34" t="s">
        <v>700</v>
      </c>
      <c r="C585" s="34" t="s">
        <v>700</v>
      </c>
      <c r="D585" s="34" t="s">
        <v>69</v>
      </c>
      <c r="E585" s="34" t="s">
        <v>66</v>
      </c>
      <c r="F585" s="34" t="s">
        <v>67</v>
      </c>
      <c r="G585" s="34" t="s">
        <v>67</v>
      </c>
      <c r="H585" s="34" t="s">
        <v>67</v>
      </c>
      <c r="I585" s="19">
        <v>-135.08000000000001</v>
      </c>
      <c r="J585" s="93">
        <v>0</v>
      </c>
      <c r="K585" s="88">
        <v>0</v>
      </c>
      <c r="L585" s="89">
        <v>-16.21</v>
      </c>
      <c r="M585" s="88">
        <v>0</v>
      </c>
      <c r="N585" s="131">
        <f t="shared" si="9"/>
        <v>-151.29000000000002</v>
      </c>
    </row>
    <row r="586" spans="1:14" x14ac:dyDescent="0.2">
      <c r="A586" s="33">
        <v>584</v>
      </c>
      <c r="B586" s="34" t="s">
        <v>619</v>
      </c>
      <c r="C586" s="34" t="s">
        <v>619</v>
      </c>
      <c r="D586" s="34" t="s">
        <v>65</v>
      </c>
      <c r="E586" s="34" t="s">
        <v>66</v>
      </c>
      <c r="F586" s="34" t="s">
        <v>67</v>
      </c>
      <c r="G586" s="34" t="s">
        <v>67</v>
      </c>
      <c r="H586" s="34" t="s">
        <v>67</v>
      </c>
      <c r="I586" s="19">
        <v>-35.47</v>
      </c>
      <c r="J586" s="93">
        <v>0</v>
      </c>
      <c r="K586" s="88">
        <v>0</v>
      </c>
      <c r="L586" s="89">
        <v>-4.26</v>
      </c>
      <c r="M586" s="88">
        <v>0</v>
      </c>
      <c r="N586" s="131">
        <f t="shared" si="9"/>
        <v>-39.729999999999997</v>
      </c>
    </row>
    <row r="587" spans="1:14" x14ac:dyDescent="0.2">
      <c r="A587" s="33">
        <v>585</v>
      </c>
      <c r="B587" s="34" t="s">
        <v>695</v>
      </c>
      <c r="C587" s="34" t="s">
        <v>695</v>
      </c>
      <c r="D587" s="34" t="s">
        <v>69</v>
      </c>
      <c r="E587" s="34" t="s">
        <v>66</v>
      </c>
      <c r="F587" s="34" t="s">
        <v>67</v>
      </c>
      <c r="G587" s="34" t="s">
        <v>67</v>
      </c>
      <c r="H587" s="34" t="s">
        <v>67</v>
      </c>
      <c r="I587" s="19">
        <v>0</v>
      </c>
      <c r="J587" s="93">
        <v>0</v>
      </c>
      <c r="K587" s="88">
        <v>-319.12</v>
      </c>
      <c r="L587" s="89">
        <v>0</v>
      </c>
      <c r="M587" s="88">
        <v>6.38</v>
      </c>
      <c r="N587" s="131">
        <f t="shared" si="9"/>
        <v>-312.74</v>
      </c>
    </row>
    <row r="588" spans="1:14" x14ac:dyDescent="0.2">
      <c r="A588" s="33">
        <v>586</v>
      </c>
      <c r="B588" s="34" t="s">
        <v>705</v>
      </c>
      <c r="C588" s="34" t="s">
        <v>705</v>
      </c>
      <c r="D588" s="34" t="s">
        <v>69</v>
      </c>
      <c r="E588" s="34" t="s">
        <v>66</v>
      </c>
      <c r="F588" s="34" t="s">
        <v>66</v>
      </c>
      <c r="G588" s="34" t="s">
        <v>66</v>
      </c>
      <c r="H588" s="34" t="s">
        <v>66</v>
      </c>
      <c r="I588" s="19">
        <v>0</v>
      </c>
      <c r="J588" s="93">
        <v>0</v>
      </c>
      <c r="K588" s="88">
        <v>-1170.76</v>
      </c>
      <c r="L588" s="89">
        <v>0</v>
      </c>
      <c r="M588" s="88">
        <v>0</v>
      </c>
      <c r="N588" s="131">
        <f t="shared" si="9"/>
        <v>-1170.76</v>
      </c>
    </row>
    <row r="589" spans="1:14" x14ac:dyDescent="0.2">
      <c r="A589" s="33">
        <v>587</v>
      </c>
      <c r="B589" s="34" t="s">
        <v>165</v>
      </c>
      <c r="C589" s="34" t="s">
        <v>165</v>
      </c>
      <c r="D589" s="34" t="s">
        <v>65</v>
      </c>
      <c r="E589" s="34" t="s">
        <v>66</v>
      </c>
      <c r="F589" s="34" t="s">
        <v>67</v>
      </c>
      <c r="G589" s="34" t="s">
        <v>67</v>
      </c>
      <c r="H589" s="34" t="s">
        <v>67</v>
      </c>
      <c r="I589" s="19">
        <v>-236.39</v>
      </c>
      <c r="J589" s="93">
        <v>0</v>
      </c>
      <c r="K589" s="88">
        <v>0</v>
      </c>
      <c r="L589" s="89">
        <v>-28.37</v>
      </c>
      <c r="M589" s="88">
        <v>4.7300000000000004</v>
      </c>
      <c r="N589" s="131">
        <f t="shared" si="9"/>
        <v>-260.02999999999997</v>
      </c>
    </row>
    <row r="590" spans="1:14" x14ac:dyDescent="0.2">
      <c r="A590" s="33">
        <v>588</v>
      </c>
      <c r="B590" s="34" t="s">
        <v>165</v>
      </c>
      <c r="C590" s="34" t="s">
        <v>166</v>
      </c>
      <c r="D590" s="34" t="s">
        <v>69</v>
      </c>
      <c r="E590" s="34" t="s">
        <v>66</v>
      </c>
      <c r="F590" s="34" t="s">
        <v>67</v>
      </c>
      <c r="G590" s="34" t="s">
        <v>67</v>
      </c>
      <c r="H590" s="34" t="s">
        <v>67</v>
      </c>
      <c r="I590" s="19">
        <v>-0.56000000000000005</v>
      </c>
      <c r="J590" s="93">
        <v>0</v>
      </c>
      <c r="K590" s="88">
        <v>0</v>
      </c>
      <c r="L590" s="89">
        <v>-7.0000000000000007E-2</v>
      </c>
      <c r="M590" s="88">
        <v>0.01</v>
      </c>
      <c r="N590" s="131">
        <f t="shared" si="9"/>
        <v>-0.62000000000000011</v>
      </c>
    </row>
    <row r="591" spans="1:14" x14ac:dyDescent="0.2">
      <c r="A591" s="33">
        <v>589</v>
      </c>
      <c r="B591" s="34" t="s">
        <v>330</v>
      </c>
      <c r="C591" s="34" t="s">
        <v>330</v>
      </c>
      <c r="D591" s="34" t="s">
        <v>69</v>
      </c>
      <c r="E591" s="34" t="s">
        <v>66</v>
      </c>
      <c r="F591" s="34" t="s">
        <v>67</v>
      </c>
      <c r="G591" s="34" t="s">
        <v>67</v>
      </c>
      <c r="H591" s="34" t="s">
        <v>67</v>
      </c>
      <c r="I591" s="19">
        <v>0</v>
      </c>
      <c r="J591" s="93">
        <v>0</v>
      </c>
      <c r="K591" s="88">
        <v>-1982.7</v>
      </c>
      <c r="L591" s="89">
        <v>0</v>
      </c>
      <c r="M591" s="88">
        <v>39.65</v>
      </c>
      <c r="N591" s="131">
        <f t="shared" si="9"/>
        <v>-1943.05</v>
      </c>
    </row>
    <row r="592" spans="1:14" x14ac:dyDescent="0.2">
      <c r="A592" s="33">
        <v>590</v>
      </c>
      <c r="B592" s="34" t="s">
        <v>330</v>
      </c>
      <c r="C592" s="34" t="s">
        <v>331</v>
      </c>
      <c r="D592" s="34" t="s">
        <v>65</v>
      </c>
      <c r="E592" s="34" t="s">
        <v>66</v>
      </c>
      <c r="F592" s="34" t="s">
        <v>67</v>
      </c>
      <c r="G592" s="34" t="s">
        <v>67</v>
      </c>
      <c r="H592" s="34" t="s">
        <v>67</v>
      </c>
      <c r="I592" s="19">
        <v>0</v>
      </c>
      <c r="J592" s="93">
        <v>0</v>
      </c>
      <c r="K592" s="88">
        <v>0</v>
      </c>
      <c r="L592" s="89">
        <v>0</v>
      </c>
      <c r="M592" s="88">
        <v>0</v>
      </c>
      <c r="N592" s="131">
        <f t="shared" si="9"/>
        <v>0</v>
      </c>
    </row>
    <row r="593" spans="1:14" x14ac:dyDescent="0.2">
      <c r="A593" s="33">
        <v>591</v>
      </c>
      <c r="B593" s="34" t="s">
        <v>708</v>
      </c>
      <c r="C593" s="34" t="s">
        <v>708</v>
      </c>
      <c r="D593" s="34" t="s">
        <v>69</v>
      </c>
      <c r="E593" s="34" t="s">
        <v>66</v>
      </c>
      <c r="F593" s="34" t="s">
        <v>67</v>
      </c>
      <c r="G593" s="34" t="s">
        <v>67</v>
      </c>
      <c r="H593" s="34" t="s">
        <v>67</v>
      </c>
      <c r="I593" s="19">
        <v>-73.5</v>
      </c>
      <c r="J593" s="93">
        <v>0</v>
      </c>
      <c r="K593" s="88">
        <v>0</v>
      </c>
      <c r="L593" s="89">
        <v>-8.82</v>
      </c>
      <c r="M593" s="88">
        <v>1.47</v>
      </c>
      <c r="N593" s="131">
        <f t="shared" si="9"/>
        <v>-80.849999999999994</v>
      </c>
    </row>
    <row r="594" spans="1:14" x14ac:dyDescent="0.2">
      <c r="A594" s="33">
        <v>592</v>
      </c>
      <c r="B594" s="34" t="s">
        <v>709</v>
      </c>
      <c r="C594" s="34" t="s">
        <v>709</v>
      </c>
      <c r="D594" s="34" t="s">
        <v>65</v>
      </c>
      <c r="E594" s="34" t="s">
        <v>66</v>
      </c>
      <c r="F594" s="34" t="s">
        <v>66</v>
      </c>
      <c r="G594" s="34" t="s">
        <v>66</v>
      </c>
      <c r="H594" s="34" t="s">
        <v>66</v>
      </c>
      <c r="I594" s="19">
        <v>-34.26</v>
      </c>
      <c r="J594" s="93">
        <v>0</v>
      </c>
      <c r="K594" s="88">
        <v>0</v>
      </c>
      <c r="L594" s="89">
        <v>-4.1100000000000003</v>
      </c>
      <c r="M594" s="88">
        <v>0.69</v>
      </c>
      <c r="N594" s="131">
        <f t="shared" si="9"/>
        <v>-37.68</v>
      </c>
    </row>
    <row r="595" spans="1:14" x14ac:dyDescent="0.2">
      <c r="A595" s="33">
        <v>593</v>
      </c>
      <c r="B595" s="34" t="s">
        <v>713</v>
      </c>
      <c r="C595" s="34" t="s">
        <v>713</v>
      </c>
      <c r="D595" s="34" t="s">
        <v>65</v>
      </c>
      <c r="E595" s="34" t="s">
        <v>66</v>
      </c>
      <c r="F595" s="34" t="s">
        <v>66</v>
      </c>
      <c r="G595" s="34" t="s">
        <v>66</v>
      </c>
      <c r="H595" s="34" t="s">
        <v>66</v>
      </c>
      <c r="I595" s="19">
        <v>-8.77</v>
      </c>
      <c r="J595" s="93">
        <v>0</v>
      </c>
      <c r="K595" s="88">
        <v>0</v>
      </c>
      <c r="L595" s="89">
        <v>-1.05</v>
      </c>
      <c r="M595" s="88">
        <v>0.18</v>
      </c>
      <c r="N595" s="131">
        <f t="shared" si="9"/>
        <v>-9.64</v>
      </c>
    </row>
    <row r="596" spans="1:14" x14ac:dyDescent="0.2">
      <c r="A596" s="33">
        <v>594</v>
      </c>
      <c r="B596" s="34" t="s">
        <v>707</v>
      </c>
      <c r="C596" s="34" t="s">
        <v>707</v>
      </c>
      <c r="D596" s="34" t="s">
        <v>69</v>
      </c>
      <c r="E596" s="34" t="s">
        <v>66</v>
      </c>
      <c r="F596" s="34" t="s">
        <v>66</v>
      </c>
      <c r="G596" s="34" t="s">
        <v>66</v>
      </c>
      <c r="H596" s="34" t="s">
        <v>66</v>
      </c>
      <c r="I596" s="19">
        <v>-24.69</v>
      </c>
      <c r="J596" s="93">
        <v>0</v>
      </c>
      <c r="K596" s="88">
        <v>0</v>
      </c>
      <c r="L596" s="89">
        <v>-2.96</v>
      </c>
      <c r="M596" s="88">
        <v>0.49</v>
      </c>
      <c r="N596" s="131">
        <f t="shared" si="9"/>
        <v>-27.160000000000004</v>
      </c>
    </row>
    <row r="597" spans="1:14" x14ac:dyDescent="0.2">
      <c r="A597" s="33">
        <v>595</v>
      </c>
      <c r="B597" s="34" t="s">
        <v>714</v>
      </c>
      <c r="C597" s="34" t="s">
        <v>714</v>
      </c>
      <c r="D597" s="34" t="s">
        <v>65</v>
      </c>
      <c r="E597" s="34" t="s">
        <v>66</v>
      </c>
      <c r="F597" s="34" t="s">
        <v>67</v>
      </c>
      <c r="G597" s="34" t="s">
        <v>67</v>
      </c>
      <c r="H597" s="34" t="s">
        <v>67</v>
      </c>
      <c r="I597" s="19">
        <v>0</v>
      </c>
      <c r="J597" s="93">
        <v>0</v>
      </c>
      <c r="K597" s="88">
        <v>-2.08</v>
      </c>
      <c r="L597" s="89">
        <v>0</v>
      </c>
      <c r="M597" s="88">
        <v>0</v>
      </c>
      <c r="N597" s="131">
        <f t="shared" si="9"/>
        <v>-2.08</v>
      </c>
    </row>
    <row r="598" spans="1:14" x14ac:dyDescent="0.2">
      <c r="A598" s="33">
        <v>596</v>
      </c>
      <c r="B598" s="34" t="s">
        <v>714</v>
      </c>
      <c r="C598" s="34" t="s">
        <v>715</v>
      </c>
      <c r="D598" s="34" t="s">
        <v>69</v>
      </c>
      <c r="E598" s="34" t="s">
        <v>66</v>
      </c>
      <c r="F598" s="34" t="s">
        <v>67</v>
      </c>
      <c r="G598" s="34" t="s">
        <v>67</v>
      </c>
      <c r="H598" s="34" t="s">
        <v>67</v>
      </c>
      <c r="I598" s="19">
        <v>0</v>
      </c>
      <c r="J598" s="93">
        <v>0</v>
      </c>
      <c r="K598" s="88">
        <v>0</v>
      </c>
      <c r="L598" s="89">
        <v>0</v>
      </c>
      <c r="M598" s="88">
        <v>0</v>
      </c>
      <c r="N598" s="131">
        <f t="shared" si="9"/>
        <v>0</v>
      </c>
    </row>
    <row r="599" spans="1:14" x14ac:dyDescent="0.2">
      <c r="A599" s="33">
        <v>597</v>
      </c>
      <c r="B599" s="34" t="s">
        <v>550</v>
      </c>
      <c r="C599" s="34" t="s">
        <v>562</v>
      </c>
      <c r="D599" s="34" t="s">
        <v>65</v>
      </c>
      <c r="E599" s="34" t="s">
        <v>66</v>
      </c>
      <c r="F599" s="34" t="s">
        <v>67</v>
      </c>
      <c r="G599" s="34" t="s">
        <v>67</v>
      </c>
      <c r="H599" s="34" t="s">
        <v>67</v>
      </c>
      <c r="I599" s="19">
        <v>-0.52</v>
      </c>
      <c r="J599" s="93">
        <v>0</v>
      </c>
      <c r="K599" s="88">
        <v>0</v>
      </c>
      <c r="L599" s="89">
        <v>-0.06</v>
      </c>
      <c r="M599" s="88">
        <v>0.01</v>
      </c>
      <c r="N599" s="131">
        <f t="shared" si="9"/>
        <v>-0.57000000000000006</v>
      </c>
    </row>
    <row r="600" spans="1:14" x14ac:dyDescent="0.2">
      <c r="A600" s="33">
        <v>598</v>
      </c>
      <c r="B600" s="34" t="s">
        <v>703</v>
      </c>
      <c r="C600" s="34" t="s">
        <v>703</v>
      </c>
      <c r="D600" s="34" t="s">
        <v>69</v>
      </c>
      <c r="E600" s="34" t="s">
        <v>66</v>
      </c>
      <c r="F600" s="34" t="s">
        <v>67</v>
      </c>
      <c r="G600" s="34" t="s">
        <v>67</v>
      </c>
      <c r="H600" s="34" t="s">
        <v>67</v>
      </c>
      <c r="I600" s="19">
        <v>0</v>
      </c>
      <c r="J600" s="93">
        <v>0</v>
      </c>
      <c r="K600" s="88">
        <v>-610.54999999999995</v>
      </c>
      <c r="L600" s="89">
        <v>0</v>
      </c>
      <c r="M600" s="88">
        <v>0</v>
      </c>
      <c r="N600" s="131">
        <f t="shared" si="9"/>
        <v>-610.54999999999995</v>
      </c>
    </row>
    <row r="601" spans="1:14" x14ac:dyDescent="0.2">
      <c r="A601" s="33">
        <v>599</v>
      </c>
      <c r="B601" s="34" t="s">
        <v>703</v>
      </c>
      <c r="C601" s="34" t="s">
        <v>704</v>
      </c>
      <c r="D601" s="34" t="s">
        <v>69</v>
      </c>
      <c r="E601" s="34" t="s">
        <v>66</v>
      </c>
      <c r="F601" s="34" t="s">
        <v>67</v>
      </c>
      <c r="G601" s="34" t="s">
        <v>67</v>
      </c>
      <c r="H601" s="34" t="s">
        <v>67</v>
      </c>
      <c r="I601" s="19">
        <v>0</v>
      </c>
      <c r="J601" s="93">
        <v>0</v>
      </c>
      <c r="K601" s="88">
        <v>-0.05</v>
      </c>
      <c r="L601" s="89">
        <v>0</v>
      </c>
      <c r="M601" s="88">
        <v>0</v>
      </c>
      <c r="N601" s="131">
        <f t="shared" si="9"/>
        <v>-0.05</v>
      </c>
    </row>
    <row r="602" spans="1:14" x14ac:dyDescent="0.2">
      <c r="A602" s="33">
        <v>600</v>
      </c>
      <c r="B602" s="34" t="s">
        <v>716</v>
      </c>
      <c r="C602" s="34" t="s">
        <v>716</v>
      </c>
      <c r="D602" s="34" t="s">
        <v>69</v>
      </c>
      <c r="E602" s="34" t="s">
        <v>66</v>
      </c>
      <c r="F602" s="34" t="s">
        <v>67</v>
      </c>
      <c r="G602" s="34" t="s">
        <v>67</v>
      </c>
      <c r="H602" s="34" t="s">
        <v>67</v>
      </c>
      <c r="I602" s="19">
        <v>-17589.18</v>
      </c>
      <c r="J602" s="93">
        <v>0</v>
      </c>
      <c r="K602" s="88">
        <v>0</v>
      </c>
      <c r="L602" s="89">
        <v>-2110.6999999999998</v>
      </c>
      <c r="M602" s="88">
        <v>351.78</v>
      </c>
      <c r="N602" s="131">
        <f t="shared" si="9"/>
        <v>-19348.100000000002</v>
      </c>
    </row>
    <row r="603" spans="1:14" x14ac:dyDescent="0.2">
      <c r="A603" s="33">
        <v>601</v>
      </c>
      <c r="B603" s="34" t="s">
        <v>701</v>
      </c>
      <c r="C603" s="34" t="s">
        <v>701</v>
      </c>
      <c r="D603" s="34" t="s">
        <v>69</v>
      </c>
      <c r="E603" s="34" t="s">
        <v>66</v>
      </c>
      <c r="F603" s="34" t="s">
        <v>67</v>
      </c>
      <c r="G603" s="34" t="s">
        <v>67</v>
      </c>
      <c r="H603" s="34" t="s">
        <v>67</v>
      </c>
      <c r="I603" s="19">
        <v>-555.77</v>
      </c>
      <c r="J603" s="93">
        <v>0</v>
      </c>
      <c r="K603" s="88">
        <v>0</v>
      </c>
      <c r="L603" s="89">
        <v>-66.69</v>
      </c>
      <c r="M603" s="88">
        <v>0</v>
      </c>
      <c r="N603" s="131">
        <f t="shared" si="9"/>
        <v>-622.46</v>
      </c>
    </row>
    <row r="604" spans="1:14" x14ac:dyDescent="0.2">
      <c r="A604" s="33">
        <v>602</v>
      </c>
      <c r="B604" s="34" t="s">
        <v>701</v>
      </c>
      <c r="C604" s="34" t="s">
        <v>702</v>
      </c>
      <c r="D604" s="34" t="s">
        <v>69</v>
      </c>
      <c r="E604" s="34" t="s">
        <v>66</v>
      </c>
      <c r="F604" s="34" t="s">
        <v>67</v>
      </c>
      <c r="G604" s="34" t="s">
        <v>67</v>
      </c>
      <c r="H604" s="34" t="s">
        <v>67</v>
      </c>
      <c r="I604" s="19">
        <v>-2.27</v>
      </c>
      <c r="J604" s="93">
        <v>0</v>
      </c>
      <c r="K604" s="88">
        <v>0</v>
      </c>
      <c r="L604" s="89">
        <v>-0.27</v>
      </c>
      <c r="M604" s="88">
        <v>0</v>
      </c>
      <c r="N604" s="131">
        <f t="shared" si="9"/>
        <v>-2.54</v>
      </c>
    </row>
    <row r="605" spans="1:14" x14ac:dyDescent="0.2">
      <c r="A605" s="33">
        <v>603</v>
      </c>
      <c r="B605" s="34" t="s">
        <v>728</v>
      </c>
      <c r="C605" s="34" t="s">
        <v>728</v>
      </c>
      <c r="D605" s="34" t="s">
        <v>69</v>
      </c>
      <c r="E605" s="34" t="s">
        <v>66</v>
      </c>
      <c r="F605" s="34" t="s">
        <v>67</v>
      </c>
      <c r="G605" s="34" t="s">
        <v>67</v>
      </c>
      <c r="H605" s="34" t="s">
        <v>67</v>
      </c>
      <c r="I605" s="19">
        <v>-628.16</v>
      </c>
      <c r="J605" s="93">
        <v>0</v>
      </c>
      <c r="K605" s="88">
        <v>0</v>
      </c>
      <c r="L605" s="89">
        <v>-75.38</v>
      </c>
      <c r="M605" s="88">
        <v>12.56</v>
      </c>
      <c r="N605" s="131">
        <f t="shared" si="9"/>
        <v>-690.98</v>
      </c>
    </row>
    <row r="606" spans="1:14" x14ac:dyDescent="0.2">
      <c r="A606" s="33">
        <v>604</v>
      </c>
      <c r="B606" s="34" t="s">
        <v>728</v>
      </c>
      <c r="C606" s="34" t="s">
        <v>731</v>
      </c>
      <c r="D606" s="34" t="s">
        <v>69</v>
      </c>
      <c r="E606" s="34" t="s">
        <v>66</v>
      </c>
      <c r="F606" s="34" t="s">
        <v>67</v>
      </c>
      <c r="G606" s="34" t="s">
        <v>67</v>
      </c>
      <c r="H606" s="34" t="s">
        <v>67</v>
      </c>
      <c r="I606" s="19">
        <v>-0.49</v>
      </c>
      <c r="J606" s="93">
        <v>0</v>
      </c>
      <c r="K606" s="88">
        <v>0</v>
      </c>
      <c r="L606" s="89">
        <v>-0.06</v>
      </c>
      <c r="M606" s="88">
        <v>0.01</v>
      </c>
      <c r="N606" s="131">
        <f t="shared" si="9"/>
        <v>-0.54</v>
      </c>
    </row>
    <row r="607" spans="1:14" x14ac:dyDescent="0.2">
      <c r="A607" s="33">
        <v>605</v>
      </c>
      <c r="B607" s="34" t="s">
        <v>710</v>
      </c>
      <c r="C607" s="34" t="s">
        <v>710</v>
      </c>
      <c r="D607" s="34" t="s">
        <v>69</v>
      </c>
      <c r="E607" s="34" t="s">
        <v>66</v>
      </c>
      <c r="F607" s="34" t="s">
        <v>67</v>
      </c>
      <c r="G607" s="34" t="s">
        <v>67</v>
      </c>
      <c r="H607" s="34" t="s">
        <v>67</v>
      </c>
      <c r="I607" s="19">
        <v>-2.13</v>
      </c>
      <c r="J607" s="93">
        <v>0</v>
      </c>
      <c r="K607" s="88">
        <v>0</v>
      </c>
      <c r="L607" s="89">
        <v>-0.26</v>
      </c>
      <c r="M607" s="88">
        <v>0.04</v>
      </c>
      <c r="N607" s="131">
        <f t="shared" si="9"/>
        <v>-2.3499999999999996</v>
      </c>
    </row>
    <row r="608" spans="1:14" x14ac:dyDescent="0.2">
      <c r="A608" s="33">
        <v>606</v>
      </c>
      <c r="B608" s="34" t="s">
        <v>710</v>
      </c>
      <c r="C608" s="34" t="s">
        <v>711</v>
      </c>
      <c r="D608" s="34" t="s">
        <v>69</v>
      </c>
      <c r="E608" s="34" t="s">
        <v>66</v>
      </c>
      <c r="F608" s="34" t="s">
        <v>67</v>
      </c>
      <c r="G608" s="34" t="s">
        <v>67</v>
      </c>
      <c r="H608" s="34" t="s">
        <v>67</v>
      </c>
      <c r="I608" s="19">
        <v>-5.35</v>
      </c>
      <c r="J608" s="93">
        <v>0</v>
      </c>
      <c r="K608" s="88">
        <v>0</v>
      </c>
      <c r="L608" s="89">
        <v>-0.64</v>
      </c>
      <c r="M608" s="88">
        <v>0.11</v>
      </c>
      <c r="N608" s="131">
        <f t="shared" si="9"/>
        <v>-5.879999999999999</v>
      </c>
    </row>
    <row r="609" spans="1:14" x14ac:dyDescent="0.2">
      <c r="A609" s="33">
        <v>607</v>
      </c>
      <c r="B609" s="34" t="s">
        <v>710</v>
      </c>
      <c r="C609" s="34" t="s">
        <v>712</v>
      </c>
      <c r="D609" s="34" t="s">
        <v>69</v>
      </c>
      <c r="E609" s="34" t="s">
        <v>66</v>
      </c>
      <c r="F609" s="34" t="s">
        <v>67</v>
      </c>
      <c r="G609" s="34" t="s">
        <v>67</v>
      </c>
      <c r="H609" s="34" t="s">
        <v>67</v>
      </c>
      <c r="I609" s="19">
        <v>-111.3</v>
      </c>
      <c r="J609" s="93">
        <v>0</v>
      </c>
      <c r="K609" s="88">
        <v>0</v>
      </c>
      <c r="L609" s="89">
        <v>-13.36</v>
      </c>
      <c r="M609" s="88">
        <v>2.23</v>
      </c>
      <c r="N609" s="131">
        <f t="shared" si="9"/>
        <v>-122.42999999999999</v>
      </c>
    </row>
    <row r="610" spans="1:14" x14ac:dyDescent="0.2">
      <c r="A610" s="33">
        <v>608</v>
      </c>
      <c r="B610" s="34" t="s">
        <v>724</v>
      </c>
      <c r="C610" s="34" t="s">
        <v>724</v>
      </c>
      <c r="D610" s="34" t="s">
        <v>69</v>
      </c>
      <c r="E610" s="34" t="s">
        <v>66</v>
      </c>
      <c r="F610" s="34" t="s">
        <v>67</v>
      </c>
      <c r="G610" s="34" t="s">
        <v>67</v>
      </c>
      <c r="H610" s="34" t="s">
        <v>67</v>
      </c>
      <c r="I610" s="19">
        <v>-693.83</v>
      </c>
      <c r="J610" s="93">
        <v>0</v>
      </c>
      <c r="K610" s="88">
        <v>0</v>
      </c>
      <c r="L610" s="89">
        <v>-83.26</v>
      </c>
      <c r="M610" s="88">
        <v>13.88</v>
      </c>
      <c r="N610" s="131">
        <f t="shared" si="9"/>
        <v>-763.21</v>
      </c>
    </row>
    <row r="611" spans="1:14" x14ac:dyDescent="0.2">
      <c r="A611" s="33">
        <v>609</v>
      </c>
      <c r="B611" s="34" t="s">
        <v>724</v>
      </c>
      <c r="C611" s="34" t="s">
        <v>725</v>
      </c>
      <c r="D611" s="34" t="s">
        <v>65</v>
      </c>
      <c r="E611" s="34" t="s">
        <v>66</v>
      </c>
      <c r="F611" s="34" t="s">
        <v>67</v>
      </c>
      <c r="G611" s="34" t="s">
        <v>66</v>
      </c>
      <c r="H611" s="34" t="s">
        <v>67</v>
      </c>
      <c r="I611" s="19">
        <v>-0.41</v>
      </c>
      <c r="J611" s="93">
        <v>0</v>
      </c>
      <c r="K611" s="88">
        <v>0</v>
      </c>
      <c r="L611" s="89">
        <v>-0.05</v>
      </c>
      <c r="M611" s="88">
        <v>0.01</v>
      </c>
      <c r="N611" s="131">
        <f t="shared" si="9"/>
        <v>-0.44999999999999996</v>
      </c>
    </row>
    <row r="612" spans="1:14" x14ac:dyDescent="0.2">
      <c r="A612" s="33">
        <v>610</v>
      </c>
      <c r="B612" s="34" t="s">
        <v>732</v>
      </c>
      <c r="C612" s="34" t="s">
        <v>732</v>
      </c>
      <c r="D612" s="34" t="s">
        <v>69</v>
      </c>
      <c r="E612" s="34" t="s">
        <v>66</v>
      </c>
      <c r="F612" s="34" t="s">
        <v>67</v>
      </c>
      <c r="G612" s="34" t="s">
        <v>66</v>
      </c>
      <c r="H612" s="34" t="s">
        <v>67</v>
      </c>
      <c r="I612" s="19">
        <v>0</v>
      </c>
      <c r="J612" s="93">
        <v>0</v>
      </c>
      <c r="K612" s="88">
        <v>-264.81</v>
      </c>
      <c r="L612" s="89">
        <v>0</v>
      </c>
      <c r="M612" s="88">
        <v>0</v>
      </c>
      <c r="N612" s="131">
        <f t="shared" si="9"/>
        <v>-264.81</v>
      </c>
    </row>
    <row r="613" spans="1:14" x14ac:dyDescent="0.2">
      <c r="A613" s="33">
        <v>611</v>
      </c>
      <c r="B613" s="34" t="s">
        <v>732</v>
      </c>
      <c r="C613" s="34" t="s">
        <v>733</v>
      </c>
      <c r="D613" s="34" t="s">
        <v>65</v>
      </c>
      <c r="E613" s="34" t="s">
        <v>67</v>
      </c>
      <c r="F613" s="34" t="s">
        <v>67</v>
      </c>
      <c r="G613" s="34" t="s">
        <v>66</v>
      </c>
      <c r="H613" s="34" t="s">
        <v>66</v>
      </c>
      <c r="I613" s="19">
        <v>0</v>
      </c>
      <c r="J613" s="93">
        <v>0</v>
      </c>
      <c r="K613" s="88">
        <v>-53.24</v>
      </c>
      <c r="L613" s="89">
        <v>0</v>
      </c>
      <c r="M613" s="88">
        <v>0</v>
      </c>
      <c r="N613" s="131">
        <f t="shared" si="9"/>
        <v>-53.24</v>
      </c>
    </row>
    <row r="614" spans="1:14" x14ac:dyDescent="0.2">
      <c r="A614" s="33">
        <v>612</v>
      </c>
      <c r="B614" s="34" t="s">
        <v>732</v>
      </c>
      <c r="C614" s="34" t="s">
        <v>734</v>
      </c>
      <c r="D614" s="34" t="s">
        <v>69</v>
      </c>
      <c r="E614" s="34" t="s">
        <v>67</v>
      </c>
      <c r="F614" s="34" t="s">
        <v>67</v>
      </c>
      <c r="G614" s="34" t="s">
        <v>66</v>
      </c>
      <c r="H614" s="34" t="s">
        <v>66</v>
      </c>
      <c r="I614" s="19">
        <v>0</v>
      </c>
      <c r="J614" s="93">
        <v>0</v>
      </c>
      <c r="K614" s="88">
        <v>-0.09</v>
      </c>
      <c r="L614" s="89">
        <v>0</v>
      </c>
      <c r="M614" s="88">
        <v>0</v>
      </c>
      <c r="N614" s="131">
        <f t="shared" si="9"/>
        <v>-0.09</v>
      </c>
    </row>
    <row r="615" spans="1:14" x14ac:dyDescent="0.2">
      <c r="A615" s="33">
        <v>613</v>
      </c>
      <c r="B615" s="34" t="s">
        <v>732</v>
      </c>
      <c r="C615" s="34" t="s">
        <v>735</v>
      </c>
      <c r="D615" s="34" t="s">
        <v>65</v>
      </c>
      <c r="E615" s="34" t="s">
        <v>66</v>
      </c>
      <c r="F615" s="34" t="s">
        <v>67</v>
      </c>
      <c r="G615" s="34" t="s">
        <v>67</v>
      </c>
      <c r="H615" s="34" t="s">
        <v>67</v>
      </c>
      <c r="I615" s="19">
        <v>0</v>
      </c>
      <c r="J615" s="93">
        <v>0</v>
      </c>
      <c r="K615" s="88">
        <v>0</v>
      </c>
      <c r="L615" s="89">
        <v>0</v>
      </c>
      <c r="M615" s="88">
        <v>0</v>
      </c>
      <c r="N615" s="131">
        <f t="shared" si="9"/>
        <v>0</v>
      </c>
    </row>
    <row r="616" spans="1:14" x14ac:dyDescent="0.2">
      <c r="A616" s="33">
        <v>614</v>
      </c>
      <c r="B616" s="34" t="s">
        <v>726</v>
      </c>
      <c r="C616" s="34" t="s">
        <v>726</v>
      </c>
      <c r="D616" s="34" t="s">
        <v>65</v>
      </c>
      <c r="E616" s="34" t="s">
        <v>67</v>
      </c>
      <c r="F616" s="34" t="s">
        <v>66</v>
      </c>
      <c r="G616" s="34" t="s">
        <v>66</v>
      </c>
      <c r="H616" s="34" t="s">
        <v>66</v>
      </c>
      <c r="I616" s="19">
        <v>-3110.69</v>
      </c>
      <c r="J616" s="93">
        <v>0</v>
      </c>
      <c r="K616" s="88">
        <v>0</v>
      </c>
      <c r="L616" s="89">
        <v>-373.28</v>
      </c>
      <c r="M616" s="88">
        <v>62.21</v>
      </c>
      <c r="N616" s="131">
        <f t="shared" si="9"/>
        <v>-3421.76</v>
      </c>
    </row>
    <row r="617" spans="1:14" x14ac:dyDescent="0.2">
      <c r="A617" s="33">
        <v>615</v>
      </c>
      <c r="B617" s="34" t="s">
        <v>727</v>
      </c>
      <c r="C617" s="34" t="s">
        <v>727</v>
      </c>
      <c r="D617" s="34" t="s">
        <v>69</v>
      </c>
      <c r="E617" s="34" t="s">
        <v>66</v>
      </c>
      <c r="F617" s="34" t="s">
        <v>66</v>
      </c>
      <c r="G617" s="34" t="s">
        <v>67</v>
      </c>
      <c r="H617" s="34" t="s">
        <v>67</v>
      </c>
      <c r="I617" s="19">
        <v>-7361.57</v>
      </c>
      <c r="J617" s="93">
        <v>0</v>
      </c>
      <c r="K617" s="88">
        <v>0</v>
      </c>
      <c r="L617" s="89">
        <v>-883.39</v>
      </c>
      <c r="M617" s="88">
        <v>147.22999999999999</v>
      </c>
      <c r="N617" s="131">
        <f t="shared" si="9"/>
        <v>-8097.73</v>
      </c>
    </row>
    <row r="618" spans="1:14" x14ac:dyDescent="0.2">
      <c r="A618" s="33">
        <v>616</v>
      </c>
      <c r="B618" s="34" t="s">
        <v>386</v>
      </c>
      <c r="C618" s="34" t="s">
        <v>386</v>
      </c>
      <c r="D618" s="34" t="s">
        <v>69</v>
      </c>
      <c r="E618" s="34" t="s">
        <v>66</v>
      </c>
      <c r="F618" s="34" t="s">
        <v>66</v>
      </c>
      <c r="G618" s="34" t="s">
        <v>67</v>
      </c>
      <c r="H618" s="34" t="s">
        <v>67</v>
      </c>
      <c r="I618" s="19">
        <v>0</v>
      </c>
      <c r="J618" s="93">
        <v>0</v>
      </c>
      <c r="K618" s="88">
        <v>-353.01</v>
      </c>
      <c r="L618" s="89">
        <v>0</v>
      </c>
      <c r="M618" s="88">
        <v>0</v>
      </c>
      <c r="N618" s="131">
        <f t="shared" si="9"/>
        <v>-353.01</v>
      </c>
    </row>
    <row r="619" spans="1:14" x14ac:dyDescent="0.2">
      <c r="A619" s="33">
        <v>617</v>
      </c>
      <c r="B619" s="34" t="s">
        <v>740</v>
      </c>
      <c r="C619" s="34" t="s">
        <v>740</v>
      </c>
      <c r="D619" s="34" t="s">
        <v>65</v>
      </c>
      <c r="E619" s="34" t="s">
        <v>66</v>
      </c>
      <c r="F619" s="34" t="s">
        <v>66</v>
      </c>
      <c r="G619" s="34" t="s">
        <v>67</v>
      </c>
      <c r="H619" s="34" t="s">
        <v>67</v>
      </c>
      <c r="I619" s="19">
        <v>-2.73</v>
      </c>
      <c r="J619" s="93">
        <v>0</v>
      </c>
      <c r="K619" s="88">
        <v>0</v>
      </c>
      <c r="L619" s="89">
        <v>-0.33</v>
      </c>
      <c r="M619" s="88">
        <v>0.05</v>
      </c>
      <c r="N619" s="131">
        <f t="shared" si="9"/>
        <v>-3.0100000000000002</v>
      </c>
    </row>
    <row r="620" spans="1:14" x14ac:dyDescent="0.2">
      <c r="A620" s="33">
        <v>618</v>
      </c>
      <c r="B620" s="34" t="s">
        <v>736</v>
      </c>
      <c r="C620" s="34" t="s">
        <v>736</v>
      </c>
      <c r="D620" s="34" t="s">
        <v>69</v>
      </c>
      <c r="E620" s="34" t="s">
        <v>66</v>
      </c>
      <c r="F620" s="34" t="s">
        <v>66</v>
      </c>
      <c r="G620" s="34" t="s">
        <v>67</v>
      </c>
      <c r="H620" s="34" t="s">
        <v>67</v>
      </c>
      <c r="I620" s="19">
        <v>-0.01</v>
      </c>
      <c r="J620" s="93">
        <v>0</v>
      </c>
      <c r="K620" s="88">
        <v>0</v>
      </c>
      <c r="L620" s="89">
        <v>0</v>
      </c>
      <c r="M620" s="88">
        <v>0</v>
      </c>
      <c r="N620" s="131">
        <f t="shared" si="9"/>
        <v>-0.01</v>
      </c>
    </row>
    <row r="621" spans="1:14" x14ac:dyDescent="0.2">
      <c r="A621" s="33">
        <v>619</v>
      </c>
      <c r="B621" s="34" t="s">
        <v>736</v>
      </c>
      <c r="C621" s="34" t="s">
        <v>737</v>
      </c>
      <c r="D621" s="34" t="s">
        <v>65</v>
      </c>
      <c r="E621" s="34" t="s">
        <v>66</v>
      </c>
      <c r="F621" s="34" t="s">
        <v>66</v>
      </c>
      <c r="G621" s="34" t="s">
        <v>66</v>
      </c>
      <c r="H621" s="34" t="s">
        <v>66</v>
      </c>
      <c r="I621" s="19">
        <v>-9.91</v>
      </c>
      <c r="J621" s="93">
        <v>0</v>
      </c>
      <c r="K621" s="88">
        <v>0</v>
      </c>
      <c r="L621" s="89">
        <v>-1.19</v>
      </c>
      <c r="M621" s="88">
        <v>0.2</v>
      </c>
      <c r="N621" s="131">
        <f t="shared" si="9"/>
        <v>-10.9</v>
      </c>
    </row>
    <row r="622" spans="1:14" x14ac:dyDescent="0.2">
      <c r="A622" s="33">
        <v>620</v>
      </c>
      <c r="B622" s="34" t="s">
        <v>587</v>
      </c>
      <c r="C622" s="34" t="s">
        <v>587</v>
      </c>
      <c r="D622" s="34" t="s">
        <v>69</v>
      </c>
      <c r="E622" s="34" t="s">
        <v>66</v>
      </c>
      <c r="F622" s="34" t="s">
        <v>66</v>
      </c>
      <c r="G622" s="34" t="s">
        <v>66</v>
      </c>
      <c r="H622" s="34" t="s">
        <v>66</v>
      </c>
      <c r="I622" s="19">
        <v>-1796.78</v>
      </c>
      <c r="J622" s="93">
        <v>0</v>
      </c>
      <c r="K622" s="88">
        <v>0</v>
      </c>
      <c r="L622" s="89">
        <v>-215.61</v>
      </c>
      <c r="M622" s="88">
        <v>35.94</v>
      </c>
      <c r="N622" s="131">
        <f t="shared" si="9"/>
        <v>-1976.4499999999998</v>
      </c>
    </row>
    <row r="623" spans="1:14" x14ac:dyDescent="0.2">
      <c r="A623" s="33">
        <v>621</v>
      </c>
      <c r="B623" s="34" t="s">
        <v>588</v>
      </c>
      <c r="C623" s="34" t="s">
        <v>588</v>
      </c>
      <c r="D623" s="34" t="s">
        <v>65</v>
      </c>
      <c r="E623" s="34" t="s">
        <v>66</v>
      </c>
      <c r="F623" s="34" t="s">
        <v>66</v>
      </c>
      <c r="G623" s="34" t="s">
        <v>66</v>
      </c>
      <c r="H623" s="34" t="s">
        <v>66</v>
      </c>
      <c r="I623" s="19">
        <v>-282.83999999999997</v>
      </c>
      <c r="J623" s="93">
        <v>0</v>
      </c>
      <c r="K623" s="88">
        <v>0</v>
      </c>
      <c r="L623" s="89">
        <v>-33.94</v>
      </c>
      <c r="M623" s="88">
        <v>5.66</v>
      </c>
      <c r="N623" s="131">
        <f t="shared" si="9"/>
        <v>-311.11999999999995</v>
      </c>
    </row>
    <row r="624" spans="1:14" x14ac:dyDescent="0.2">
      <c r="A624" s="33">
        <v>622</v>
      </c>
      <c r="B624" s="34" t="s">
        <v>588</v>
      </c>
      <c r="C624" s="34" t="s">
        <v>590</v>
      </c>
      <c r="D624" s="34" t="s">
        <v>69</v>
      </c>
      <c r="E624" s="34" t="s">
        <v>66</v>
      </c>
      <c r="F624" s="34" t="s">
        <v>66</v>
      </c>
      <c r="G624" s="34" t="s">
        <v>66</v>
      </c>
      <c r="H624" s="34" t="s">
        <v>66</v>
      </c>
      <c r="I624" s="19">
        <v>-6.04</v>
      </c>
      <c r="J624" s="93">
        <v>0</v>
      </c>
      <c r="K624" s="88">
        <v>0</v>
      </c>
      <c r="L624" s="89">
        <v>-0.72</v>
      </c>
      <c r="M624" s="88">
        <v>0.12</v>
      </c>
      <c r="N624" s="131">
        <f t="shared" si="9"/>
        <v>-6.64</v>
      </c>
    </row>
    <row r="625" spans="1:14" x14ac:dyDescent="0.2">
      <c r="A625" s="33">
        <v>623</v>
      </c>
      <c r="B625" s="34" t="s">
        <v>587</v>
      </c>
      <c r="C625" s="34" t="s">
        <v>591</v>
      </c>
      <c r="D625" s="34" t="s">
        <v>69</v>
      </c>
      <c r="E625" s="34" t="s">
        <v>66</v>
      </c>
      <c r="F625" s="34" t="s">
        <v>67</v>
      </c>
      <c r="G625" s="34" t="s">
        <v>67</v>
      </c>
      <c r="H625" s="34" t="s">
        <v>67</v>
      </c>
      <c r="I625" s="19">
        <v>-85.89</v>
      </c>
      <c r="J625" s="93">
        <v>0</v>
      </c>
      <c r="K625" s="88">
        <v>0</v>
      </c>
      <c r="L625" s="89">
        <v>-10.31</v>
      </c>
      <c r="M625" s="88">
        <v>1.72</v>
      </c>
      <c r="N625" s="131">
        <f t="shared" si="9"/>
        <v>-94.48</v>
      </c>
    </row>
    <row r="626" spans="1:14" x14ac:dyDescent="0.2">
      <c r="A626" s="33">
        <v>624</v>
      </c>
      <c r="B626" s="34" t="s">
        <v>587</v>
      </c>
      <c r="C626" s="34" t="s">
        <v>589</v>
      </c>
      <c r="D626" s="34" t="s">
        <v>69</v>
      </c>
      <c r="E626" s="34" t="s">
        <v>66</v>
      </c>
      <c r="F626" s="34" t="s">
        <v>67</v>
      </c>
      <c r="G626" s="34" t="s">
        <v>67</v>
      </c>
      <c r="H626" s="34" t="s">
        <v>67</v>
      </c>
      <c r="I626" s="19">
        <v>-84.86</v>
      </c>
      <c r="J626" s="93">
        <v>0</v>
      </c>
      <c r="K626" s="88">
        <v>0</v>
      </c>
      <c r="L626" s="89">
        <v>-10.18</v>
      </c>
      <c r="M626" s="88">
        <v>1.7</v>
      </c>
      <c r="N626" s="131">
        <f t="shared" si="9"/>
        <v>-93.339999999999989</v>
      </c>
    </row>
    <row r="627" spans="1:14" x14ac:dyDescent="0.2">
      <c r="A627" s="33">
        <v>625</v>
      </c>
      <c r="B627" s="34" t="s">
        <v>587</v>
      </c>
      <c r="C627" s="34" t="s">
        <v>592</v>
      </c>
      <c r="D627" s="34" t="s">
        <v>69</v>
      </c>
      <c r="E627" s="34" t="s">
        <v>66</v>
      </c>
      <c r="F627" s="34" t="s">
        <v>67</v>
      </c>
      <c r="G627" s="34" t="s">
        <v>67</v>
      </c>
      <c r="H627" s="34" t="s">
        <v>67</v>
      </c>
      <c r="I627" s="19">
        <v>-4.6900000000000004</v>
      </c>
      <c r="J627" s="93">
        <v>0</v>
      </c>
      <c r="K627" s="88">
        <v>0</v>
      </c>
      <c r="L627" s="89">
        <v>-0.56000000000000005</v>
      </c>
      <c r="M627" s="88">
        <v>0.09</v>
      </c>
      <c r="N627" s="131">
        <f t="shared" si="9"/>
        <v>-5.16</v>
      </c>
    </row>
    <row r="628" spans="1:14" x14ac:dyDescent="0.2">
      <c r="A628" s="33">
        <v>626</v>
      </c>
      <c r="B628" s="34" t="s">
        <v>738</v>
      </c>
      <c r="C628" s="34" t="s">
        <v>738</v>
      </c>
      <c r="D628" s="34" t="s">
        <v>69</v>
      </c>
      <c r="E628" s="34" t="s">
        <v>66</v>
      </c>
      <c r="F628" s="34" t="s">
        <v>67</v>
      </c>
      <c r="G628" s="34" t="s">
        <v>67</v>
      </c>
      <c r="H628" s="34" t="s">
        <v>67</v>
      </c>
      <c r="I628" s="19">
        <v>0</v>
      </c>
      <c r="J628" s="93">
        <v>0</v>
      </c>
      <c r="K628" s="88">
        <v>-2450.4299999999998</v>
      </c>
      <c r="L628" s="89">
        <v>0</v>
      </c>
      <c r="M628" s="88">
        <v>49.01</v>
      </c>
      <c r="N628" s="131">
        <f t="shared" si="9"/>
        <v>-2401.4199999999996</v>
      </c>
    </row>
    <row r="629" spans="1:14" x14ac:dyDescent="0.2">
      <c r="A629" s="33">
        <v>627</v>
      </c>
      <c r="B629" s="34" t="s">
        <v>738</v>
      </c>
      <c r="C629" s="34" t="s">
        <v>739</v>
      </c>
      <c r="D629" s="34" t="s">
        <v>69</v>
      </c>
      <c r="E629" s="34" t="s">
        <v>66</v>
      </c>
      <c r="F629" s="34" t="s">
        <v>67</v>
      </c>
      <c r="G629" s="34" t="s">
        <v>67</v>
      </c>
      <c r="H629" s="34" t="s">
        <v>67</v>
      </c>
      <c r="I629" s="19">
        <v>0</v>
      </c>
      <c r="J629" s="93">
        <v>0</v>
      </c>
      <c r="K629" s="88">
        <v>0</v>
      </c>
      <c r="L629" s="89">
        <v>0</v>
      </c>
      <c r="M629" s="88">
        <v>0</v>
      </c>
      <c r="N629" s="131">
        <f t="shared" si="9"/>
        <v>0</v>
      </c>
    </row>
    <row r="630" spans="1:14" x14ac:dyDescent="0.2">
      <c r="A630" s="33">
        <v>628</v>
      </c>
      <c r="B630" s="34" t="s">
        <v>750</v>
      </c>
      <c r="C630" s="34" t="s">
        <v>750</v>
      </c>
      <c r="D630" s="34" t="s">
        <v>69</v>
      </c>
      <c r="E630" s="34" t="s">
        <v>66</v>
      </c>
      <c r="F630" s="34" t="s">
        <v>67</v>
      </c>
      <c r="G630" s="34" t="s">
        <v>67</v>
      </c>
      <c r="H630" s="34" t="s">
        <v>67</v>
      </c>
      <c r="I630" s="19">
        <v>-276.77</v>
      </c>
      <c r="J630" s="93">
        <v>0</v>
      </c>
      <c r="K630" s="88">
        <v>0</v>
      </c>
      <c r="L630" s="89">
        <v>-33.21</v>
      </c>
      <c r="M630" s="88">
        <v>5.54</v>
      </c>
      <c r="N630" s="131">
        <f t="shared" si="9"/>
        <v>-304.43999999999994</v>
      </c>
    </row>
    <row r="631" spans="1:14" x14ac:dyDescent="0.2">
      <c r="A631" s="33">
        <v>629</v>
      </c>
      <c r="B631" s="34" t="s">
        <v>744</v>
      </c>
      <c r="C631" s="34" t="s">
        <v>744</v>
      </c>
      <c r="D631" s="34" t="s">
        <v>69</v>
      </c>
      <c r="E631" s="34" t="s">
        <v>66</v>
      </c>
      <c r="F631" s="34" t="s">
        <v>67</v>
      </c>
      <c r="G631" s="34" t="s">
        <v>67</v>
      </c>
      <c r="H631" s="34" t="s">
        <v>67</v>
      </c>
      <c r="I631" s="19">
        <v>-158.88</v>
      </c>
      <c r="J631" s="93">
        <v>0</v>
      </c>
      <c r="K631" s="88">
        <v>0</v>
      </c>
      <c r="L631" s="89">
        <v>-19.07</v>
      </c>
      <c r="M631" s="88">
        <v>3.18</v>
      </c>
      <c r="N631" s="131">
        <f t="shared" si="9"/>
        <v>-174.76999999999998</v>
      </c>
    </row>
    <row r="632" spans="1:14" x14ac:dyDescent="0.2">
      <c r="A632" s="33">
        <v>630</v>
      </c>
      <c r="B632" s="34" t="s">
        <v>744</v>
      </c>
      <c r="C632" s="34" t="s">
        <v>745</v>
      </c>
      <c r="D632" s="34" t="s">
        <v>65</v>
      </c>
      <c r="E632" s="34" t="s">
        <v>66</v>
      </c>
      <c r="F632" s="34" t="s">
        <v>66</v>
      </c>
      <c r="G632" s="34" t="s">
        <v>66</v>
      </c>
      <c r="H632" s="34" t="s">
        <v>66</v>
      </c>
      <c r="I632" s="19">
        <v>-36.79</v>
      </c>
      <c r="J632" s="93">
        <v>0</v>
      </c>
      <c r="K632" s="88">
        <v>0</v>
      </c>
      <c r="L632" s="89">
        <v>-4.41</v>
      </c>
      <c r="M632" s="88">
        <v>0.74</v>
      </c>
      <c r="N632" s="131">
        <f t="shared" si="9"/>
        <v>-40.46</v>
      </c>
    </row>
    <row r="633" spans="1:14" x14ac:dyDescent="0.2">
      <c r="A633" s="33">
        <v>631</v>
      </c>
      <c r="B633" s="34" t="s">
        <v>746</v>
      </c>
      <c r="C633" s="34" t="s">
        <v>747</v>
      </c>
      <c r="D633" s="34" t="s">
        <v>69</v>
      </c>
      <c r="E633" s="34" t="s">
        <v>66</v>
      </c>
      <c r="F633" s="34" t="s">
        <v>66</v>
      </c>
      <c r="G633" s="34" t="s">
        <v>66</v>
      </c>
      <c r="H633" s="34" t="s">
        <v>66</v>
      </c>
      <c r="I633" s="19">
        <v>0</v>
      </c>
      <c r="J633" s="93">
        <v>0</v>
      </c>
      <c r="K633" s="88">
        <v>-2907.7</v>
      </c>
      <c r="L633" s="89">
        <v>0</v>
      </c>
      <c r="M633" s="88">
        <v>0</v>
      </c>
      <c r="N633" s="131">
        <f t="shared" si="9"/>
        <v>-2907.7</v>
      </c>
    </row>
    <row r="634" spans="1:14" x14ac:dyDescent="0.2">
      <c r="A634" s="33">
        <v>632</v>
      </c>
      <c r="B634" s="34" t="s">
        <v>746</v>
      </c>
      <c r="C634" s="34" t="s">
        <v>748</v>
      </c>
      <c r="D634" s="34" t="s">
        <v>65</v>
      </c>
      <c r="E634" s="34" t="s">
        <v>66</v>
      </c>
      <c r="F634" s="34" t="s">
        <v>67</v>
      </c>
      <c r="G634" s="34" t="s">
        <v>67</v>
      </c>
      <c r="H634" s="34" t="s">
        <v>67</v>
      </c>
      <c r="I634" s="19">
        <v>0</v>
      </c>
      <c r="J634" s="93">
        <v>0</v>
      </c>
      <c r="K634" s="88">
        <v>-1085.47</v>
      </c>
      <c r="L634" s="89">
        <v>0</v>
      </c>
      <c r="M634" s="88">
        <v>0</v>
      </c>
      <c r="N634" s="131">
        <f t="shared" si="9"/>
        <v>-1085.47</v>
      </c>
    </row>
    <row r="635" spans="1:14" x14ac:dyDescent="0.2">
      <c r="A635" s="33">
        <v>633</v>
      </c>
      <c r="B635" s="34" t="s">
        <v>746</v>
      </c>
      <c r="C635" s="34" t="s">
        <v>749</v>
      </c>
      <c r="D635" s="34" t="s">
        <v>69</v>
      </c>
      <c r="E635" s="34" t="s">
        <v>66</v>
      </c>
      <c r="F635" s="34" t="s">
        <v>67</v>
      </c>
      <c r="G635" s="34" t="s">
        <v>67</v>
      </c>
      <c r="H635" s="34" t="s">
        <v>67</v>
      </c>
      <c r="I635" s="19">
        <v>0</v>
      </c>
      <c r="J635" s="93">
        <v>0</v>
      </c>
      <c r="K635" s="88">
        <v>0</v>
      </c>
      <c r="L635" s="89">
        <v>0</v>
      </c>
      <c r="M635" s="88">
        <v>0</v>
      </c>
      <c r="N635" s="131">
        <f t="shared" si="9"/>
        <v>0</v>
      </c>
    </row>
    <row r="636" spans="1:14" x14ac:dyDescent="0.2">
      <c r="A636" s="33">
        <v>634</v>
      </c>
      <c r="B636" s="34" t="s">
        <v>751</v>
      </c>
      <c r="C636" s="34" t="s">
        <v>751</v>
      </c>
      <c r="D636" s="34" t="s">
        <v>69</v>
      </c>
      <c r="E636" s="34" t="s">
        <v>66</v>
      </c>
      <c r="F636" s="34" t="s">
        <v>67</v>
      </c>
      <c r="G636" s="34" t="s">
        <v>67</v>
      </c>
      <c r="H636" s="34" t="s">
        <v>67</v>
      </c>
      <c r="I636" s="19">
        <v>-0.01</v>
      </c>
      <c r="J636" s="93">
        <v>0</v>
      </c>
      <c r="K636" s="88">
        <v>0</v>
      </c>
      <c r="L636" s="89">
        <v>0</v>
      </c>
      <c r="M636" s="88">
        <v>0</v>
      </c>
      <c r="N636" s="131">
        <f t="shared" si="9"/>
        <v>-0.01</v>
      </c>
    </row>
    <row r="637" spans="1:14" x14ac:dyDescent="0.2">
      <c r="A637" s="33">
        <v>635</v>
      </c>
      <c r="B637" s="34" t="s">
        <v>743</v>
      </c>
      <c r="C637" s="34" t="s">
        <v>743</v>
      </c>
      <c r="D637" s="34" t="s">
        <v>69</v>
      </c>
      <c r="E637" s="34" t="s">
        <v>66</v>
      </c>
      <c r="F637" s="34" t="s">
        <v>67</v>
      </c>
      <c r="G637" s="34" t="s">
        <v>67</v>
      </c>
      <c r="H637" s="34" t="s">
        <v>67</v>
      </c>
      <c r="I637" s="19">
        <v>0</v>
      </c>
      <c r="J637" s="93">
        <v>0</v>
      </c>
      <c r="K637" s="88">
        <v>-90.53</v>
      </c>
      <c r="L637" s="89">
        <v>0</v>
      </c>
      <c r="M637" s="88">
        <v>1.81</v>
      </c>
      <c r="N637" s="131">
        <f t="shared" si="9"/>
        <v>-88.72</v>
      </c>
    </row>
    <row r="638" spans="1:14" x14ac:dyDescent="0.2">
      <c r="A638" s="33">
        <v>636</v>
      </c>
      <c r="B638" s="34" t="s">
        <v>741</v>
      </c>
      <c r="C638" s="34" t="s">
        <v>741</v>
      </c>
      <c r="D638" s="34" t="s">
        <v>69</v>
      </c>
      <c r="E638" s="34" t="s">
        <v>66</v>
      </c>
      <c r="F638" s="34" t="s">
        <v>67</v>
      </c>
      <c r="G638" s="34" t="s">
        <v>67</v>
      </c>
      <c r="H638" s="34" t="s">
        <v>67</v>
      </c>
      <c r="I638" s="19">
        <v>0</v>
      </c>
      <c r="J638" s="93">
        <v>0</v>
      </c>
      <c r="K638" s="88">
        <v>-458.01</v>
      </c>
      <c r="L638" s="89">
        <v>0</v>
      </c>
      <c r="M638" s="88">
        <v>0</v>
      </c>
      <c r="N638" s="131">
        <f t="shared" si="9"/>
        <v>-458.01</v>
      </c>
    </row>
    <row r="639" spans="1:14" x14ac:dyDescent="0.2">
      <c r="A639" s="33">
        <v>637</v>
      </c>
      <c r="B639" s="34" t="s">
        <v>741</v>
      </c>
      <c r="C639" s="34" t="s">
        <v>742</v>
      </c>
      <c r="D639" s="34" t="s">
        <v>69</v>
      </c>
      <c r="E639" s="34" t="s">
        <v>66</v>
      </c>
      <c r="F639" s="34" t="s">
        <v>67</v>
      </c>
      <c r="G639" s="34" t="s">
        <v>67</v>
      </c>
      <c r="H639" s="34" t="s">
        <v>67</v>
      </c>
      <c r="I639" s="19">
        <v>0</v>
      </c>
      <c r="J639" s="93">
        <v>0</v>
      </c>
      <c r="K639" s="88">
        <v>0</v>
      </c>
      <c r="L639" s="89">
        <v>0</v>
      </c>
      <c r="M639" s="88">
        <v>0</v>
      </c>
      <c r="N639" s="131">
        <f t="shared" si="9"/>
        <v>0</v>
      </c>
    </row>
    <row r="640" spans="1:14" x14ac:dyDescent="0.2">
      <c r="A640" s="33">
        <v>638</v>
      </c>
      <c r="B640" s="34" t="s">
        <v>716</v>
      </c>
      <c r="C640" s="34" t="s">
        <v>723</v>
      </c>
      <c r="D640" s="34" t="s">
        <v>69</v>
      </c>
      <c r="E640" s="34" t="s">
        <v>66</v>
      </c>
      <c r="F640" s="34" t="s">
        <v>67</v>
      </c>
      <c r="G640" s="34" t="s">
        <v>67</v>
      </c>
      <c r="H640" s="34" t="s">
        <v>67</v>
      </c>
      <c r="I640" s="19">
        <v>-35.06</v>
      </c>
      <c r="J640" s="93">
        <v>0</v>
      </c>
      <c r="K640" s="88">
        <v>0</v>
      </c>
      <c r="L640" s="89">
        <v>-4.21</v>
      </c>
      <c r="M640" s="88">
        <v>0.7</v>
      </c>
      <c r="N640" s="131">
        <f t="shared" si="9"/>
        <v>-38.57</v>
      </c>
    </row>
    <row r="641" spans="1:14" x14ac:dyDescent="0.2">
      <c r="A641" s="33">
        <v>639</v>
      </c>
      <c r="B641" s="34" t="s">
        <v>424</v>
      </c>
      <c r="C641" s="34" t="s">
        <v>426</v>
      </c>
      <c r="D641" s="34" t="s">
        <v>69</v>
      </c>
      <c r="E641" s="34" t="s">
        <v>66</v>
      </c>
      <c r="F641" s="34" t="s">
        <v>67</v>
      </c>
      <c r="G641" s="34" t="s">
        <v>67</v>
      </c>
      <c r="H641" s="34" t="s">
        <v>67</v>
      </c>
      <c r="I641" s="19">
        <v>-4.07</v>
      </c>
      <c r="J641" s="93">
        <v>0</v>
      </c>
      <c r="K641" s="88">
        <v>0</v>
      </c>
      <c r="L641" s="89">
        <v>-0.49</v>
      </c>
      <c r="M641" s="88">
        <v>0.08</v>
      </c>
      <c r="N641" s="131">
        <f t="shared" si="9"/>
        <v>-4.4800000000000004</v>
      </c>
    </row>
    <row r="642" spans="1:14" x14ac:dyDescent="0.2">
      <c r="A642" s="33">
        <v>640</v>
      </c>
      <c r="B642" s="34" t="s">
        <v>752</v>
      </c>
      <c r="C642" s="34" t="s">
        <v>752</v>
      </c>
      <c r="D642" s="34" t="s">
        <v>65</v>
      </c>
      <c r="E642" s="34" t="s">
        <v>66</v>
      </c>
      <c r="F642" s="34" t="s">
        <v>67</v>
      </c>
      <c r="G642" s="34" t="s">
        <v>67</v>
      </c>
      <c r="H642" s="34" t="s">
        <v>67</v>
      </c>
      <c r="I642" s="19">
        <v>-1400.42</v>
      </c>
      <c r="J642" s="93">
        <v>0</v>
      </c>
      <c r="K642" s="88">
        <v>0</v>
      </c>
      <c r="L642" s="89">
        <v>-168.05</v>
      </c>
      <c r="M642" s="88">
        <v>28.01</v>
      </c>
      <c r="N642" s="131">
        <f t="shared" si="9"/>
        <v>-1540.46</v>
      </c>
    </row>
    <row r="643" spans="1:14" x14ac:dyDescent="0.2">
      <c r="A643" s="33">
        <v>641</v>
      </c>
      <c r="B643" s="34" t="s">
        <v>752</v>
      </c>
      <c r="C643" s="34" t="s">
        <v>753</v>
      </c>
      <c r="D643" s="34" t="s">
        <v>69</v>
      </c>
      <c r="E643" s="34" t="s">
        <v>66</v>
      </c>
      <c r="F643" s="34" t="s">
        <v>67</v>
      </c>
      <c r="G643" s="34" t="s">
        <v>67</v>
      </c>
      <c r="H643" s="34" t="s">
        <v>67</v>
      </c>
      <c r="I643" s="19">
        <v>-0.41</v>
      </c>
      <c r="J643" s="93">
        <v>0</v>
      </c>
      <c r="K643" s="88">
        <v>0</v>
      </c>
      <c r="L643" s="89">
        <v>-0.05</v>
      </c>
      <c r="M643" s="88">
        <v>0.01</v>
      </c>
      <c r="N643" s="131">
        <f t="shared" si="9"/>
        <v>-0.44999999999999996</v>
      </c>
    </row>
    <row r="644" spans="1:14" x14ac:dyDescent="0.2">
      <c r="A644" s="33">
        <v>642</v>
      </c>
      <c r="B644" s="34" t="s">
        <v>754</v>
      </c>
      <c r="C644" s="34" t="s">
        <v>754</v>
      </c>
      <c r="D644" s="34" t="s">
        <v>65</v>
      </c>
      <c r="E644" s="34" t="s">
        <v>66</v>
      </c>
      <c r="F644" s="34" t="s">
        <v>67</v>
      </c>
      <c r="G644" s="34" t="s">
        <v>67</v>
      </c>
      <c r="H644" s="34" t="s">
        <v>67</v>
      </c>
      <c r="I644" s="19">
        <v>0</v>
      </c>
      <c r="J644" s="93">
        <v>0</v>
      </c>
      <c r="K644" s="88">
        <v>-181.08</v>
      </c>
      <c r="L644" s="89">
        <v>0</v>
      </c>
      <c r="M644" s="88">
        <v>3.62</v>
      </c>
      <c r="N644" s="131">
        <f t="shared" ref="N644:N651" si="10">SUM(I644:M644)</f>
        <v>-177.46</v>
      </c>
    </row>
    <row r="645" spans="1:14" x14ac:dyDescent="0.2">
      <c r="A645" s="33">
        <v>643</v>
      </c>
      <c r="B645" s="34" t="s">
        <v>754</v>
      </c>
      <c r="C645" s="34" t="s">
        <v>755</v>
      </c>
      <c r="D645" s="34" t="s">
        <v>65</v>
      </c>
      <c r="E645" s="34" t="s">
        <v>66</v>
      </c>
      <c r="F645" s="34" t="s">
        <v>67</v>
      </c>
      <c r="G645" s="34" t="s">
        <v>67</v>
      </c>
      <c r="H645" s="34" t="s">
        <v>67</v>
      </c>
      <c r="I645" s="19">
        <v>0</v>
      </c>
      <c r="J645" s="93">
        <v>0</v>
      </c>
      <c r="K645" s="88">
        <v>0</v>
      </c>
      <c r="L645" s="89">
        <v>0</v>
      </c>
      <c r="M645" s="88">
        <v>0</v>
      </c>
      <c r="N645" s="131">
        <f t="shared" si="10"/>
        <v>0</v>
      </c>
    </row>
    <row r="646" spans="1:14" x14ac:dyDescent="0.2">
      <c r="A646" s="33">
        <v>644</v>
      </c>
      <c r="B646" s="34" t="s">
        <v>756</v>
      </c>
      <c r="C646" s="34" t="s">
        <v>756</v>
      </c>
      <c r="D646" s="34" t="s">
        <v>65</v>
      </c>
      <c r="E646" s="34" t="s">
        <v>66</v>
      </c>
      <c r="F646" s="34" t="s">
        <v>67</v>
      </c>
      <c r="G646" s="34" t="s">
        <v>67</v>
      </c>
      <c r="H646" s="34" t="s">
        <v>67</v>
      </c>
      <c r="I646" s="19">
        <v>-72.599999999999994</v>
      </c>
      <c r="J646" s="93">
        <v>0</v>
      </c>
      <c r="K646" s="88">
        <v>0</v>
      </c>
      <c r="L646" s="89">
        <v>-8.7100000000000009</v>
      </c>
      <c r="M646" s="88">
        <v>1.45</v>
      </c>
      <c r="N646" s="131">
        <f t="shared" si="10"/>
        <v>-79.86</v>
      </c>
    </row>
    <row r="647" spans="1:14" x14ac:dyDescent="0.2">
      <c r="A647" s="33">
        <v>645</v>
      </c>
      <c r="B647" s="34" t="s">
        <v>757</v>
      </c>
      <c r="C647" s="34" t="s">
        <v>757</v>
      </c>
      <c r="D647" s="34" t="s">
        <v>69</v>
      </c>
      <c r="E647" s="34" t="s">
        <v>66</v>
      </c>
      <c r="F647" s="34" t="s">
        <v>67</v>
      </c>
      <c r="G647" s="34" t="s">
        <v>67</v>
      </c>
      <c r="H647" s="34" t="s">
        <v>66</v>
      </c>
      <c r="I647" s="19">
        <v>-82.52</v>
      </c>
      <c r="J647" s="93">
        <v>0</v>
      </c>
      <c r="K647" s="88">
        <v>0</v>
      </c>
      <c r="L647" s="89">
        <v>-9.9</v>
      </c>
      <c r="M647" s="88">
        <v>0</v>
      </c>
      <c r="N647" s="131">
        <f t="shared" si="10"/>
        <v>-92.42</v>
      </c>
    </row>
    <row r="648" spans="1:14" x14ac:dyDescent="0.2">
      <c r="A648" s="33">
        <v>646</v>
      </c>
      <c r="B648" s="34" t="s">
        <v>758</v>
      </c>
      <c r="C648" s="34" t="s">
        <v>758</v>
      </c>
      <c r="D648" s="34" t="s">
        <v>69</v>
      </c>
      <c r="E648" s="34" t="s">
        <v>66</v>
      </c>
      <c r="F648" s="34" t="s">
        <v>67</v>
      </c>
      <c r="G648" s="34" t="s">
        <v>67</v>
      </c>
      <c r="H648" s="34" t="s">
        <v>67</v>
      </c>
      <c r="I648" s="19">
        <v>-18.16</v>
      </c>
      <c r="J648" s="93">
        <v>0</v>
      </c>
      <c r="K648" s="88">
        <v>0</v>
      </c>
      <c r="L648" s="89">
        <v>-2.1800000000000002</v>
      </c>
      <c r="M648" s="88">
        <v>0.36</v>
      </c>
      <c r="N648" s="131">
        <f t="shared" si="10"/>
        <v>-19.98</v>
      </c>
    </row>
    <row r="649" spans="1:14" x14ac:dyDescent="0.2">
      <c r="A649" s="33">
        <v>647</v>
      </c>
      <c r="B649" s="34" t="s">
        <v>760</v>
      </c>
      <c r="C649" s="34" t="s">
        <v>760</v>
      </c>
      <c r="D649" s="34" t="s">
        <v>69</v>
      </c>
      <c r="E649" s="34" t="s">
        <v>66</v>
      </c>
      <c r="F649" s="34" t="s">
        <v>67</v>
      </c>
      <c r="G649" s="34" t="s">
        <v>67</v>
      </c>
      <c r="H649" s="34" t="s">
        <v>67</v>
      </c>
      <c r="I649" s="19">
        <v>-428.81</v>
      </c>
      <c r="J649" s="93">
        <v>0</v>
      </c>
      <c r="K649" s="88">
        <v>0</v>
      </c>
      <c r="L649" s="89">
        <v>-51.46</v>
      </c>
      <c r="M649" s="88">
        <v>8.58</v>
      </c>
      <c r="N649" s="131">
        <f t="shared" si="10"/>
        <v>-471.69</v>
      </c>
    </row>
    <row r="650" spans="1:14" x14ac:dyDescent="0.2">
      <c r="A650" s="33">
        <v>648</v>
      </c>
      <c r="B650" s="34" t="s">
        <v>761</v>
      </c>
      <c r="C650" s="34" t="s">
        <v>761</v>
      </c>
      <c r="D650" s="34" t="s">
        <v>65</v>
      </c>
      <c r="E650" s="34" t="s">
        <v>66</v>
      </c>
      <c r="F650" s="34" t="s">
        <v>66</v>
      </c>
      <c r="G650" s="34" t="s">
        <v>66</v>
      </c>
      <c r="H650" s="34" t="s">
        <v>66</v>
      </c>
      <c r="I650" s="19">
        <v>-23.41</v>
      </c>
      <c r="J650" s="93">
        <v>0</v>
      </c>
      <c r="K650" s="88">
        <v>0</v>
      </c>
      <c r="L650" s="89">
        <v>-2.81</v>
      </c>
      <c r="M650" s="88">
        <v>0.47</v>
      </c>
      <c r="N650" s="131">
        <f t="shared" si="10"/>
        <v>-25.75</v>
      </c>
    </row>
    <row r="651" spans="1:14" x14ac:dyDescent="0.2">
      <c r="A651" s="33">
        <v>649</v>
      </c>
      <c r="B651" s="34" t="s">
        <v>759</v>
      </c>
      <c r="C651" s="34" t="s">
        <v>759</v>
      </c>
      <c r="D651" s="34" t="s">
        <v>65</v>
      </c>
      <c r="E651" s="34" t="s">
        <v>66</v>
      </c>
      <c r="F651" s="34" t="s">
        <v>66</v>
      </c>
      <c r="G651" s="34" t="s">
        <v>66</v>
      </c>
      <c r="H651" s="34" t="s">
        <v>66</v>
      </c>
      <c r="I651" s="19">
        <v>-18.13</v>
      </c>
      <c r="J651" s="93">
        <v>0</v>
      </c>
      <c r="K651" s="88">
        <v>0</v>
      </c>
      <c r="L651" s="89">
        <v>-2.1800000000000002</v>
      </c>
      <c r="M651" s="88">
        <v>0.36</v>
      </c>
      <c r="N651" s="131">
        <f t="shared" si="10"/>
        <v>-19.95</v>
      </c>
    </row>
    <row r="653" spans="1:14" ht="13.5" x14ac:dyDescent="0.2">
      <c r="I653" s="35">
        <f>SUM(I3:I651)</f>
        <v>-441511.79</v>
      </c>
      <c r="J653" s="94">
        <f t="shared" ref="J653" si="11">SUM(J127:J652)</f>
        <v>0</v>
      </c>
      <c r="K653" s="35">
        <f>SUM(K3:K651)</f>
        <v>-187778.03000000017</v>
      </c>
      <c r="L653" s="35">
        <f>SUM(L3:L651)</f>
        <v>-52981.470000000023</v>
      </c>
      <c r="M653" s="35">
        <f>SUM(M3:M651)</f>
        <v>9379.6800000000112</v>
      </c>
      <c r="N653" s="35">
        <f>SUM(N3:N651)</f>
        <v>-672891.6099999994</v>
      </c>
    </row>
  </sheetData>
  <autoFilter ref="A2:P2"/>
  <mergeCells count="1">
    <mergeCell ref="A1:P1"/>
  </mergeCells>
  <pageMargins left="0.7" right="0.7" top="0.75" bottom="0.75" header="0.3" footer="0.3"/>
  <ignoredErrors>
    <ignoredError sqref="J6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3"/>
  <sheetViews>
    <sheetView workbookViewId="0">
      <selection activeCell="J5" sqref="J5"/>
    </sheetView>
  </sheetViews>
  <sheetFormatPr defaultRowHeight="12.75" x14ac:dyDescent="0.2"/>
  <cols>
    <col min="1" max="1" width="9.33203125" style="13"/>
    <col min="2" max="3" width="21.1640625" style="13" customWidth="1"/>
    <col min="4" max="4" width="50.6640625" style="13" customWidth="1"/>
    <col min="5" max="7" width="19.83203125" style="13" customWidth="1"/>
    <col min="8" max="9" width="9.33203125" style="13"/>
    <col min="10" max="10" width="14.6640625" style="13" bestFit="1" customWidth="1"/>
    <col min="11" max="16384" width="9.33203125" style="13"/>
  </cols>
  <sheetData>
    <row r="1" spans="1:11" s="32" customFormat="1" x14ac:dyDescent="0.2">
      <c r="A1" s="36"/>
      <c r="J1" s="22"/>
    </row>
    <row r="2" spans="1:11" s="32" customFormat="1" ht="25.5" x14ac:dyDescent="0.2">
      <c r="A2" s="37" t="s">
        <v>770</v>
      </c>
      <c r="B2" s="38" t="s">
        <v>771</v>
      </c>
      <c r="C2" s="39" t="s">
        <v>48</v>
      </c>
      <c r="D2" s="37" t="s">
        <v>766</v>
      </c>
      <c r="E2" s="37" t="s">
        <v>767</v>
      </c>
      <c r="F2" s="40" t="s">
        <v>772</v>
      </c>
      <c r="G2" s="37" t="s">
        <v>773</v>
      </c>
      <c r="H2" s="41"/>
      <c r="I2" s="42" t="s">
        <v>774</v>
      </c>
      <c r="J2" s="43">
        <v>27894</v>
      </c>
      <c r="K2" s="32" t="s">
        <v>775</v>
      </c>
    </row>
    <row r="3" spans="1:11" s="32" customFormat="1" x14ac:dyDescent="0.2">
      <c r="A3" s="44">
        <v>1</v>
      </c>
      <c r="B3" s="45" t="s">
        <v>64</v>
      </c>
      <c r="C3" s="46" t="s">
        <v>64</v>
      </c>
      <c r="D3" s="46" t="s">
        <v>776</v>
      </c>
      <c r="E3" s="46" t="s">
        <v>777</v>
      </c>
      <c r="F3" s="47">
        <f>IF(COUNTIF(E$3:E3,E3)=1,MAX(F$2:F2)+1,VLOOKUP(E3,E$2:G2,2,0))+J2</f>
        <v>27895</v>
      </c>
      <c r="G3" s="48">
        <v>0</v>
      </c>
      <c r="I3" s="36" t="s">
        <v>778</v>
      </c>
      <c r="J3" s="22">
        <f>MIN(F3:F608)</f>
        <v>27895</v>
      </c>
    </row>
    <row r="4" spans="1:11" s="32" customFormat="1" x14ac:dyDescent="0.2">
      <c r="A4" s="44">
        <v>2</v>
      </c>
      <c r="B4" s="45" t="s">
        <v>64</v>
      </c>
      <c r="C4" s="46" t="s">
        <v>68</v>
      </c>
      <c r="D4" s="46" t="s">
        <v>776</v>
      </c>
      <c r="E4" s="46" t="s">
        <v>777</v>
      </c>
      <c r="F4" s="47">
        <f>IF(COUNTIF(E$3:E4,E4)=1,MAX(F$2:F3)+1,VLOOKUP(E4,E$2:G3,2,0))</f>
        <v>27895</v>
      </c>
      <c r="G4" s="48">
        <v>253.36</v>
      </c>
      <c r="I4" s="36" t="s">
        <v>779</v>
      </c>
      <c r="J4" s="22">
        <f>MAX(F3:F680)</f>
        <v>28259</v>
      </c>
    </row>
    <row r="5" spans="1:11" s="32" customFormat="1" x14ac:dyDescent="0.2">
      <c r="A5" s="44">
        <v>3</v>
      </c>
      <c r="B5" s="45" t="s">
        <v>92</v>
      </c>
      <c r="C5" s="46" t="s">
        <v>92</v>
      </c>
      <c r="D5" s="46" t="s">
        <v>798</v>
      </c>
      <c r="E5" s="46" t="s">
        <v>799</v>
      </c>
      <c r="F5" s="47">
        <f>IF(COUNTIF(E$3:E5,E5)=1,MAX(F$2:F4)+1,VLOOKUP(E5,E$2:G4,2,0))</f>
        <v>27896</v>
      </c>
      <c r="G5" s="48">
        <v>541.11</v>
      </c>
      <c r="J5" s="22"/>
    </row>
    <row r="6" spans="1:11" s="32" customFormat="1" x14ac:dyDescent="0.2">
      <c r="A6" s="44">
        <v>4</v>
      </c>
      <c r="B6" s="45" t="s">
        <v>93</v>
      </c>
      <c r="C6" s="46" t="s">
        <v>93</v>
      </c>
      <c r="D6" s="46" t="s">
        <v>800</v>
      </c>
      <c r="E6" s="46" t="s">
        <v>801</v>
      </c>
      <c r="F6" s="47">
        <f>IF(COUNTIF(E$3:E6,E6)=1,MAX(F$2:F5)+1,VLOOKUP(E6,E$2:G5,2,0))</f>
        <v>27897</v>
      </c>
      <c r="G6" s="48">
        <v>50.41</v>
      </c>
      <c r="I6" s="22">
        <v>27895</v>
      </c>
      <c r="J6" s="49">
        <f>SUMIF(F3:F608, I6, G3:G608)</f>
        <v>253.36</v>
      </c>
    </row>
    <row r="7" spans="1:11" s="32" customFormat="1" ht="22.5" x14ac:dyDescent="0.2">
      <c r="A7" s="44">
        <v>5</v>
      </c>
      <c r="B7" s="45" t="s">
        <v>70</v>
      </c>
      <c r="C7" s="46" t="s">
        <v>70</v>
      </c>
      <c r="D7" s="46" t="s">
        <v>780</v>
      </c>
      <c r="E7" s="46" t="s">
        <v>781</v>
      </c>
      <c r="F7" s="47">
        <f>IF(COUNTIF(E$3:E7,E7)=1,MAX(F$2:F6)+1,VLOOKUP(E7,E$2:G6,2,0))</f>
        <v>27898</v>
      </c>
      <c r="G7" s="48">
        <v>2821.19</v>
      </c>
      <c r="I7" s="22">
        <v>27896</v>
      </c>
      <c r="J7" s="49">
        <f t="shared" ref="J7:J49" si="0">SUMIF(F4:F609, I7, G4:G609)</f>
        <v>541.11</v>
      </c>
    </row>
    <row r="8" spans="1:11" s="32" customFormat="1" ht="22.5" x14ac:dyDescent="0.2">
      <c r="A8" s="44">
        <v>6</v>
      </c>
      <c r="B8" s="45" t="s">
        <v>70</v>
      </c>
      <c r="C8" s="46" t="s">
        <v>71</v>
      </c>
      <c r="D8" s="46" t="s">
        <v>780</v>
      </c>
      <c r="E8" s="46" t="s">
        <v>781</v>
      </c>
      <c r="F8" s="47">
        <f>IF(COUNTIF(E$3:E8,E8)=1,MAX(F$2:F7)+1,VLOOKUP(E8,E$2:G7,2,0))</f>
        <v>27898</v>
      </c>
      <c r="G8" s="48">
        <v>1503.92</v>
      </c>
      <c r="I8" s="22">
        <v>27897</v>
      </c>
      <c r="J8" s="49">
        <f t="shared" si="0"/>
        <v>50.41</v>
      </c>
    </row>
    <row r="9" spans="1:11" s="32" customFormat="1" ht="22.5" x14ac:dyDescent="0.2">
      <c r="A9" s="44">
        <v>7</v>
      </c>
      <c r="B9" s="45" t="s">
        <v>72</v>
      </c>
      <c r="C9" s="46" t="s">
        <v>72</v>
      </c>
      <c r="D9" s="46" t="s">
        <v>780</v>
      </c>
      <c r="E9" s="46" t="s">
        <v>781</v>
      </c>
      <c r="F9" s="47">
        <f>IF(COUNTIF(E$3:E9,E9)=1,MAX(F$2:F8)+1,VLOOKUP(E9,E$2:G8,2,0))</f>
        <v>27898</v>
      </c>
      <c r="G9" s="48">
        <v>104.93</v>
      </c>
      <c r="I9" s="22">
        <v>27898</v>
      </c>
      <c r="J9" s="49">
        <f t="shared" si="0"/>
        <v>4680.3600000000006</v>
      </c>
    </row>
    <row r="10" spans="1:11" s="32" customFormat="1" ht="22.5" x14ac:dyDescent="0.2">
      <c r="A10" s="44">
        <v>8</v>
      </c>
      <c r="B10" s="45" t="s">
        <v>72</v>
      </c>
      <c r="C10" s="46" t="s">
        <v>73</v>
      </c>
      <c r="D10" s="46" t="s">
        <v>780</v>
      </c>
      <c r="E10" s="46" t="s">
        <v>781</v>
      </c>
      <c r="F10" s="47">
        <f>IF(COUNTIF(E$3:E10,E10)=1,MAX(F$2:F9)+1,VLOOKUP(E10,E$2:G9,2,0))</f>
        <v>27898</v>
      </c>
      <c r="G10" s="48">
        <v>250.32</v>
      </c>
      <c r="I10" s="22">
        <v>27899</v>
      </c>
      <c r="J10" s="49">
        <f t="shared" si="0"/>
        <v>1.33</v>
      </c>
    </row>
    <row r="11" spans="1:11" s="32" customFormat="1" x14ac:dyDescent="0.2">
      <c r="A11" s="44">
        <v>9</v>
      </c>
      <c r="B11" s="45" t="s">
        <v>74</v>
      </c>
      <c r="C11" s="46" t="s">
        <v>74</v>
      </c>
      <c r="D11" s="46" t="s">
        <v>782</v>
      </c>
      <c r="E11" s="46" t="s">
        <v>783</v>
      </c>
      <c r="F11" s="47">
        <f>IF(COUNTIF(E$3:E11,E11)=1,MAX(F$2:F10)+1,VLOOKUP(E11,E$2:G10,2,0))</f>
        <v>27899</v>
      </c>
      <c r="G11" s="48">
        <v>1.33</v>
      </c>
      <c r="I11" s="22">
        <v>27900</v>
      </c>
      <c r="J11" s="49">
        <f t="shared" si="0"/>
        <v>76.959999999999994</v>
      </c>
    </row>
    <row r="12" spans="1:11" s="32" customFormat="1" x14ac:dyDescent="0.2">
      <c r="A12" s="44">
        <v>10</v>
      </c>
      <c r="B12" s="45" t="s">
        <v>121</v>
      </c>
      <c r="C12" s="46" t="s">
        <v>121</v>
      </c>
      <c r="D12" s="46" t="s">
        <v>826</v>
      </c>
      <c r="E12" s="46" t="s">
        <v>827</v>
      </c>
      <c r="F12" s="47">
        <f>IF(COUNTIF(E$3:E12,E12)=1,MAX(F$2:F11)+1,VLOOKUP(E12,E$2:G11,2,0))</f>
        <v>27900</v>
      </c>
      <c r="G12" s="48">
        <v>76.959999999999994</v>
      </c>
      <c r="I12" s="22">
        <v>27901</v>
      </c>
      <c r="J12" s="49">
        <f t="shared" si="0"/>
        <v>6673.09</v>
      </c>
    </row>
    <row r="13" spans="1:11" s="32" customFormat="1" x14ac:dyDescent="0.2">
      <c r="A13" s="44">
        <v>11</v>
      </c>
      <c r="B13" s="45" t="s">
        <v>125</v>
      </c>
      <c r="C13" s="46" t="s">
        <v>125</v>
      </c>
      <c r="D13" s="46" t="s">
        <v>832</v>
      </c>
      <c r="E13" s="46" t="s">
        <v>833</v>
      </c>
      <c r="F13" s="47">
        <f>IF(COUNTIF(E$3:E13,E13)=1,MAX(F$2:F12)+1,VLOOKUP(E13,E$2:G12,2,0))</f>
        <v>27901</v>
      </c>
      <c r="G13" s="48">
        <v>17.68</v>
      </c>
      <c r="I13" s="22">
        <v>27902</v>
      </c>
      <c r="J13" s="49">
        <f t="shared" si="0"/>
        <v>1709.6399999999999</v>
      </c>
    </row>
    <row r="14" spans="1:11" s="32" customFormat="1" x14ac:dyDescent="0.2">
      <c r="A14" s="44">
        <v>12</v>
      </c>
      <c r="B14" s="45" t="s">
        <v>125</v>
      </c>
      <c r="C14" s="46" t="s">
        <v>126</v>
      </c>
      <c r="D14" s="46" t="s">
        <v>832</v>
      </c>
      <c r="E14" s="46" t="s">
        <v>833</v>
      </c>
      <c r="F14" s="47">
        <f>IF(COUNTIF(E$3:E14,E14)=1,MAX(F$2:F13)+1,VLOOKUP(E14,E$2:G13,2,0))</f>
        <v>27901</v>
      </c>
      <c r="G14" s="48">
        <v>6655.41</v>
      </c>
      <c r="I14" s="22">
        <v>27903</v>
      </c>
      <c r="J14" s="49">
        <f t="shared" si="0"/>
        <v>22270.480000000003</v>
      </c>
    </row>
    <row r="15" spans="1:11" s="32" customFormat="1" x14ac:dyDescent="0.2">
      <c r="A15" s="44">
        <v>13</v>
      </c>
      <c r="B15" s="45" t="s">
        <v>94</v>
      </c>
      <c r="C15" s="46" t="s">
        <v>94</v>
      </c>
      <c r="D15" s="46" t="s">
        <v>802</v>
      </c>
      <c r="E15" s="46" t="s">
        <v>803</v>
      </c>
      <c r="F15" s="47">
        <f>IF(COUNTIF(E$3:E15,E15)=1,MAX(F$2:F14)+1,VLOOKUP(E15,E$2:G14,2,0))</f>
        <v>27902</v>
      </c>
      <c r="G15" s="48">
        <v>62.139999999999993</v>
      </c>
      <c r="I15" s="22">
        <v>27904</v>
      </c>
      <c r="J15" s="49">
        <f t="shared" si="0"/>
        <v>9926.73</v>
      </c>
    </row>
    <row r="16" spans="1:11" s="32" customFormat="1" x14ac:dyDescent="0.2">
      <c r="A16" s="44">
        <v>14</v>
      </c>
      <c r="B16" s="45" t="s">
        <v>94</v>
      </c>
      <c r="C16" s="46" t="s">
        <v>95</v>
      </c>
      <c r="D16" s="46" t="s">
        <v>802</v>
      </c>
      <c r="E16" s="46" t="s">
        <v>803</v>
      </c>
      <c r="F16" s="47">
        <f>IF(COUNTIF(E$3:E16,E16)=1,MAX(F$2:F15)+1,VLOOKUP(E16,E$2:G15,2,0))</f>
        <v>27902</v>
      </c>
      <c r="G16" s="48">
        <v>13.620000000000001</v>
      </c>
      <c r="I16" s="22">
        <v>27905</v>
      </c>
      <c r="J16" s="49">
        <f t="shared" si="0"/>
        <v>97.350000000000009</v>
      </c>
    </row>
    <row r="17" spans="1:10" s="32" customFormat="1" x14ac:dyDescent="0.2">
      <c r="A17" s="44">
        <v>15</v>
      </c>
      <c r="B17" s="45" t="s">
        <v>96</v>
      </c>
      <c r="C17" s="46" t="s">
        <v>96</v>
      </c>
      <c r="D17" s="46" t="s">
        <v>802</v>
      </c>
      <c r="E17" s="46" t="s">
        <v>803</v>
      </c>
      <c r="F17" s="47">
        <f>IF(COUNTIF(E$3:E17,E17)=1,MAX(F$2:F16)+1,VLOOKUP(E17,E$2:G16,2,0))</f>
        <v>27902</v>
      </c>
      <c r="G17" s="48">
        <v>2.8800000000000003</v>
      </c>
      <c r="I17" s="22">
        <v>27906</v>
      </c>
      <c r="J17" s="49">
        <f t="shared" si="0"/>
        <v>3663.86</v>
      </c>
    </row>
    <row r="18" spans="1:10" s="32" customFormat="1" x14ac:dyDescent="0.2">
      <c r="A18" s="44">
        <v>16</v>
      </c>
      <c r="B18" s="45" t="s">
        <v>96</v>
      </c>
      <c r="C18" s="46" t="s">
        <v>97</v>
      </c>
      <c r="D18" s="46" t="s">
        <v>802</v>
      </c>
      <c r="E18" s="46" t="s">
        <v>803</v>
      </c>
      <c r="F18" s="47">
        <f>IF(COUNTIF(E$3:E18,E18)=1,MAX(F$2:F17)+1,VLOOKUP(E18,E$2:G17,2,0))</f>
        <v>27902</v>
      </c>
      <c r="G18" s="48">
        <v>3.6500000000000004</v>
      </c>
      <c r="I18" s="22">
        <v>27907</v>
      </c>
      <c r="J18" s="49">
        <f t="shared" si="0"/>
        <v>0.18</v>
      </c>
    </row>
    <row r="19" spans="1:10" s="32" customFormat="1" x14ac:dyDescent="0.2">
      <c r="A19" s="44">
        <v>17</v>
      </c>
      <c r="B19" s="45" t="s">
        <v>96</v>
      </c>
      <c r="C19" s="46" t="s">
        <v>98</v>
      </c>
      <c r="D19" s="46" t="s">
        <v>802</v>
      </c>
      <c r="E19" s="46" t="s">
        <v>803</v>
      </c>
      <c r="F19" s="47">
        <f>IF(COUNTIF(E$3:E19,E19)=1,MAX(F$2:F18)+1,VLOOKUP(E19,E$2:G18,2,0))</f>
        <v>27902</v>
      </c>
      <c r="G19" s="48">
        <v>73.949999999999989</v>
      </c>
      <c r="I19" s="22">
        <v>27908</v>
      </c>
      <c r="J19" s="49">
        <f t="shared" si="0"/>
        <v>95.600000000000009</v>
      </c>
    </row>
    <row r="20" spans="1:10" s="32" customFormat="1" x14ac:dyDescent="0.2">
      <c r="A20" s="44">
        <v>18</v>
      </c>
      <c r="B20" s="45" t="s">
        <v>96</v>
      </c>
      <c r="C20" s="46" t="s">
        <v>99</v>
      </c>
      <c r="D20" s="46" t="s">
        <v>802</v>
      </c>
      <c r="E20" s="46" t="s">
        <v>803</v>
      </c>
      <c r="F20" s="47">
        <f>IF(COUNTIF(E$3:E20,E20)=1,MAX(F$2:F19)+1,VLOOKUP(E20,E$2:G19,2,0))</f>
        <v>27902</v>
      </c>
      <c r="G20" s="48">
        <v>198.79</v>
      </c>
      <c r="I20" s="22">
        <v>27909</v>
      </c>
      <c r="J20" s="49">
        <f t="shared" si="0"/>
        <v>2497.7600000000002</v>
      </c>
    </row>
    <row r="21" spans="1:10" s="32" customFormat="1" x14ac:dyDescent="0.2">
      <c r="A21" s="44">
        <v>19</v>
      </c>
      <c r="B21" s="45" t="s">
        <v>96</v>
      </c>
      <c r="C21" s="46" t="s">
        <v>100</v>
      </c>
      <c r="D21" s="46" t="s">
        <v>802</v>
      </c>
      <c r="E21" s="46" t="s">
        <v>803</v>
      </c>
      <c r="F21" s="47">
        <f>IF(COUNTIF(E$3:E21,E21)=1,MAX(F$2:F20)+1,VLOOKUP(E21,E$2:G20,2,0))</f>
        <v>27902</v>
      </c>
      <c r="G21" s="48">
        <v>1354.61</v>
      </c>
      <c r="I21" s="22">
        <v>27910</v>
      </c>
      <c r="J21" s="49">
        <f t="shared" si="0"/>
        <v>16289.580000000002</v>
      </c>
    </row>
    <row r="22" spans="1:10" s="32" customFormat="1" x14ac:dyDescent="0.2">
      <c r="A22" s="44">
        <v>20</v>
      </c>
      <c r="B22" s="45" t="s">
        <v>117</v>
      </c>
      <c r="C22" s="46" t="s">
        <v>117</v>
      </c>
      <c r="D22" s="46" t="s">
        <v>820</v>
      </c>
      <c r="E22" s="46" t="s">
        <v>821</v>
      </c>
      <c r="F22" s="47">
        <f>IF(COUNTIF(E$3:E22,E22)=1,MAX(F$2:F21)+1,VLOOKUP(E22,E$2:G21,2,0))</f>
        <v>27903</v>
      </c>
      <c r="G22" s="48">
        <v>22270.480000000003</v>
      </c>
      <c r="I22" s="22">
        <v>27911</v>
      </c>
      <c r="J22" s="49">
        <f t="shared" si="0"/>
        <v>4048.68</v>
      </c>
    </row>
    <row r="23" spans="1:10" s="32" customFormat="1" x14ac:dyDescent="0.2">
      <c r="A23" s="44">
        <v>21</v>
      </c>
      <c r="B23" s="45" t="s">
        <v>87</v>
      </c>
      <c r="C23" s="46" t="s">
        <v>87</v>
      </c>
      <c r="D23" s="46" t="s">
        <v>794</v>
      </c>
      <c r="E23" s="46" t="s">
        <v>795</v>
      </c>
      <c r="F23" s="47">
        <f>IF(COUNTIF(E$3:E23,E23)=1,MAX(F$2:F22)+1,VLOOKUP(E23,E$2:G22,2,0))</f>
        <v>27904</v>
      </c>
      <c r="G23" s="48">
        <v>3536.68</v>
      </c>
      <c r="I23" s="22">
        <v>27912</v>
      </c>
      <c r="J23" s="49">
        <f t="shared" si="0"/>
        <v>743.68000000000006</v>
      </c>
    </row>
    <row r="24" spans="1:10" s="32" customFormat="1" x14ac:dyDescent="0.2">
      <c r="A24" s="44">
        <v>22</v>
      </c>
      <c r="B24" s="45" t="s">
        <v>87</v>
      </c>
      <c r="C24" s="46" t="s">
        <v>88</v>
      </c>
      <c r="D24" s="46" t="s">
        <v>794</v>
      </c>
      <c r="E24" s="46" t="s">
        <v>795</v>
      </c>
      <c r="F24" s="47">
        <f>IF(COUNTIF(E$3:E24,E24)=1,MAX(F$2:F23)+1,VLOOKUP(E24,E$2:G23,2,0))</f>
        <v>27904</v>
      </c>
      <c r="G24" s="48">
        <v>6379.14</v>
      </c>
      <c r="I24" s="22">
        <v>27913</v>
      </c>
      <c r="J24" s="49">
        <f t="shared" si="0"/>
        <v>35760.019999999997</v>
      </c>
    </row>
    <row r="25" spans="1:10" s="32" customFormat="1" x14ac:dyDescent="0.2">
      <c r="A25" s="44">
        <v>23</v>
      </c>
      <c r="B25" s="45" t="s">
        <v>87</v>
      </c>
      <c r="C25" s="46" t="s">
        <v>89</v>
      </c>
      <c r="D25" s="46" t="s">
        <v>794</v>
      </c>
      <c r="E25" s="46" t="s">
        <v>795</v>
      </c>
      <c r="F25" s="47">
        <f>IF(COUNTIF(E$3:E25,E25)=1,MAX(F$2:F24)+1,VLOOKUP(E25,E$2:G24,2,0))</f>
        <v>27904</v>
      </c>
      <c r="G25" s="48">
        <v>10.91</v>
      </c>
      <c r="I25" s="22">
        <v>27914</v>
      </c>
      <c r="J25" s="49">
        <f t="shared" si="0"/>
        <v>3750.46</v>
      </c>
    </row>
    <row r="26" spans="1:10" s="32" customFormat="1" x14ac:dyDescent="0.2">
      <c r="A26" s="44">
        <v>24</v>
      </c>
      <c r="B26" s="45" t="s">
        <v>127</v>
      </c>
      <c r="C26" s="46" t="s">
        <v>127</v>
      </c>
      <c r="D26" s="46" t="s">
        <v>834</v>
      </c>
      <c r="E26" s="46" t="s">
        <v>835</v>
      </c>
      <c r="F26" s="47">
        <f>IF(COUNTIF(E$3:E26,E26)=1,MAX(F$2:F25)+1,VLOOKUP(E26,E$2:G25,2,0))</f>
        <v>27905</v>
      </c>
      <c r="G26" s="48">
        <v>97.350000000000009</v>
      </c>
      <c r="I26" s="22">
        <v>27915</v>
      </c>
      <c r="J26" s="49">
        <f t="shared" si="0"/>
        <v>238.32999999999998</v>
      </c>
    </row>
    <row r="27" spans="1:10" s="32" customFormat="1" x14ac:dyDescent="0.2">
      <c r="A27" s="44">
        <v>25</v>
      </c>
      <c r="B27" s="45" t="s">
        <v>122</v>
      </c>
      <c r="C27" s="46" t="s">
        <v>122</v>
      </c>
      <c r="D27" s="46" t="s">
        <v>828</v>
      </c>
      <c r="E27" s="46" t="s">
        <v>829</v>
      </c>
      <c r="F27" s="47">
        <f>IF(COUNTIF(E$3:E27,E27)=1,MAX(F$2:F26)+1,VLOOKUP(E27,E$2:G26,2,0))</f>
        <v>27906</v>
      </c>
      <c r="G27" s="48">
        <v>3662.7400000000002</v>
      </c>
      <c r="I27" s="22">
        <v>27916</v>
      </c>
      <c r="J27" s="49">
        <f t="shared" si="0"/>
        <v>178.66</v>
      </c>
    </row>
    <row r="28" spans="1:10" s="32" customFormat="1" x14ac:dyDescent="0.2">
      <c r="A28" s="44">
        <v>26</v>
      </c>
      <c r="B28" s="45" t="s">
        <v>122</v>
      </c>
      <c r="C28" s="46" t="s">
        <v>123</v>
      </c>
      <c r="D28" s="46" t="s">
        <v>828</v>
      </c>
      <c r="E28" s="46" t="s">
        <v>829</v>
      </c>
      <c r="F28" s="47">
        <f>IF(COUNTIF(E$3:E28,E28)=1,MAX(F$2:F27)+1,VLOOKUP(E28,E$2:G27,2,0))</f>
        <v>27906</v>
      </c>
      <c r="G28" s="48">
        <v>1.1200000000000001</v>
      </c>
      <c r="I28" s="22">
        <v>27917</v>
      </c>
      <c r="J28" s="49">
        <f t="shared" si="0"/>
        <v>20.12</v>
      </c>
    </row>
    <row r="29" spans="1:10" s="32" customFormat="1" x14ac:dyDescent="0.2">
      <c r="A29" s="44">
        <v>27</v>
      </c>
      <c r="B29" s="45" t="s">
        <v>115</v>
      </c>
      <c r="C29" s="46" t="s">
        <v>116</v>
      </c>
      <c r="D29" s="46" t="s">
        <v>818</v>
      </c>
      <c r="E29" s="46" t="s">
        <v>819</v>
      </c>
      <c r="F29" s="47">
        <f>IF(COUNTIF(E$3:E29,E29)=1,MAX(F$2:F28)+1,VLOOKUP(E29,E$2:G28,2,0))</f>
        <v>27907</v>
      </c>
      <c r="G29" s="48">
        <v>0.18</v>
      </c>
      <c r="I29" s="22">
        <v>27918</v>
      </c>
      <c r="J29" s="49">
        <f t="shared" si="0"/>
        <v>0.01</v>
      </c>
    </row>
    <row r="30" spans="1:10" s="32" customFormat="1" x14ac:dyDescent="0.2">
      <c r="A30" s="44">
        <v>28</v>
      </c>
      <c r="B30" s="45" t="s">
        <v>102</v>
      </c>
      <c r="C30" s="46" t="s">
        <v>102</v>
      </c>
      <c r="D30" s="46" t="s">
        <v>806</v>
      </c>
      <c r="E30" s="46" t="s">
        <v>807</v>
      </c>
      <c r="F30" s="47">
        <f>IF(COUNTIF(E$3:E30,E30)=1,MAX(F$2:F29)+1,VLOOKUP(E30,E$2:G29,2,0))</f>
        <v>27908</v>
      </c>
      <c r="G30" s="48">
        <v>95.600000000000009</v>
      </c>
      <c r="I30" s="22">
        <v>27919</v>
      </c>
      <c r="J30" s="49">
        <f t="shared" si="0"/>
        <v>9708.119999999999</v>
      </c>
    </row>
    <row r="31" spans="1:10" s="32" customFormat="1" x14ac:dyDescent="0.2">
      <c r="A31" s="44">
        <v>29</v>
      </c>
      <c r="B31" s="45" t="s">
        <v>103</v>
      </c>
      <c r="C31" s="46" t="s">
        <v>103</v>
      </c>
      <c r="D31" s="46" t="s">
        <v>808</v>
      </c>
      <c r="E31" s="46" t="s">
        <v>809</v>
      </c>
      <c r="F31" s="47">
        <f>IF(COUNTIF(E$3:E31,E31)=1,MAX(F$2:F30)+1,VLOOKUP(E31,E$2:G30,2,0))</f>
        <v>27909</v>
      </c>
      <c r="G31" s="48">
        <v>2497.7600000000002</v>
      </c>
      <c r="I31" s="22">
        <v>27920</v>
      </c>
      <c r="J31" s="49">
        <f t="shared" si="0"/>
        <v>185.08999999999997</v>
      </c>
    </row>
    <row r="32" spans="1:10" s="32" customFormat="1" x14ac:dyDescent="0.2">
      <c r="A32" s="44">
        <v>30</v>
      </c>
      <c r="B32" s="45" t="s">
        <v>104</v>
      </c>
      <c r="C32" s="46" t="s">
        <v>105</v>
      </c>
      <c r="D32" s="46" t="s">
        <v>810</v>
      </c>
      <c r="E32" s="46" t="s">
        <v>811</v>
      </c>
      <c r="F32" s="47">
        <f>IF(COUNTIF(E$3:E32,E32)=1,MAX(F$2:F31)+1,VLOOKUP(E32,E$2:G31,2,0))</f>
        <v>27910</v>
      </c>
      <c r="G32" s="48">
        <v>112.92999999999999</v>
      </c>
      <c r="I32" s="22">
        <v>27921</v>
      </c>
      <c r="J32" s="49">
        <f t="shared" si="0"/>
        <v>10946.58</v>
      </c>
    </row>
    <row r="33" spans="1:10" s="32" customFormat="1" x14ac:dyDescent="0.2">
      <c r="A33" s="44">
        <v>31</v>
      </c>
      <c r="B33" s="45" t="s">
        <v>104</v>
      </c>
      <c r="C33" s="46" t="s">
        <v>106</v>
      </c>
      <c r="D33" s="46" t="s">
        <v>810</v>
      </c>
      <c r="E33" s="46" t="s">
        <v>811</v>
      </c>
      <c r="F33" s="47">
        <f>IF(COUNTIF(E$3:E33,E33)=1,MAX(F$2:F32)+1,VLOOKUP(E33,E$2:G32,2,0))</f>
        <v>27910</v>
      </c>
      <c r="G33" s="48">
        <v>16176.650000000001</v>
      </c>
      <c r="I33" s="22">
        <v>27922</v>
      </c>
      <c r="J33" s="49">
        <f t="shared" si="0"/>
        <v>33.82</v>
      </c>
    </row>
    <row r="34" spans="1:10" s="32" customFormat="1" x14ac:dyDescent="0.2">
      <c r="A34" s="44">
        <v>32</v>
      </c>
      <c r="B34" s="45" t="s">
        <v>398</v>
      </c>
      <c r="C34" s="46" t="s">
        <v>399</v>
      </c>
      <c r="D34" s="46" t="s">
        <v>1151</v>
      </c>
      <c r="E34" s="46" t="s">
        <v>1152</v>
      </c>
      <c r="F34" s="47">
        <f>IF(COUNTIF(E$3:E34,E34)=1,MAX(F$2:F33)+1,VLOOKUP(E34,E$2:G33,2,0))</f>
        <v>27911</v>
      </c>
      <c r="G34" s="48">
        <v>3935.9700000000003</v>
      </c>
      <c r="I34" s="22">
        <v>27923</v>
      </c>
      <c r="J34" s="49">
        <f t="shared" si="0"/>
        <v>8.35</v>
      </c>
    </row>
    <row r="35" spans="1:10" s="32" customFormat="1" x14ac:dyDescent="0.2">
      <c r="A35" s="44">
        <v>33</v>
      </c>
      <c r="B35" s="45" t="s">
        <v>109</v>
      </c>
      <c r="C35" s="46" t="s">
        <v>109</v>
      </c>
      <c r="D35" s="46" t="s">
        <v>814</v>
      </c>
      <c r="E35" s="46" t="s">
        <v>815</v>
      </c>
      <c r="F35" s="47">
        <f>IF(COUNTIF(E$3:E35,E35)=1,MAX(F$2:F34)+1,VLOOKUP(E35,E$2:G34,2,0))</f>
        <v>27912</v>
      </c>
      <c r="G35" s="48">
        <v>743.68000000000006</v>
      </c>
      <c r="I35" s="22">
        <v>27924</v>
      </c>
      <c r="J35" s="49">
        <f t="shared" si="0"/>
        <v>6916.39</v>
      </c>
    </row>
    <row r="36" spans="1:10" s="32" customFormat="1" x14ac:dyDescent="0.2">
      <c r="A36" s="44">
        <v>34</v>
      </c>
      <c r="B36" s="45" t="s">
        <v>111</v>
      </c>
      <c r="C36" s="46" t="s">
        <v>111</v>
      </c>
      <c r="D36" s="46" t="s">
        <v>816</v>
      </c>
      <c r="E36" s="46" t="s">
        <v>817</v>
      </c>
      <c r="F36" s="47">
        <f>IF(COUNTIF(E$3:E36,E36)=1,MAX(F$2:F35)+1,VLOOKUP(E36,E$2:G35,2,0))</f>
        <v>27913</v>
      </c>
      <c r="G36" s="48">
        <v>2835.98</v>
      </c>
      <c r="I36" s="22">
        <v>27925</v>
      </c>
      <c r="J36" s="49">
        <f t="shared" si="0"/>
        <v>6.86</v>
      </c>
    </row>
    <row r="37" spans="1:10" s="32" customFormat="1" x14ac:dyDescent="0.2">
      <c r="A37" s="44">
        <v>35</v>
      </c>
      <c r="B37" s="45" t="s">
        <v>114</v>
      </c>
      <c r="C37" s="46" t="s">
        <v>114</v>
      </c>
      <c r="D37" s="46" t="s">
        <v>816</v>
      </c>
      <c r="E37" s="46" t="s">
        <v>817</v>
      </c>
      <c r="F37" s="47">
        <f>IF(COUNTIF(E$3:E37,E37)=1,MAX(F$2:F36)+1,VLOOKUP(E37,E$2:G36,2,0))</f>
        <v>27913</v>
      </c>
      <c r="G37" s="48">
        <v>7462.05</v>
      </c>
      <c r="I37" s="22">
        <v>27926</v>
      </c>
      <c r="J37" s="49">
        <f t="shared" si="0"/>
        <v>0.5</v>
      </c>
    </row>
    <row r="38" spans="1:10" s="32" customFormat="1" x14ac:dyDescent="0.2">
      <c r="A38" s="44">
        <v>36</v>
      </c>
      <c r="B38" s="45" t="s">
        <v>111</v>
      </c>
      <c r="C38" s="46" t="s">
        <v>112</v>
      </c>
      <c r="D38" s="46" t="s">
        <v>816</v>
      </c>
      <c r="E38" s="46" t="s">
        <v>817</v>
      </c>
      <c r="F38" s="47">
        <f>IF(COUNTIF(E$3:E38,E38)=1,MAX(F$2:F37)+1,VLOOKUP(E38,E$2:G37,2,0))</f>
        <v>27913</v>
      </c>
      <c r="G38" s="48">
        <v>25409.429999999997</v>
      </c>
      <c r="I38" s="22">
        <v>27927</v>
      </c>
      <c r="J38" s="49">
        <f t="shared" si="0"/>
        <v>83.59</v>
      </c>
    </row>
    <row r="39" spans="1:10" s="32" customFormat="1" x14ac:dyDescent="0.2">
      <c r="A39" s="44">
        <v>37</v>
      </c>
      <c r="B39" s="45" t="s">
        <v>75</v>
      </c>
      <c r="C39" s="46" t="s">
        <v>75</v>
      </c>
      <c r="D39" s="46" t="s">
        <v>784</v>
      </c>
      <c r="E39" s="46" t="s">
        <v>785</v>
      </c>
      <c r="F39" s="47">
        <f>IF(COUNTIF(E$3:E39,E39)=1,MAX(F$2:F38)+1,VLOOKUP(E39,E$2:G38,2,0))</f>
        <v>27914</v>
      </c>
      <c r="G39" s="48">
        <v>3750.46</v>
      </c>
      <c r="I39" s="22">
        <v>27928</v>
      </c>
      <c r="J39" s="49">
        <f t="shared" si="0"/>
        <v>12.03</v>
      </c>
    </row>
    <row r="40" spans="1:10" s="32" customFormat="1" x14ac:dyDescent="0.2">
      <c r="A40" s="44">
        <v>38</v>
      </c>
      <c r="B40" s="45" t="s">
        <v>118</v>
      </c>
      <c r="C40" s="46" t="s">
        <v>118</v>
      </c>
      <c r="D40" s="46" t="s">
        <v>822</v>
      </c>
      <c r="E40" s="46" t="s">
        <v>823</v>
      </c>
      <c r="F40" s="47">
        <f>IF(COUNTIF(E$3:E40,E40)=1,MAX(F$2:F39)+1,VLOOKUP(E40,E$2:G39,2,0))</f>
        <v>27915</v>
      </c>
      <c r="G40" s="48">
        <v>238.32999999999998</v>
      </c>
      <c r="I40" s="22">
        <v>27929</v>
      </c>
      <c r="J40" s="49">
        <f t="shared" si="0"/>
        <v>214.08</v>
      </c>
    </row>
    <row r="41" spans="1:10" s="32" customFormat="1" x14ac:dyDescent="0.2">
      <c r="A41" s="44">
        <v>39</v>
      </c>
      <c r="B41" s="45" t="s">
        <v>76</v>
      </c>
      <c r="C41" s="46" t="s">
        <v>76</v>
      </c>
      <c r="D41" s="46" t="s">
        <v>786</v>
      </c>
      <c r="E41" s="46" t="s">
        <v>787</v>
      </c>
      <c r="F41" s="47">
        <f>IF(COUNTIF(E$3:E41,E41)=1,MAX(F$2:F40)+1,VLOOKUP(E41,E$2:G40,2,0))</f>
        <v>27916</v>
      </c>
      <c r="G41" s="48">
        <v>178.66</v>
      </c>
      <c r="I41" s="22">
        <v>27930</v>
      </c>
      <c r="J41" s="49">
        <f t="shared" si="0"/>
        <v>65.38</v>
      </c>
    </row>
    <row r="42" spans="1:10" s="32" customFormat="1" x14ac:dyDescent="0.2">
      <c r="A42" s="44">
        <v>40</v>
      </c>
      <c r="B42" s="45" t="s">
        <v>77</v>
      </c>
      <c r="C42" s="46" t="s">
        <v>77</v>
      </c>
      <c r="D42" s="46" t="s">
        <v>788</v>
      </c>
      <c r="E42" s="46" t="s">
        <v>789</v>
      </c>
      <c r="F42" s="47">
        <f>IF(COUNTIF(E$3:E42,E42)=1,MAX(F$2:F41)+1,VLOOKUP(E42,E$2:G41,2,0))</f>
        <v>27917</v>
      </c>
      <c r="G42" s="48">
        <v>14.92</v>
      </c>
      <c r="I42" s="22">
        <v>27931</v>
      </c>
      <c r="J42" s="49">
        <f t="shared" si="0"/>
        <v>0.02</v>
      </c>
    </row>
    <row r="43" spans="1:10" s="32" customFormat="1" x14ac:dyDescent="0.2">
      <c r="A43" s="44">
        <v>41</v>
      </c>
      <c r="B43" s="45" t="s">
        <v>77</v>
      </c>
      <c r="C43" s="46" t="s">
        <v>78</v>
      </c>
      <c r="D43" s="46" t="s">
        <v>788</v>
      </c>
      <c r="E43" s="46" t="s">
        <v>789</v>
      </c>
      <c r="F43" s="47">
        <f>IF(COUNTIF(E$3:E43,E43)=1,MAX(F$2:F42)+1,VLOOKUP(E43,E$2:G42,2,0))</f>
        <v>27917</v>
      </c>
      <c r="G43" s="48">
        <v>5.2</v>
      </c>
      <c r="I43" s="22">
        <v>27932</v>
      </c>
      <c r="J43" s="49">
        <f t="shared" si="0"/>
        <v>111232.09</v>
      </c>
    </row>
    <row r="44" spans="1:10" s="32" customFormat="1" x14ac:dyDescent="0.2">
      <c r="A44" s="44">
        <v>42</v>
      </c>
      <c r="B44" s="45" t="s">
        <v>119</v>
      </c>
      <c r="C44" s="46" t="s">
        <v>119</v>
      </c>
      <c r="D44" s="46" t="s">
        <v>824</v>
      </c>
      <c r="E44" s="46" t="s">
        <v>825</v>
      </c>
      <c r="F44" s="47">
        <f>IF(COUNTIF(E$3:E44,E44)=1,MAX(F$2:F43)+1,VLOOKUP(E44,E$2:G43,2,0))</f>
        <v>27918</v>
      </c>
      <c r="G44" s="48">
        <v>0.01</v>
      </c>
      <c r="I44" s="22">
        <v>27933</v>
      </c>
      <c r="J44" s="49">
        <f t="shared" si="0"/>
        <v>35.160000000000004</v>
      </c>
    </row>
    <row r="45" spans="1:10" s="32" customFormat="1" x14ac:dyDescent="0.2">
      <c r="A45" s="44">
        <v>43</v>
      </c>
      <c r="B45" s="45" t="s">
        <v>86</v>
      </c>
      <c r="C45" s="46" t="s">
        <v>86</v>
      </c>
      <c r="D45" s="46" t="s">
        <v>792</v>
      </c>
      <c r="E45" s="46" t="s">
        <v>793</v>
      </c>
      <c r="F45" s="47">
        <f>IF(COUNTIF(E$3:E45,E45)=1,MAX(F$2:F44)+1,VLOOKUP(E45,E$2:G44,2,0))</f>
        <v>27919</v>
      </c>
      <c r="G45" s="48">
        <v>9708.119999999999</v>
      </c>
      <c r="I45" s="22">
        <v>27934</v>
      </c>
      <c r="J45" s="49">
        <f t="shared" si="0"/>
        <v>13.73</v>
      </c>
    </row>
    <row r="46" spans="1:10" s="32" customFormat="1" x14ac:dyDescent="0.2">
      <c r="A46" s="44">
        <v>44</v>
      </c>
      <c r="B46" s="45" t="s">
        <v>79</v>
      </c>
      <c r="C46" s="46" t="s">
        <v>79</v>
      </c>
      <c r="D46" s="46" t="s">
        <v>790</v>
      </c>
      <c r="E46" s="46" t="s">
        <v>791</v>
      </c>
      <c r="F46" s="47">
        <f>IF(COUNTIF(E$3:E46,E46)=1,MAX(F$2:F45)+1,VLOOKUP(E46,E$2:G45,2,0))</f>
        <v>27920</v>
      </c>
      <c r="G46" s="48">
        <v>80.789999999999992</v>
      </c>
      <c r="I46" s="22">
        <v>27935</v>
      </c>
      <c r="J46" s="49">
        <f t="shared" si="0"/>
        <v>4539.43</v>
      </c>
    </row>
    <row r="47" spans="1:10" s="32" customFormat="1" x14ac:dyDescent="0.2">
      <c r="A47" s="44">
        <v>45</v>
      </c>
      <c r="B47" s="45" t="s">
        <v>79</v>
      </c>
      <c r="C47" s="46" t="s">
        <v>80</v>
      </c>
      <c r="D47" s="46" t="s">
        <v>790</v>
      </c>
      <c r="E47" s="46" t="s">
        <v>791</v>
      </c>
      <c r="F47" s="47">
        <f>IF(COUNTIF(E$3:E47,E47)=1,MAX(F$2:F46)+1,VLOOKUP(E47,E$2:G46,2,0))</f>
        <v>27920</v>
      </c>
      <c r="G47" s="48">
        <v>6.61</v>
      </c>
      <c r="I47" s="22">
        <v>27936</v>
      </c>
      <c r="J47" s="49">
        <f t="shared" si="0"/>
        <v>2073.5700000000002</v>
      </c>
    </row>
    <row r="48" spans="1:10" s="32" customFormat="1" x14ac:dyDescent="0.2">
      <c r="A48" s="44">
        <v>46</v>
      </c>
      <c r="B48" s="45" t="s">
        <v>79</v>
      </c>
      <c r="C48" s="46" t="s">
        <v>81</v>
      </c>
      <c r="D48" s="46" t="s">
        <v>790</v>
      </c>
      <c r="E48" s="46" t="s">
        <v>791</v>
      </c>
      <c r="F48" s="47">
        <f>IF(COUNTIF(E$3:E48,E48)=1,MAX(F$2:F47)+1,VLOOKUP(E48,E$2:G47,2,0))</f>
        <v>27920</v>
      </c>
      <c r="G48" s="48">
        <v>0.08</v>
      </c>
      <c r="I48" s="22">
        <v>27937</v>
      </c>
      <c r="J48" s="49">
        <f t="shared" si="0"/>
        <v>1.19</v>
      </c>
    </row>
    <row r="49" spans="1:10" s="32" customFormat="1" x14ac:dyDescent="0.2">
      <c r="A49" s="44">
        <v>47</v>
      </c>
      <c r="B49" s="45" t="s">
        <v>79</v>
      </c>
      <c r="C49" s="46" t="s">
        <v>82</v>
      </c>
      <c r="D49" s="46" t="s">
        <v>790</v>
      </c>
      <c r="E49" s="46" t="s">
        <v>791</v>
      </c>
      <c r="F49" s="47">
        <f>IF(COUNTIF(E$3:E49,E49)=1,MAX(F$2:F48)+1,VLOOKUP(E49,E$2:G48,2,0))</f>
        <v>27920</v>
      </c>
      <c r="G49" s="48">
        <v>0.49</v>
      </c>
      <c r="I49" s="22">
        <v>27938</v>
      </c>
      <c r="J49" s="49">
        <f t="shared" si="0"/>
        <v>1298.7500000000002</v>
      </c>
    </row>
    <row r="50" spans="1:10" s="32" customFormat="1" x14ac:dyDescent="0.2">
      <c r="A50" s="44">
        <v>48</v>
      </c>
      <c r="B50" s="45" t="s">
        <v>79</v>
      </c>
      <c r="C50" s="46" t="s">
        <v>83</v>
      </c>
      <c r="D50" s="46" t="s">
        <v>790</v>
      </c>
      <c r="E50" s="46" t="s">
        <v>791</v>
      </c>
      <c r="F50" s="47">
        <f>IF(COUNTIF(E$3:E50,E50)=1,MAX(F$2:F49)+1,VLOOKUP(E50,E$2:G49,2,0))</f>
        <v>27920</v>
      </c>
      <c r="G50" s="48">
        <v>72.08</v>
      </c>
      <c r="I50" s="22">
        <v>27939</v>
      </c>
      <c r="J50" s="49">
        <f>SUMIF(F47:F651, I50, G47:G651)</f>
        <v>18074.47</v>
      </c>
    </row>
    <row r="51" spans="1:10" s="32" customFormat="1" x14ac:dyDescent="0.2">
      <c r="A51" s="44">
        <v>49</v>
      </c>
      <c r="B51" s="45" t="s">
        <v>107</v>
      </c>
      <c r="C51" s="46" t="s">
        <v>107</v>
      </c>
      <c r="D51" s="46" t="s">
        <v>812</v>
      </c>
      <c r="E51" s="46" t="s">
        <v>813</v>
      </c>
      <c r="F51" s="47">
        <f>IF(COUNTIF(E$3:E51,E51)=1,MAX(F$2:F50)+1,VLOOKUP(E51,E$2:G50,2,0))</f>
        <v>27921</v>
      </c>
      <c r="G51" s="48">
        <v>9046.48</v>
      </c>
      <c r="I51" s="22">
        <v>27940</v>
      </c>
      <c r="J51" s="49">
        <f>SUMIF(F48:F651, I51, G48:G651)</f>
        <v>99.38</v>
      </c>
    </row>
    <row r="52" spans="1:10" s="32" customFormat="1" x14ac:dyDescent="0.2">
      <c r="A52" s="44">
        <v>50</v>
      </c>
      <c r="B52" s="45" t="s">
        <v>107</v>
      </c>
      <c r="C52" s="46" t="s">
        <v>108</v>
      </c>
      <c r="D52" s="46" t="s">
        <v>812</v>
      </c>
      <c r="E52" s="46" t="s">
        <v>813</v>
      </c>
      <c r="F52" s="47">
        <f>IF(COUNTIF(E$3:E52,E52)=1,MAX(F$2:F51)+1,VLOOKUP(E52,E$2:G51,2,0))</f>
        <v>27921</v>
      </c>
      <c r="G52" s="48">
        <v>1900.1</v>
      </c>
      <c r="I52" s="22">
        <v>27941</v>
      </c>
      <c r="J52" s="49">
        <f>SUMIF(F49:F651, I52, G49:G651)</f>
        <v>22.419999999999998</v>
      </c>
    </row>
    <row r="53" spans="1:10" s="32" customFormat="1" x14ac:dyDescent="0.2">
      <c r="A53" s="44">
        <v>51</v>
      </c>
      <c r="B53" s="45" t="s">
        <v>101</v>
      </c>
      <c r="C53" s="46" t="s">
        <v>101</v>
      </c>
      <c r="D53" s="46" t="s">
        <v>804</v>
      </c>
      <c r="E53" s="46" t="s">
        <v>805</v>
      </c>
      <c r="F53" s="47">
        <f>IF(COUNTIF(E$3:E53,E53)=1,MAX(F$2:F52)+1,VLOOKUP(E53,E$2:G52,2,0))</f>
        <v>27922</v>
      </c>
      <c r="G53" s="48">
        <v>33.82</v>
      </c>
      <c r="I53" s="22">
        <v>27942</v>
      </c>
      <c r="J53" s="49">
        <f>SUMIF(F50:F651, I53, G50:G651)</f>
        <v>4114.63</v>
      </c>
    </row>
    <row r="54" spans="1:10" s="32" customFormat="1" x14ac:dyDescent="0.2">
      <c r="A54" s="44">
        <v>52</v>
      </c>
      <c r="B54" s="45" t="s">
        <v>90</v>
      </c>
      <c r="C54" s="46" t="s">
        <v>90</v>
      </c>
      <c r="D54" s="46" t="s">
        <v>796</v>
      </c>
      <c r="E54" s="46" t="s">
        <v>797</v>
      </c>
      <c r="F54" s="47">
        <f>IF(COUNTIF(E$3:E54,E54)=1,MAX(F$2:F53)+1,VLOOKUP(E54,E$2:G53,2,0))</f>
        <v>27923</v>
      </c>
      <c r="G54" s="48">
        <v>0.15</v>
      </c>
      <c r="I54" s="22">
        <v>27943</v>
      </c>
      <c r="J54" s="49">
        <f>SUMIF(F51:F651, I54, G51:G651)</f>
        <v>42.28</v>
      </c>
    </row>
    <row r="55" spans="1:10" s="32" customFormat="1" x14ac:dyDescent="0.2">
      <c r="A55" s="44">
        <v>53</v>
      </c>
      <c r="B55" s="45" t="s">
        <v>90</v>
      </c>
      <c r="C55" s="46" t="s">
        <v>91</v>
      </c>
      <c r="D55" s="46" t="s">
        <v>796</v>
      </c>
      <c r="E55" s="46" t="s">
        <v>797</v>
      </c>
      <c r="F55" s="47">
        <f>IF(COUNTIF(E$3:E55,E55)=1,MAX(F$2:F54)+1,VLOOKUP(E55,E$2:G54,2,0))</f>
        <v>27923</v>
      </c>
      <c r="G55" s="48">
        <v>8.1999999999999993</v>
      </c>
      <c r="I55" s="22">
        <v>27944</v>
      </c>
      <c r="J55" s="49">
        <f>SUMIF(F52:F651, I55, G52:G651)</f>
        <v>686.8</v>
      </c>
    </row>
    <row r="56" spans="1:10" s="32" customFormat="1" x14ac:dyDescent="0.2">
      <c r="A56" s="44">
        <v>54</v>
      </c>
      <c r="B56" s="45" t="s">
        <v>437</v>
      </c>
      <c r="C56" s="46" t="s">
        <v>439</v>
      </c>
      <c r="D56" s="46" t="s">
        <v>1196</v>
      </c>
      <c r="E56" s="46" t="s">
        <v>1197</v>
      </c>
      <c r="F56" s="47">
        <f>IF(COUNTIF(E$3:E56,E56)=1,MAX(F$2:F55)+1,VLOOKUP(E56,E$2:G55,2,0))</f>
        <v>27924</v>
      </c>
      <c r="G56" s="48">
        <v>23.040000000000003</v>
      </c>
      <c r="I56" s="22">
        <v>27945</v>
      </c>
      <c r="J56" s="49">
        <f>SUMIF(F53:F651, I56, G53:G651)</f>
        <v>4.4400000000000004</v>
      </c>
    </row>
    <row r="57" spans="1:10" s="32" customFormat="1" x14ac:dyDescent="0.2">
      <c r="A57" s="44">
        <v>55</v>
      </c>
      <c r="B57" s="45" t="s">
        <v>548</v>
      </c>
      <c r="C57" s="46" t="s">
        <v>548</v>
      </c>
      <c r="D57" s="46" t="s">
        <v>1322</v>
      </c>
      <c r="E57" s="46" t="s">
        <v>1323</v>
      </c>
      <c r="F57" s="47">
        <f>IF(COUNTIF(E$3:E57,E57)=1,MAX(F$2:F56)+1,VLOOKUP(E57,E$2:G56,2,0))</f>
        <v>27925</v>
      </c>
      <c r="G57" s="48">
        <v>6.86</v>
      </c>
      <c r="I57" s="22">
        <v>27946</v>
      </c>
      <c r="J57" s="49">
        <f>SUMIF(F54:F651, I57, G54:G651)</f>
        <v>4432.24</v>
      </c>
    </row>
    <row r="58" spans="1:10" s="32" customFormat="1" x14ac:dyDescent="0.2">
      <c r="A58" s="44">
        <v>56</v>
      </c>
      <c r="B58" s="45" t="s">
        <v>142</v>
      </c>
      <c r="C58" s="46" t="s">
        <v>143</v>
      </c>
      <c r="D58" s="46" t="s">
        <v>848</v>
      </c>
      <c r="E58" s="46" t="s">
        <v>849</v>
      </c>
      <c r="F58" s="47">
        <f>IF(COUNTIF(E$3:E58,E58)=1,MAX(F$2:F57)+1,VLOOKUP(E58,E$2:G57,2,0))</f>
        <v>27926</v>
      </c>
      <c r="G58" s="48">
        <v>0.5</v>
      </c>
      <c r="I58" s="22">
        <v>27947</v>
      </c>
      <c r="J58" s="49">
        <f>SUMIF(F55:F651, I58, G55:G651)</f>
        <v>6553.27</v>
      </c>
    </row>
    <row r="59" spans="1:10" s="32" customFormat="1" x14ac:dyDescent="0.2">
      <c r="A59" s="44">
        <v>57</v>
      </c>
      <c r="B59" s="45" t="s">
        <v>147</v>
      </c>
      <c r="C59" s="46" t="s">
        <v>147</v>
      </c>
      <c r="D59" s="46" t="s">
        <v>854</v>
      </c>
      <c r="E59" s="46" t="s">
        <v>855</v>
      </c>
      <c r="F59" s="47">
        <f>IF(COUNTIF(E$3:E59,E59)=1,MAX(F$2:F58)+1,VLOOKUP(E59,E$2:G58,2,0))</f>
        <v>27927</v>
      </c>
      <c r="G59" s="48">
        <v>83.59</v>
      </c>
      <c r="I59" s="22">
        <v>27948</v>
      </c>
      <c r="J59" s="49">
        <f>SUMIF(F56:F651, I59, G56:G651)</f>
        <v>3.06</v>
      </c>
    </row>
    <row r="60" spans="1:10" s="32" customFormat="1" x14ac:dyDescent="0.2">
      <c r="A60" s="44">
        <v>58</v>
      </c>
      <c r="B60" s="45" t="s">
        <v>148</v>
      </c>
      <c r="C60" s="46" t="s">
        <v>148</v>
      </c>
      <c r="D60" s="46" t="s">
        <v>856</v>
      </c>
      <c r="E60" s="46" t="s">
        <v>857</v>
      </c>
      <c r="F60" s="47">
        <f>IF(COUNTIF(E$3:E60,E60)=1,MAX(F$2:F59)+1,VLOOKUP(E60,E$2:G59,2,0))</f>
        <v>27928</v>
      </c>
      <c r="G60" s="48">
        <v>12.03</v>
      </c>
      <c r="I60" s="22">
        <v>27949</v>
      </c>
      <c r="J60" s="49">
        <f>SUMIF(F57:F651, I60, G57:G651)</f>
        <v>2072.4</v>
      </c>
    </row>
    <row r="61" spans="1:10" s="32" customFormat="1" x14ac:dyDescent="0.2">
      <c r="A61" s="44">
        <v>59</v>
      </c>
      <c r="B61" s="45" t="s">
        <v>155</v>
      </c>
      <c r="C61" s="46" t="s">
        <v>155</v>
      </c>
      <c r="D61" s="46" t="s">
        <v>865</v>
      </c>
      <c r="E61" s="46" t="s">
        <v>866</v>
      </c>
      <c r="F61" s="47">
        <f>IF(COUNTIF(E$3:E61,E61)=1,MAX(F$2:F60)+1,VLOOKUP(E61,E$2:G60,2,0))</f>
        <v>27929</v>
      </c>
      <c r="G61" s="48">
        <v>214.08</v>
      </c>
      <c r="I61" s="22">
        <v>27950</v>
      </c>
      <c r="J61" s="49">
        <f>SUMIF(F58:F651, I61, G58:G651)</f>
        <v>61.61</v>
      </c>
    </row>
    <row r="62" spans="1:10" s="32" customFormat="1" x14ac:dyDescent="0.2">
      <c r="A62" s="44">
        <v>60</v>
      </c>
      <c r="B62" s="45" t="s">
        <v>716</v>
      </c>
      <c r="C62" s="46" t="s">
        <v>717</v>
      </c>
      <c r="D62" s="46" t="s">
        <v>1482</v>
      </c>
      <c r="E62" s="46" t="s">
        <v>1483</v>
      </c>
      <c r="F62" s="47">
        <f>IF(COUNTIF(E$3:E62,E62)=1,MAX(F$2:F61)+1,VLOOKUP(E62,E$2:G61,2,0))</f>
        <v>27930</v>
      </c>
      <c r="G62" s="48">
        <v>13.4</v>
      </c>
      <c r="I62" s="22">
        <v>27951</v>
      </c>
      <c r="J62" s="49">
        <f>SUMIF(F59:F651, I62, G59:G651)</f>
        <v>104.03</v>
      </c>
    </row>
    <row r="63" spans="1:10" s="32" customFormat="1" x14ac:dyDescent="0.2">
      <c r="A63" s="44">
        <v>61</v>
      </c>
      <c r="B63" s="45" t="s">
        <v>716</v>
      </c>
      <c r="C63" s="46" t="s">
        <v>718</v>
      </c>
      <c r="D63" s="46" t="s">
        <v>1482</v>
      </c>
      <c r="E63" s="46" t="s">
        <v>1483</v>
      </c>
      <c r="F63" s="47">
        <f>IF(COUNTIF(E$3:E63,E63)=1,MAX(F$2:F62)+1,VLOOKUP(E63,E$2:G62,2,0))</f>
        <v>27930</v>
      </c>
      <c r="G63" s="48">
        <v>17.11</v>
      </c>
      <c r="I63" s="22">
        <v>27952</v>
      </c>
      <c r="J63" s="49">
        <f>SUMIF(F60:F651, I63, G60:G651)</f>
        <v>24.469999999999995</v>
      </c>
    </row>
    <row r="64" spans="1:10" s="32" customFormat="1" x14ac:dyDescent="0.2">
      <c r="A64" s="44">
        <v>62</v>
      </c>
      <c r="B64" s="45" t="s">
        <v>128</v>
      </c>
      <c r="C64" s="46" t="s">
        <v>128</v>
      </c>
      <c r="D64" s="46" t="s">
        <v>836</v>
      </c>
      <c r="E64" s="46" t="s">
        <v>837</v>
      </c>
      <c r="F64" s="47">
        <f>IF(COUNTIF(E$3:E64,E64)=1,MAX(F$2:F63)+1,VLOOKUP(E64,E$2:G63,2,0))</f>
        <v>27931</v>
      </c>
      <c r="G64" s="48">
        <v>0.02</v>
      </c>
      <c r="I64" s="22">
        <v>27953</v>
      </c>
      <c r="J64" s="49">
        <f>SUMIF(F61:F651, I64, G61:G651)</f>
        <v>17.72</v>
      </c>
    </row>
    <row r="65" spans="1:10" s="32" customFormat="1" x14ac:dyDescent="0.2">
      <c r="A65" s="44">
        <v>63</v>
      </c>
      <c r="B65" s="45" t="s">
        <v>549</v>
      </c>
      <c r="C65" s="46" t="s">
        <v>552</v>
      </c>
      <c r="D65" s="46" t="s">
        <v>1324</v>
      </c>
      <c r="E65" s="46" t="s">
        <v>1325</v>
      </c>
      <c r="F65" s="47">
        <f>IF(COUNTIF(E$3:E65,E65)=1,MAX(F$2:F64)+1,VLOOKUP(E65,E$2:G64,2,0))</f>
        <v>27932</v>
      </c>
      <c r="G65" s="48">
        <v>24.53</v>
      </c>
      <c r="I65" s="22">
        <v>27954</v>
      </c>
      <c r="J65" s="49">
        <f>SUMIF(F62:F651, I65, G62:G651)</f>
        <v>0.05</v>
      </c>
    </row>
    <row r="66" spans="1:10" s="32" customFormat="1" x14ac:dyDescent="0.2">
      <c r="A66" s="44">
        <v>64</v>
      </c>
      <c r="B66" s="45" t="s">
        <v>154</v>
      </c>
      <c r="C66" s="46" t="s">
        <v>154</v>
      </c>
      <c r="D66" s="46" t="s">
        <v>864</v>
      </c>
      <c r="E66" s="46" t="s">
        <v>863</v>
      </c>
      <c r="F66" s="47">
        <f>IF(COUNTIF(E$3:E66,E66)=1,MAX(F$2:F65)+1,VLOOKUP(E66,E$2:G65,2,0))</f>
        <v>27933</v>
      </c>
      <c r="G66" s="48">
        <v>35.160000000000004</v>
      </c>
      <c r="I66" s="22">
        <v>27955</v>
      </c>
      <c r="J66" s="49">
        <f>SUMIF(F63:F651, I66, G63:G651)</f>
        <v>4115.6900000000005</v>
      </c>
    </row>
    <row r="67" spans="1:10" s="32" customFormat="1" x14ac:dyDescent="0.2">
      <c r="A67" s="44">
        <v>65</v>
      </c>
      <c r="B67" s="45" t="s">
        <v>153</v>
      </c>
      <c r="C67" s="46" t="s">
        <v>153</v>
      </c>
      <c r="D67" s="46" t="s">
        <v>862</v>
      </c>
      <c r="E67" s="46" t="s">
        <v>863</v>
      </c>
      <c r="F67" s="47"/>
      <c r="G67" s="48">
        <v>0</v>
      </c>
      <c r="I67" s="22">
        <v>27956</v>
      </c>
      <c r="J67" s="49">
        <f>SUMIF(F64:F651, I67, G64:G651)</f>
        <v>4389.97</v>
      </c>
    </row>
    <row r="68" spans="1:10" s="32" customFormat="1" x14ac:dyDescent="0.2">
      <c r="A68" s="44">
        <v>66</v>
      </c>
      <c r="B68" s="45" t="s">
        <v>111</v>
      </c>
      <c r="C68" s="46" t="s">
        <v>113</v>
      </c>
      <c r="D68" s="46" t="s">
        <v>816</v>
      </c>
      <c r="E68" s="46" t="s">
        <v>817</v>
      </c>
      <c r="F68" s="47">
        <f>IF(COUNTIF(E$3:E68,E68)=1,MAX(F$2:F67)+1,VLOOKUP(E68,E$2:G67,2,0))</f>
        <v>27913</v>
      </c>
      <c r="G68" s="48">
        <v>52.559999999999995</v>
      </c>
      <c r="I68" s="22">
        <v>27957</v>
      </c>
      <c r="J68" s="49">
        <f>SUMIF(F65:F651, I68, G65:G651)</f>
        <v>8062.34</v>
      </c>
    </row>
    <row r="69" spans="1:10" s="32" customFormat="1" x14ac:dyDescent="0.2">
      <c r="A69" s="44">
        <v>67</v>
      </c>
      <c r="B69" s="45" t="s">
        <v>141</v>
      </c>
      <c r="C69" s="46" t="s">
        <v>141</v>
      </c>
      <c r="D69" s="46" t="s">
        <v>846</v>
      </c>
      <c r="E69" s="46" t="s">
        <v>847</v>
      </c>
      <c r="F69" s="47">
        <f>IF(COUNTIF(E$3:E69,E69)=1,MAX(F$2:F68)+1,VLOOKUP(E69,E$2:G68,2,0))</f>
        <v>27934</v>
      </c>
      <c r="G69" s="48">
        <v>13.73</v>
      </c>
      <c r="I69" s="22">
        <v>27958</v>
      </c>
      <c r="J69" s="49">
        <f>SUMIF(F66:F651, I69, G66:G651)</f>
        <v>1352.6299999999999</v>
      </c>
    </row>
    <row r="70" spans="1:10" s="32" customFormat="1" x14ac:dyDescent="0.2">
      <c r="A70" s="44">
        <v>68</v>
      </c>
      <c r="B70" s="45" t="s">
        <v>2229</v>
      </c>
      <c r="C70" s="46" t="s">
        <v>2229</v>
      </c>
      <c r="D70" s="46" t="s">
        <v>2230</v>
      </c>
      <c r="E70" s="46" t="s">
        <v>2232</v>
      </c>
      <c r="F70" s="47">
        <f>IF(COUNTIF(E$3:E70,E70)=1,MAX(F$2:F69)+1,VLOOKUP(E70,E$2:G69,2,0))</f>
        <v>27935</v>
      </c>
      <c r="G70" s="48">
        <v>4539.43</v>
      </c>
      <c r="I70" s="22">
        <v>27959</v>
      </c>
      <c r="J70" s="49">
        <f>SUMIF(F67:F651, I70, G67:G651)</f>
        <v>641.06999999999994</v>
      </c>
    </row>
    <row r="71" spans="1:10" s="32" customFormat="1" x14ac:dyDescent="0.2">
      <c r="A71" s="44">
        <v>69</v>
      </c>
      <c r="B71" s="45" t="s">
        <v>136</v>
      </c>
      <c r="C71" s="46" t="s">
        <v>136</v>
      </c>
      <c r="D71" s="46" t="s">
        <v>844</v>
      </c>
      <c r="E71" s="46" t="s">
        <v>845</v>
      </c>
      <c r="F71" s="47">
        <f>IF(COUNTIF(E$3:E71,E71)=1,MAX(F$2:F70)+1,VLOOKUP(E71,E$2:G70,2,0))</f>
        <v>27936</v>
      </c>
      <c r="G71" s="48">
        <v>13.38</v>
      </c>
      <c r="I71" s="22">
        <v>27960</v>
      </c>
      <c r="J71" s="49">
        <f>SUMIF(F68:F651, I71, G68:G651)</f>
        <v>21.34</v>
      </c>
    </row>
    <row r="72" spans="1:10" s="32" customFormat="1" x14ac:dyDescent="0.2">
      <c r="A72" s="44">
        <v>70</v>
      </c>
      <c r="B72" s="45" t="s">
        <v>134</v>
      </c>
      <c r="C72" s="46" t="s">
        <v>134</v>
      </c>
      <c r="D72" s="46" t="s">
        <v>844</v>
      </c>
      <c r="E72" s="46" t="s">
        <v>845</v>
      </c>
      <c r="F72" s="47">
        <f>IF(COUNTIF(E$3:E72,E72)=1,MAX(F$2:F71)+1,VLOOKUP(E72,E$2:G71,2,0))</f>
        <v>27936</v>
      </c>
      <c r="G72" s="48">
        <v>598.92000000000007</v>
      </c>
      <c r="I72" s="22">
        <v>27961</v>
      </c>
      <c r="J72" s="49">
        <f>SUMIF(F69:F651, I72, G69:G651)</f>
        <v>3066.13</v>
      </c>
    </row>
    <row r="73" spans="1:10" s="32" customFormat="1" x14ac:dyDescent="0.2">
      <c r="A73" s="44">
        <v>71</v>
      </c>
      <c r="B73" s="45" t="s">
        <v>134</v>
      </c>
      <c r="C73" s="46" t="s">
        <v>135</v>
      </c>
      <c r="D73" s="46" t="s">
        <v>844</v>
      </c>
      <c r="E73" s="46" t="s">
        <v>845</v>
      </c>
      <c r="F73" s="47">
        <f>IF(COUNTIF(E$3:E73,E73)=1,MAX(F$2:F72)+1,VLOOKUP(E73,E$2:G72,2,0))</f>
        <v>27936</v>
      </c>
      <c r="G73" s="48">
        <v>875.37</v>
      </c>
      <c r="I73" s="22">
        <v>27962</v>
      </c>
      <c r="J73" s="49">
        <f>SUMIF(F70:F651, I73, G70:G651)</f>
        <v>4116.91</v>
      </c>
    </row>
    <row r="74" spans="1:10" s="32" customFormat="1" x14ac:dyDescent="0.2">
      <c r="A74" s="44">
        <v>72</v>
      </c>
      <c r="B74" s="45" t="s">
        <v>138</v>
      </c>
      <c r="C74" s="46" t="s">
        <v>138</v>
      </c>
      <c r="D74" s="46" t="s">
        <v>844</v>
      </c>
      <c r="E74" s="46" t="s">
        <v>845</v>
      </c>
      <c r="F74" s="47">
        <f>IF(COUNTIF(E$3:E74,E74)=1,MAX(F$2:F73)+1,VLOOKUP(E74,E$2:G73,2,0))</f>
        <v>27936</v>
      </c>
      <c r="G74" s="48">
        <v>232.35</v>
      </c>
      <c r="I74" s="22">
        <v>27963</v>
      </c>
      <c r="J74" s="49">
        <f>SUMIF(F71:F651, I74, G71:G651)</f>
        <v>17002.759999999998</v>
      </c>
    </row>
    <row r="75" spans="1:10" s="32" customFormat="1" x14ac:dyDescent="0.2">
      <c r="A75" s="44">
        <v>73</v>
      </c>
      <c r="B75" s="45" t="s">
        <v>138</v>
      </c>
      <c r="C75" s="46" t="s">
        <v>139</v>
      </c>
      <c r="D75" s="46" t="s">
        <v>844</v>
      </c>
      <c r="E75" s="46" t="s">
        <v>845</v>
      </c>
      <c r="F75" s="47">
        <f>IF(COUNTIF(E$3:E75,E75)=1,MAX(F$2:F74)+1,VLOOKUP(E75,E$2:G74,2,0))</f>
        <v>27936</v>
      </c>
      <c r="G75" s="48">
        <v>191.36</v>
      </c>
      <c r="I75" s="22">
        <v>27964</v>
      </c>
      <c r="J75" s="49">
        <f>SUMIF(F72:F651, I75, G72:G651)</f>
        <v>23340.12</v>
      </c>
    </row>
    <row r="76" spans="1:10" s="32" customFormat="1" x14ac:dyDescent="0.2">
      <c r="A76" s="44">
        <v>74</v>
      </c>
      <c r="B76" s="45" t="s">
        <v>138</v>
      </c>
      <c r="C76" s="46" t="s">
        <v>140</v>
      </c>
      <c r="D76" s="46" t="s">
        <v>844</v>
      </c>
      <c r="E76" s="46" t="s">
        <v>845</v>
      </c>
      <c r="F76" s="47">
        <f>IF(COUNTIF(E$3:E76,E76)=1,MAX(F$2:F75)+1,VLOOKUP(E76,E$2:G75,2,0))</f>
        <v>27936</v>
      </c>
      <c r="G76" s="48">
        <v>42.109999999999992</v>
      </c>
      <c r="I76" s="22">
        <v>27965</v>
      </c>
      <c r="J76" s="49">
        <f t="shared" ref="J76:J139" si="1">SUMIF(F73:F651, I76, G73:G651)</f>
        <v>2632.5499999999997</v>
      </c>
    </row>
    <row r="77" spans="1:10" s="32" customFormat="1" x14ac:dyDescent="0.2">
      <c r="A77" s="44">
        <v>75</v>
      </c>
      <c r="B77" s="45" t="s">
        <v>136</v>
      </c>
      <c r="C77" s="46" t="s">
        <v>137</v>
      </c>
      <c r="D77" s="46" t="s">
        <v>844</v>
      </c>
      <c r="E77" s="46" t="s">
        <v>845</v>
      </c>
      <c r="F77" s="47">
        <f>IF(COUNTIF(E$3:E77,E77)=1,MAX(F$2:F76)+1,VLOOKUP(E77,E$2:G76,2,0))</f>
        <v>27936</v>
      </c>
      <c r="G77" s="48">
        <v>120.07999999999998</v>
      </c>
      <c r="I77" s="22">
        <v>27966</v>
      </c>
      <c r="J77" s="49">
        <f t="shared" si="1"/>
        <v>29.98</v>
      </c>
    </row>
    <row r="78" spans="1:10" s="32" customFormat="1" x14ac:dyDescent="0.2">
      <c r="A78" s="44">
        <v>76</v>
      </c>
      <c r="B78" s="45" t="s">
        <v>129</v>
      </c>
      <c r="C78" s="46" t="s">
        <v>129</v>
      </c>
      <c r="D78" s="46" t="s">
        <v>838</v>
      </c>
      <c r="E78" s="46" t="s">
        <v>839</v>
      </c>
      <c r="F78" s="47">
        <f>IF(COUNTIF(E$3:E78,E78)=1,MAX(F$2:F77)+1,VLOOKUP(E78,E$2:G77,2,0))</f>
        <v>27937</v>
      </c>
      <c r="G78" s="48">
        <v>1.19</v>
      </c>
      <c r="I78" s="22">
        <v>27967</v>
      </c>
      <c r="J78" s="49">
        <f t="shared" si="1"/>
        <v>6649.26</v>
      </c>
    </row>
    <row r="79" spans="1:10" s="32" customFormat="1" x14ac:dyDescent="0.2">
      <c r="A79" s="44">
        <v>77</v>
      </c>
      <c r="B79" s="45" t="s">
        <v>716</v>
      </c>
      <c r="C79" s="46" t="s">
        <v>719</v>
      </c>
      <c r="D79" s="46" t="s">
        <v>1482</v>
      </c>
      <c r="E79" s="46" t="s">
        <v>1483</v>
      </c>
      <c r="F79" s="47">
        <f>IF(COUNTIF(E$3:E79,E79)=1,MAX(F$2:F78)+1,VLOOKUP(E79,E$2:G78,2,0))</f>
        <v>27930</v>
      </c>
      <c r="G79" s="48">
        <v>4.04</v>
      </c>
      <c r="I79" s="22">
        <v>27968</v>
      </c>
      <c r="J79" s="49">
        <f t="shared" si="1"/>
        <v>3135.4500000000003</v>
      </c>
    </row>
    <row r="80" spans="1:10" s="32" customFormat="1" x14ac:dyDescent="0.2">
      <c r="A80" s="44">
        <v>78</v>
      </c>
      <c r="B80" s="45" t="s">
        <v>716</v>
      </c>
      <c r="C80" s="46" t="s">
        <v>720</v>
      </c>
      <c r="D80" s="46" t="s">
        <v>1482</v>
      </c>
      <c r="E80" s="46" t="s">
        <v>1483</v>
      </c>
      <c r="F80" s="47">
        <f>IF(COUNTIF(E$3:E80,E80)=1,MAX(F$2:F79)+1,VLOOKUP(E80,E$2:G79,2,0))</f>
        <v>27930</v>
      </c>
      <c r="G80" s="48">
        <v>4.08</v>
      </c>
      <c r="I80" s="22">
        <v>27969</v>
      </c>
      <c r="J80" s="49">
        <f t="shared" si="1"/>
        <v>11655.88</v>
      </c>
    </row>
    <row r="81" spans="1:10" s="32" customFormat="1" x14ac:dyDescent="0.2">
      <c r="A81" s="44">
        <v>79</v>
      </c>
      <c r="B81" s="45" t="s">
        <v>156</v>
      </c>
      <c r="C81" s="46" t="s">
        <v>156</v>
      </c>
      <c r="D81" s="46" t="s">
        <v>867</v>
      </c>
      <c r="E81" s="46" t="s">
        <v>868</v>
      </c>
      <c r="F81" s="47">
        <f>IF(COUNTIF(E$3:E81,E81)=1,MAX(F$2:F80)+1,VLOOKUP(E81,E$2:G80,2,0))</f>
        <v>27938</v>
      </c>
      <c r="G81" s="48">
        <v>1298.7500000000002</v>
      </c>
      <c r="I81" s="22">
        <v>27970</v>
      </c>
      <c r="J81" s="49">
        <f t="shared" si="1"/>
        <v>11293.640000000001</v>
      </c>
    </row>
    <row r="82" spans="1:10" s="32" customFormat="1" x14ac:dyDescent="0.2">
      <c r="A82" s="44">
        <v>80</v>
      </c>
      <c r="B82" s="45" t="s">
        <v>131</v>
      </c>
      <c r="C82" s="46" t="s">
        <v>131</v>
      </c>
      <c r="D82" s="46" t="s">
        <v>840</v>
      </c>
      <c r="E82" s="46" t="s">
        <v>841</v>
      </c>
      <c r="F82" s="47">
        <f>IF(COUNTIF(E$3:E82,E82)=1,MAX(F$2:F81)+1,VLOOKUP(E82,E$2:G81,2,0))</f>
        <v>27939</v>
      </c>
      <c r="G82" s="48">
        <v>18039.75</v>
      </c>
      <c r="I82" s="22">
        <v>27971</v>
      </c>
      <c r="J82" s="49">
        <f t="shared" si="1"/>
        <v>53.63</v>
      </c>
    </row>
    <row r="83" spans="1:10" s="32" customFormat="1" x14ac:dyDescent="0.2">
      <c r="A83" s="44">
        <v>81</v>
      </c>
      <c r="B83" s="45" t="s">
        <v>131</v>
      </c>
      <c r="C83" s="46" t="s">
        <v>132</v>
      </c>
      <c r="D83" s="46" t="s">
        <v>840</v>
      </c>
      <c r="E83" s="46" t="s">
        <v>841</v>
      </c>
      <c r="F83" s="47">
        <f>IF(COUNTIF(E$3:E83,E83)=1,MAX(F$2:F82)+1,VLOOKUP(E83,E$2:G82,2,0))</f>
        <v>27939</v>
      </c>
      <c r="G83" s="48">
        <v>34.72</v>
      </c>
      <c r="I83" s="22">
        <v>27972</v>
      </c>
      <c r="J83" s="49">
        <f t="shared" si="1"/>
        <v>23.57</v>
      </c>
    </row>
    <row r="84" spans="1:10" s="32" customFormat="1" x14ac:dyDescent="0.2">
      <c r="A84" s="44">
        <v>82</v>
      </c>
      <c r="B84" s="45" t="s">
        <v>161</v>
      </c>
      <c r="C84" s="46" t="s">
        <v>161</v>
      </c>
      <c r="D84" s="46" t="s">
        <v>875</v>
      </c>
      <c r="E84" s="46" t="s">
        <v>876</v>
      </c>
      <c r="F84" s="47">
        <f>IF(COUNTIF(E$3:E84,E84)=1,MAX(F$2:F83)+1,VLOOKUP(E84,E$2:G83,2,0))</f>
        <v>27940</v>
      </c>
      <c r="G84" s="48">
        <v>99.38</v>
      </c>
      <c r="I84" s="22">
        <v>27973</v>
      </c>
      <c r="J84" s="49">
        <f t="shared" si="1"/>
        <v>4788.6499999999996</v>
      </c>
    </row>
    <row r="85" spans="1:10" s="32" customFormat="1" x14ac:dyDescent="0.2">
      <c r="A85" s="44">
        <v>83</v>
      </c>
      <c r="B85" s="45" t="s">
        <v>157</v>
      </c>
      <c r="C85" s="46" t="s">
        <v>158</v>
      </c>
      <c r="D85" s="46" t="s">
        <v>869</v>
      </c>
      <c r="E85" s="46" t="s">
        <v>870</v>
      </c>
      <c r="F85" s="47">
        <f>IF(COUNTIF(E$3:E85,E85)=1,MAX(F$2:F84)+1,VLOOKUP(E85,E$2:G84,2,0))</f>
        <v>27941</v>
      </c>
      <c r="G85" s="48">
        <v>22.419999999999998</v>
      </c>
      <c r="I85" s="22">
        <v>27974</v>
      </c>
      <c r="J85" s="49">
        <f t="shared" si="1"/>
        <v>16075.900000000001</v>
      </c>
    </row>
    <row r="86" spans="1:10" s="32" customFormat="1" x14ac:dyDescent="0.2">
      <c r="A86" s="44">
        <v>84</v>
      </c>
      <c r="B86" s="45" t="s">
        <v>159</v>
      </c>
      <c r="C86" s="46" t="s">
        <v>159</v>
      </c>
      <c r="D86" s="46" t="s">
        <v>871</v>
      </c>
      <c r="E86" s="46" t="s">
        <v>872</v>
      </c>
      <c r="F86" s="47">
        <f>IF(COUNTIF(E$3:E86,E86)=1,MAX(F$2:F85)+1,VLOOKUP(E86,E$2:G85,2,0))</f>
        <v>27942</v>
      </c>
      <c r="G86" s="48">
        <v>4114.63</v>
      </c>
      <c r="I86" s="22">
        <v>27975</v>
      </c>
      <c r="J86" s="49">
        <f t="shared" si="1"/>
        <v>95.870000000000019</v>
      </c>
    </row>
    <row r="87" spans="1:10" s="32" customFormat="1" x14ac:dyDescent="0.2">
      <c r="A87" s="44">
        <v>85</v>
      </c>
      <c r="B87" s="45" t="s">
        <v>160</v>
      </c>
      <c r="C87" s="46" t="s">
        <v>160</v>
      </c>
      <c r="D87" s="46" t="s">
        <v>873</v>
      </c>
      <c r="E87" s="46" t="s">
        <v>874</v>
      </c>
      <c r="F87" s="47">
        <f>IF(COUNTIF(E$3:E87,E87)=1,MAX(F$2:F86)+1,VLOOKUP(E87,E$2:G86,2,0))</f>
        <v>27943</v>
      </c>
      <c r="G87" s="48">
        <v>42.28</v>
      </c>
      <c r="I87" s="22">
        <v>27976</v>
      </c>
      <c r="J87" s="49">
        <f t="shared" si="1"/>
        <v>9.41</v>
      </c>
    </row>
    <row r="88" spans="1:10" s="32" customFormat="1" x14ac:dyDescent="0.2">
      <c r="A88" s="44">
        <v>86</v>
      </c>
      <c r="B88" s="45" t="s">
        <v>162</v>
      </c>
      <c r="C88" s="46" t="s">
        <v>162</v>
      </c>
      <c r="D88" s="46" t="s">
        <v>877</v>
      </c>
      <c r="E88" s="46" t="s">
        <v>878</v>
      </c>
      <c r="F88" s="47">
        <f>IF(COUNTIF(E$3:E88,E88)=1,MAX(F$2:F87)+1,VLOOKUP(E88,E$2:G87,2,0))</f>
        <v>27944</v>
      </c>
      <c r="G88" s="48">
        <v>686.8</v>
      </c>
      <c r="I88" s="22">
        <v>27977</v>
      </c>
      <c r="J88" s="49">
        <f t="shared" si="1"/>
        <v>5962.6100000000006</v>
      </c>
    </row>
    <row r="89" spans="1:10" s="32" customFormat="1" x14ac:dyDescent="0.2">
      <c r="A89" s="44">
        <v>87</v>
      </c>
      <c r="B89" s="45" t="s">
        <v>151</v>
      </c>
      <c r="C89" s="46" t="s">
        <v>152</v>
      </c>
      <c r="D89" s="46" t="s">
        <v>860</v>
      </c>
      <c r="E89" s="46" t="s">
        <v>861</v>
      </c>
      <c r="F89" s="47">
        <f>IF(COUNTIF(E$3:E89,E89)=1,MAX(F$2:F88)+1,VLOOKUP(E89,E$2:G88,2,0))</f>
        <v>27945</v>
      </c>
      <c r="G89" s="48">
        <v>4.4400000000000004</v>
      </c>
      <c r="I89" s="22">
        <v>27978</v>
      </c>
      <c r="J89" s="49">
        <f t="shared" si="1"/>
        <v>11.53</v>
      </c>
    </row>
    <row r="90" spans="1:10" s="32" customFormat="1" x14ac:dyDescent="0.2">
      <c r="A90" s="44">
        <v>88</v>
      </c>
      <c r="B90" s="45" t="s">
        <v>145</v>
      </c>
      <c r="C90" s="46" t="s">
        <v>145</v>
      </c>
      <c r="D90" s="46" t="s">
        <v>852</v>
      </c>
      <c r="E90" s="46" t="s">
        <v>853</v>
      </c>
      <c r="F90" s="47">
        <f>IF(COUNTIF(E$3:E90,E90)=1,MAX(F$2:F89)+1,VLOOKUP(E90,E$2:G89,2,0))</f>
        <v>27946</v>
      </c>
      <c r="G90" s="48">
        <v>2718.6600000000003</v>
      </c>
      <c r="I90" s="22">
        <v>27979</v>
      </c>
      <c r="J90" s="49">
        <f t="shared" si="1"/>
        <v>101.66</v>
      </c>
    </row>
    <row r="91" spans="1:10" s="32" customFormat="1" x14ac:dyDescent="0.2">
      <c r="A91" s="44">
        <v>89</v>
      </c>
      <c r="B91" s="45" t="s">
        <v>145</v>
      </c>
      <c r="C91" s="46" t="s">
        <v>146</v>
      </c>
      <c r="D91" s="46" t="s">
        <v>852</v>
      </c>
      <c r="E91" s="46" t="s">
        <v>853</v>
      </c>
      <c r="F91" s="47">
        <f>IF(COUNTIF(E$3:E91,E91)=1,MAX(F$2:F90)+1,VLOOKUP(E91,E$2:G90,2,0))</f>
        <v>27946</v>
      </c>
      <c r="G91" s="48">
        <v>1713.58</v>
      </c>
      <c r="I91" s="22">
        <v>27980</v>
      </c>
      <c r="J91" s="49">
        <f t="shared" si="1"/>
        <v>18.46</v>
      </c>
    </row>
    <row r="92" spans="1:10" s="32" customFormat="1" x14ac:dyDescent="0.2">
      <c r="A92" s="44">
        <v>90</v>
      </c>
      <c r="B92" s="45" t="s">
        <v>133</v>
      </c>
      <c r="C92" s="46" t="s">
        <v>133</v>
      </c>
      <c r="D92" s="46" t="s">
        <v>842</v>
      </c>
      <c r="E92" s="46" t="s">
        <v>843</v>
      </c>
      <c r="F92" s="47">
        <f>IF(COUNTIF(E$3:E92,E92)=1,MAX(F$2:F91)+1,VLOOKUP(E92,E$2:G91,2,0))</f>
        <v>27947</v>
      </c>
      <c r="G92" s="48">
        <v>6553.27</v>
      </c>
      <c r="I92" s="22">
        <v>27981</v>
      </c>
      <c r="J92" s="49">
        <f t="shared" si="1"/>
        <v>3137.19</v>
      </c>
    </row>
    <row r="93" spans="1:10" s="32" customFormat="1" x14ac:dyDescent="0.2">
      <c r="A93" s="44">
        <v>91</v>
      </c>
      <c r="B93" s="45" t="s">
        <v>144</v>
      </c>
      <c r="C93" s="46" t="s">
        <v>144</v>
      </c>
      <c r="D93" s="46" t="s">
        <v>850</v>
      </c>
      <c r="E93" s="46" t="s">
        <v>851</v>
      </c>
      <c r="F93" s="47">
        <f>IF(COUNTIF(E$3:E93,E93)=1,MAX(F$2:F92)+1,VLOOKUP(E93,E$2:G92,2,0))</f>
        <v>27948</v>
      </c>
      <c r="G93" s="48">
        <v>2.96</v>
      </c>
      <c r="I93" s="22">
        <v>27982</v>
      </c>
      <c r="J93" s="49">
        <f t="shared" si="1"/>
        <v>33.56</v>
      </c>
    </row>
    <row r="94" spans="1:10" s="32" customFormat="1" x14ac:dyDescent="0.2">
      <c r="A94" s="44">
        <v>92</v>
      </c>
      <c r="B94" s="45" t="s">
        <v>144</v>
      </c>
      <c r="C94" s="46" t="s">
        <v>1615</v>
      </c>
      <c r="D94" s="46" t="s">
        <v>850</v>
      </c>
      <c r="E94" s="46" t="s">
        <v>851</v>
      </c>
      <c r="F94" s="47">
        <f>IF(COUNTIF(E$3:E94,E94)=1,MAX(F$2:F93)+1,VLOOKUP(E94,E$2:G93,2,0))</f>
        <v>27948</v>
      </c>
      <c r="G94" s="48">
        <v>9.9999999999999992E-2</v>
      </c>
      <c r="I94" s="22">
        <v>27983</v>
      </c>
      <c r="J94" s="49">
        <f t="shared" si="1"/>
        <v>14539.449999999999</v>
      </c>
    </row>
    <row r="95" spans="1:10" s="32" customFormat="1" x14ac:dyDescent="0.2">
      <c r="A95" s="44">
        <v>93</v>
      </c>
      <c r="B95" s="45" t="s">
        <v>206</v>
      </c>
      <c r="C95" s="46" t="s">
        <v>206</v>
      </c>
      <c r="D95" s="46" t="s">
        <v>941</v>
      </c>
      <c r="E95" s="46" t="s">
        <v>942</v>
      </c>
      <c r="F95" s="47">
        <f>IF(COUNTIF(E$3:E95,E95)=1,MAX(F$2:F94)+1,VLOOKUP(E95,E$2:G94,2,0))</f>
        <v>27949</v>
      </c>
      <c r="G95" s="48">
        <v>2072.4</v>
      </c>
      <c r="I95" s="22">
        <v>27984</v>
      </c>
      <c r="J95" s="49">
        <f t="shared" si="1"/>
        <v>7.5699999999999994</v>
      </c>
    </row>
    <row r="96" spans="1:10" s="32" customFormat="1" x14ac:dyDescent="0.2">
      <c r="A96" s="44">
        <v>94</v>
      </c>
      <c r="B96" s="45" t="s">
        <v>164</v>
      </c>
      <c r="C96" s="46" t="s">
        <v>164</v>
      </c>
      <c r="D96" s="46" t="s">
        <v>881</v>
      </c>
      <c r="E96" s="46" t="s">
        <v>882</v>
      </c>
      <c r="F96" s="47"/>
      <c r="G96" s="48">
        <v>0</v>
      </c>
      <c r="I96" s="22">
        <v>27985</v>
      </c>
      <c r="J96" s="49">
        <f t="shared" si="1"/>
        <v>17.139999999999997</v>
      </c>
    </row>
    <row r="97" spans="1:10" s="32" customFormat="1" x14ac:dyDescent="0.2">
      <c r="A97" s="44">
        <v>95</v>
      </c>
      <c r="B97" s="45" t="s">
        <v>149</v>
      </c>
      <c r="C97" s="46" t="s">
        <v>150</v>
      </c>
      <c r="D97" s="46" t="s">
        <v>858</v>
      </c>
      <c r="E97" s="46" t="s">
        <v>859</v>
      </c>
      <c r="F97" s="47">
        <f>IF(COUNTIF(E$3:E97,E97)=1,MAX(F$2:F96)+1,VLOOKUP(E97,E$2:G96,2,0))</f>
        <v>27950</v>
      </c>
      <c r="G97" s="48">
        <v>61.61</v>
      </c>
      <c r="I97" s="22">
        <v>27986</v>
      </c>
      <c r="J97" s="49">
        <f t="shared" si="1"/>
        <v>4154.62</v>
      </c>
    </row>
    <row r="98" spans="1:10" s="32" customFormat="1" x14ac:dyDescent="0.2">
      <c r="A98" s="44">
        <v>96</v>
      </c>
      <c r="B98" s="45" t="s">
        <v>192</v>
      </c>
      <c r="C98" s="46" t="s">
        <v>192</v>
      </c>
      <c r="D98" s="46" t="s">
        <v>927</v>
      </c>
      <c r="E98" s="46" t="s">
        <v>928</v>
      </c>
      <c r="F98" s="47">
        <f>IF(COUNTIF(E$3:E98,E98)=1,MAX(F$2:F97)+1,VLOOKUP(E98,E$2:G97,2,0))</f>
        <v>27951</v>
      </c>
      <c r="G98" s="48">
        <v>104.03</v>
      </c>
      <c r="I98" s="22">
        <v>27987</v>
      </c>
      <c r="J98" s="49">
        <f t="shared" si="1"/>
        <v>2.6300000000000003</v>
      </c>
    </row>
    <row r="99" spans="1:10" s="32" customFormat="1" x14ac:dyDescent="0.2">
      <c r="A99" s="44">
        <v>97</v>
      </c>
      <c r="B99" s="45" t="s">
        <v>192</v>
      </c>
      <c r="C99" s="46" t="s">
        <v>193</v>
      </c>
      <c r="D99" s="46" t="s">
        <v>927</v>
      </c>
      <c r="E99" s="46" t="s">
        <v>928</v>
      </c>
      <c r="F99" s="47"/>
      <c r="G99" s="48">
        <v>0</v>
      </c>
      <c r="I99" s="22">
        <v>27988</v>
      </c>
      <c r="J99" s="49">
        <f t="shared" si="1"/>
        <v>39.78</v>
      </c>
    </row>
    <row r="100" spans="1:10" s="32" customFormat="1" x14ac:dyDescent="0.2">
      <c r="A100" s="44">
        <v>98</v>
      </c>
      <c r="B100" s="45" t="s">
        <v>176</v>
      </c>
      <c r="C100" s="46" t="s">
        <v>176</v>
      </c>
      <c r="D100" s="46" t="s">
        <v>899</v>
      </c>
      <c r="E100" s="46" t="s">
        <v>900</v>
      </c>
      <c r="F100" s="47">
        <f>IF(COUNTIF(E$3:E100,E100)=1,MAX(F$2:F99)+1,VLOOKUP(E100,E$2:G99,2,0))</f>
        <v>27952</v>
      </c>
      <c r="G100" s="48">
        <v>24.469999999999995</v>
      </c>
      <c r="I100" s="22">
        <v>27989</v>
      </c>
      <c r="J100" s="49">
        <f t="shared" si="1"/>
        <v>94.39</v>
      </c>
    </row>
    <row r="101" spans="1:10" s="32" customFormat="1" x14ac:dyDescent="0.2">
      <c r="A101" s="44">
        <v>99</v>
      </c>
      <c r="B101" s="45" t="s">
        <v>177</v>
      </c>
      <c r="C101" s="46" t="s">
        <v>177</v>
      </c>
      <c r="D101" s="46" t="s">
        <v>901</v>
      </c>
      <c r="E101" s="46" t="s">
        <v>902</v>
      </c>
      <c r="F101" s="47">
        <f>IF(COUNTIF(E$3:E101,E101)=1,MAX(F$2:F100)+1,VLOOKUP(E101,E$2:G100,2,0))</f>
        <v>27953</v>
      </c>
      <c r="G101" s="48">
        <v>17.72</v>
      </c>
      <c r="I101" s="22">
        <v>27990</v>
      </c>
      <c r="J101" s="49">
        <f t="shared" si="1"/>
        <v>173.86999999999998</v>
      </c>
    </row>
    <row r="102" spans="1:10" s="32" customFormat="1" x14ac:dyDescent="0.2">
      <c r="A102" s="44">
        <v>100</v>
      </c>
      <c r="B102" s="45" t="s">
        <v>178</v>
      </c>
      <c r="C102" s="46" t="s">
        <v>178</v>
      </c>
      <c r="D102" s="46" t="s">
        <v>903</v>
      </c>
      <c r="E102" s="46" t="s">
        <v>904</v>
      </c>
      <c r="F102" s="47">
        <f>IF(COUNTIF(E$3:E102,E102)=1,MAX(F$2:F101)+1,VLOOKUP(E102,E$2:G101,2,0))</f>
        <v>27954</v>
      </c>
      <c r="G102" s="48">
        <v>0.02</v>
      </c>
      <c r="I102" s="22">
        <v>27991</v>
      </c>
      <c r="J102" s="49">
        <f t="shared" si="1"/>
        <v>602.07000000000005</v>
      </c>
    </row>
    <row r="103" spans="1:10" s="32" customFormat="1" x14ac:dyDescent="0.2">
      <c r="A103" s="44">
        <v>101</v>
      </c>
      <c r="B103" s="45" t="s">
        <v>178</v>
      </c>
      <c r="C103" s="46" t="s">
        <v>179</v>
      </c>
      <c r="D103" s="46" t="s">
        <v>903</v>
      </c>
      <c r="E103" s="46" t="s">
        <v>904</v>
      </c>
      <c r="F103" s="47">
        <f>IF(COUNTIF(E$3:E103,E103)=1,MAX(F$2:F102)+1,VLOOKUP(E103,E$2:G102,2,0))</f>
        <v>27954</v>
      </c>
      <c r="G103" s="48">
        <v>0.03</v>
      </c>
      <c r="I103" s="22">
        <v>27992</v>
      </c>
      <c r="J103" s="49">
        <f t="shared" si="1"/>
        <v>59482.080000000002</v>
      </c>
    </row>
    <row r="104" spans="1:10" s="32" customFormat="1" x14ac:dyDescent="0.2">
      <c r="A104" s="44">
        <v>102</v>
      </c>
      <c r="B104" s="45" t="s">
        <v>185</v>
      </c>
      <c r="C104" s="46" t="s">
        <v>185</v>
      </c>
      <c r="D104" s="46" t="s">
        <v>915</v>
      </c>
      <c r="E104" s="46" t="s">
        <v>916</v>
      </c>
      <c r="F104" s="47">
        <f>IF(COUNTIF(E$3:E104,E104)=1,MAX(F$2:F103)+1,VLOOKUP(E104,E$2:G103,2,0))</f>
        <v>27955</v>
      </c>
      <c r="G104" s="48">
        <v>4115.6900000000005</v>
      </c>
      <c r="I104" s="22">
        <v>27993</v>
      </c>
      <c r="J104" s="49">
        <f t="shared" si="1"/>
        <v>9.3699999999999992</v>
      </c>
    </row>
    <row r="105" spans="1:10" s="32" customFormat="1" x14ac:dyDescent="0.2">
      <c r="A105" s="44">
        <v>103</v>
      </c>
      <c r="B105" s="45" t="s">
        <v>180</v>
      </c>
      <c r="C105" s="46" t="s">
        <v>180</v>
      </c>
      <c r="D105" s="46" t="s">
        <v>905</v>
      </c>
      <c r="E105" s="46" t="s">
        <v>906</v>
      </c>
      <c r="F105" s="47">
        <f>IF(COUNTIF(E$3:E105,E105)=1,MAX(F$2:F104)+1,VLOOKUP(E105,E$2:G104,2,0))</f>
        <v>27956</v>
      </c>
      <c r="G105" s="48">
        <v>4389.97</v>
      </c>
      <c r="I105" s="22">
        <v>27994</v>
      </c>
      <c r="J105" s="49">
        <f t="shared" si="1"/>
        <v>6536.95</v>
      </c>
    </row>
    <row r="106" spans="1:10" s="32" customFormat="1" x14ac:dyDescent="0.2">
      <c r="A106" s="44">
        <v>104</v>
      </c>
      <c r="B106" s="45" t="s">
        <v>186</v>
      </c>
      <c r="C106" s="46" t="s">
        <v>186</v>
      </c>
      <c r="D106" s="46" t="s">
        <v>917</v>
      </c>
      <c r="E106" s="46" t="s">
        <v>918</v>
      </c>
      <c r="F106" s="47">
        <f>IF(COUNTIF(E$3:E106,E106)=1,MAX(F$2:F105)+1,VLOOKUP(E106,E$2:G105,2,0))</f>
        <v>27957</v>
      </c>
      <c r="G106" s="48">
        <v>8062.34</v>
      </c>
      <c r="I106" s="22">
        <v>27995</v>
      </c>
      <c r="J106" s="49">
        <f t="shared" si="1"/>
        <v>1454.0299999999997</v>
      </c>
    </row>
    <row r="107" spans="1:10" s="32" customFormat="1" x14ac:dyDescent="0.2">
      <c r="A107" s="44">
        <v>105</v>
      </c>
      <c r="B107" s="45" t="s">
        <v>194</v>
      </c>
      <c r="C107" s="46" t="s">
        <v>194</v>
      </c>
      <c r="D107" s="46" t="s">
        <v>929</v>
      </c>
      <c r="E107" s="46" t="s">
        <v>930</v>
      </c>
      <c r="F107" s="47">
        <f>IF(COUNTIF(E$3:E107,E107)=1,MAX(F$2:F106)+1,VLOOKUP(E107,E$2:G106,2,0))</f>
        <v>27958</v>
      </c>
      <c r="G107" s="48">
        <v>668.23</v>
      </c>
      <c r="I107" s="22">
        <v>27996</v>
      </c>
      <c r="J107" s="49">
        <f t="shared" si="1"/>
        <v>2513.0600000000004</v>
      </c>
    </row>
    <row r="108" spans="1:10" s="32" customFormat="1" x14ac:dyDescent="0.2">
      <c r="A108" s="44">
        <v>106</v>
      </c>
      <c r="B108" s="45" t="s">
        <v>194</v>
      </c>
      <c r="C108" s="46" t="s">
        <v>195</v>
      </c>
      <c r="D108" s="46" t="s">
        <v>929</v>
      </c>
      <c r="E108" s="46" t="s">
        <v>930</v>
      </c>
      <c r="F108" s="47">
        <f>IF(COUNTIF(E$3:E108,E108)=1,MAX(F$2:F107)+1,VLOOKUP(E108,E$2:G107,2,0))</f>
        <v>27958</v>
      </c>
      <c r="G108" s="48">
        <v>684.39999999999986</v>
      </c>
      <c r="I108" s="22">
        <v>27997</v>
      </c>
      <c r="J108" s="49">
        <f t="shared" si="1"/>
        <v>2498.13</v>
      </c>
    </row>
    <row r="109" spans="1:10" s="32" customFormat="1" x14ac:dyDescent="0.2">
      <c r="A109" s="44">
        <v>107</v>
      </c>
      <c r="B109" s="45" t="s">
        <v>181</v>
      </c>
      <c r="C109" s="46" t="s">
        <v>181</v>
      </c>
      <c r="D109" s="46" t="s">
        <v>907</v>
      </c>
      <c r="E109" s="46" t="s">
        <v>908</v>
      </c>
      <c r="F109" s="47">
        <f>IF(COUNTIF(E$3:E109,E109)=1,MAX(F$2:F108)+1,VLOOKUP(E109,E$2:G108,2,0))</f>
        <v>27959</v>
      </c>
      <c r="G109" s="48">
        <v>641.06999999999994</v>
      </c>
      <c r="I109" s="22">
        <v>27998</v>
      </c>
      <c r="J109" s="49">
        <f t="shared" si="1"/>
        <v>4086.46</v>
      </c>
    </row>
    <row r="110" spans="1:10" s="32" customFormat="1" x14ac:dyDescent="0.2">
      <c r="A110" s="44">
        <v>108</v>
      </c>
      <c r="B110" s="45" t="s">
        <v>182</v>
      </c>
      <c r="C110" s="46" t="s">
        <v>182</v>
      </c>
      <c r="D110" s="46" t="s">
        <v>909</v>
      </c>
      <c r="E110" s="46" t="s">
        <v>910</v>
      </c>
      <c r="F110" s="47">
        <f>IF(COUNTIF(E$3:E110,E110)=1,MAX(F$2:F109)+1,VLOOKUP(E110,E$2:G109,2,0))</f>
        <v>27960</v>
      </c>
      <c r="G110" s="48">
        <v>21.34</v>
      </c>
      <c r="I110" s="22">
        <v>27999</v>
      </c>
      <c r="J110" s="49">
        <f t="shared" si="1"/>
        <v>5873.41</v>
      </c>
    </row>
    <row r="111" spans="1:10" s="32" customFormat="1" x14ac:dyDescent="0.2">
      <c r="A111" s="44">
        <v>109</v>
      </c>
      <c r="B111" s="45" t="s">
        <v>183</v>
      </c>
      <c r="C111" s="46" t="s">
        <v>183</v>
      </c>
      <c r="D111" s="46" t="s">
        <v>911</v>
      </c>
      <c r="E111" s="46" t="s">
        <v>912</v>
      </c>
      <c r="F111" s="47">
        <f>IF(COUNTIF(E$3:E111,E111)=1,MAX(F$2:F110)+1,VLOOKUP(E111,E$2:G110,2,0))</f>
        <v>27961</v>
      </c>
      <c r="G111" s="48">
        <v>3066.13</v>
      </c>
      <c r="I111" s="22">
        <v>28000</v>
      </c>
      <c r="J111" s="49">
        <f t="shared" si="1"/>
        <v>210.35999999999999</v>
      </c>
    </row>
    <row r="112" spans="1:10" s="32" customFormat="1" x14ac:dyDescent="0.2">
      <c r="A112" s="44">
        <v>110</v>
      </c>
      <c r="B112" s="45" t="s">
        <v>184</v>
      </c>
      <c r="C112" s="46" t="s">
        <v>184</v>
      </c>
      <c r="D112" s="46" t="s">
        <v>913</v>
      </c>
      <c r="E112" s="46" t="s">
        <v>914</v>
      </c>
      <c r="F112" s="47">
        <f>IF(COUNTIF(E$3:E112,E112)=1,MAX(F$2:F111)+1,VLOOKUP(E112,E$2:G111,2,0))</f>
        <v>27962</v>
      </c>
      <c r="G112" s="48">
        <v>4116.91</v>
      </c>
      <c r="I112" s="22">
        <v>28001</v>
      </c>
      <c r="J112" s="49">
        <f t="shared" si="1"/>
        <v>55.42</v>
      </c>
    </row>
    <row r="113" spans="1:10" s="32" customFormat="1" x14ac:dyDescent="0.2">
      <c r="A113" s="44">
        <v>111</v>
      </c>
      <c r="B113" s="45" t="s">
        <v>167</v>
      </c>
      <c r="C113" s="46" t="s">
        <v>167</v>
      </c>
      <c r="D113" s="46" t="s">
        <v>885</v>
      </c>
      <c r="E113" s="46" t="s">
        <v>886</v>
      </c>
      <c r="F113" s="47">
        <f>IF(COUNTIF(E$3:E113,E113)=1,MAX(F$2:F112)+1,VLOOKUP(E113,E$2:G112,2,0))</f>
        <v>27963</v>
      </c>
      <c r="G113" s="48">
        <v>17002.759999999998</v>
      </c>
      <c r="I113" s="22">
        <v>28002</v>
      </c>
      <c r="J113" s="49">
        <f t="shared" si="1"/>
        <v>6448.55</v>
      </c>
    </row>
    <row r="114" spans="1:10" s="32" customFormat="1" x14ac:dyDescent="0.2">
      <c r="A114" s="44">
        <v>112</v>
      </c>
      <c r="B114" s="45" t="s">
        <v>728</v>
      </c>
      <c r="C114" s="46" t="s">
        <v>729</v>
      </c>
      <c r="D114" s="46" t="s">
        <v>1490</v>
      </c>
      <c r="E114" s="46" t="s">
        <v>1491</v>
      </c>
      <c r="F114" s="47">
        <f>IF(COUNTIF(E$3:E114,E114)=1,MAX(F$2:F113)+1,VLOOKUP(E114,E$2:G113,2,0))</f>
        <v>27964</v>
      </c>
      <c r="G114" s="48">
        <v>5225.6299999999992</v>
      </c>
      <c r="I114" s="22">
        <v>28003</v>
      </c>
      <c r="J114" s="49">
        <f t="shared" si="1"/>
        <v>254.94000000000003</v>
      </c>
    </row>
    <row r="115" spans="1:10" s="32" customFormat="1" x14ac:dyDescent="0.2">
      <c r="A115" s="44">
        <v>113</v>
      </c>
      <c r="B115" s="45" t="s">
        <v>189</v>
      </c>
      <c r="C115" s="46" t="s">
        <v>189</v>
      </c>
      <c r="D115" s="46" t="s">
        <v>921</v>
      </c>
      <c r="E115" s="46" t="s">
        <v>922</v>
      </c>
      <c r="F115" s="47">
        <f>IF(COUNTIF(E$3:E115,E115)=1,MAX(F$2:F114)+1,VLOOKUP(E115,E$2:G114,2,0))</f>
        <v>27965</v>
      </c>
      <c r="G115" s="48">
        <v>2632.5499999999997</v>
      </c>
      <c r="I115" s="22">
        <v>28004</v>
      </c>
      <c r="J115" s="49">
        <f t="shared" si="1"/>
        <v>10.9</v>
      </c>
    </row>
    <row r="116" spans="1:10" s="32" customFormat="1" x14ac:dyDescent="0.2">
      <c r="A116" s="44">
        <v>114</v>
      </c>
      <c r="B116" s="45" t="s">
        <v>190</v>
      </c>
      <c r="C116" s="46" t="s">
        <v>190</v>
      </c>
      <c r="D116" s="46" t="s">
        <v>923</v>
      </c>
      <c r="E116" s="46" t="s">
        <v>924</v>
      </c>
      <c r="F116" s="47">
        <f>IF(COUNTIF(E$3:E116,E116)=1,MAX(F$2:F115)+1,VLOOKUP(E116,E$2:G115,2,0))</f>
        <v>27966</v>
      </c>
      <c r="G116" s="48">
        <v>29.98</v>
      </c>
      <c r="I116" s="22">
        <v>28005</v>
      </c>
      <c r="J116" s="49">
        <f t="shared" si="1"/>
        <v>6.5699999999999994</v>
      </c>
    </row>
    <row r="117" spans="1:10" s="32" customFormat="1" x14ac:dyDescent="0.2">
      <c r="A117" s="44">
        <v>115</v>
      </c>
      <c r="B117" s="45" t="s">
        <v>191</v>
      </c>
      <c r="C117" s="46" t="s">
        <v>191</v>
      </c>
      <c r="D117" s="46" t="s">
        <v>925</v>
      </c>
      <c r="E117" s="46" t="s">
        <v>926</v>
      </c>
      <c r="F117" s="47">
        <f>IF(COUNTIF(E$3:E117,E117)=1,MAX(F$2:F116)+1,VLOOKUP(E117,E$2:G116,2,0))</f>
        <v>27967</v>
      </c>
      <c r="G117" s="48">
        <v>6649.26</v>
      </c>
      <c r="I117" s="22">
        <v>28006</v>
      </c>
      <c r="J117" s="49">
        <f t="shared" si="1"/>
        <v>21025.7</v>
      </c>
    </row>
    <row r="118" spans="1:10" s="32" customFormat="1" x14ac:dyDescent="0.2">
      <c r="A118" s="44">
        <v>116</v>
      </c>
      <c r="B118" s="45" t="s">
        <v>187</v>
      </c>
      <c r="C118" s="46" t="s">
        <v>187</v>
      </c>
      <c r="D118" s="46" t="s">
        <v>919</v>
      </c>
      <c r="E118" s="46" t="s">
        <v>920</v>
      </c>
      <c r="F118" s="47">
        <f>IF(COUNTIF(E$3:E118,E118)=1,MAX(F$2:F117)+1,VLOOKUP(E118,E$2:G117,2,0))</f>
        <v>27968</v>
      </c>
      <c r="G118" s="48">
        <v>2716.1800000000003</v>
      </c>
      <c r="I118" s="22">
        <v>28007</v>
      </c>
      <c r="J118" s="49">
        <f t="shared" si="1"/>
        <v>50.589999999999996</v>
      </c>
    </row>
    <row r="119" spans="1:10" s="32" customFormat="1" x14ac:dyDescent="0.2">
      <c r="A119" s="44">
        <v>117</v>
      </c>
      <c r="B119" s="45" t="s">
        <v>187</v>
      </c>
      <c r="C119" s="46" t="s">
        <v>188</v>
      </c>
      <c r="D119" s="46" t="s">
        <v>919</v>
      </c>
      <c r="E119" s="46" t="s">
        <v>920</v>
      </c>
      <c r="F119" s="47">
        <f>IF(COUNTIF(E$3:E119,E119)=1,MAX(F$2:F118)+1,VLOOKUP(E119,E$2:G118,2,0))</f>
        <v>27968</v>
      </c>
      <c r="G119" s="48">
        <v>419.27</v>
      </c>
      <c r="I119" s="22">
        <v>28008</v>
      </c>
      <c r="J119" s="49">
        <f t="shared" si="1"/>
        <v>3053.4900000000002</v>
      </c>
    </row>
    <row r="120" spans="1:10" s="32" customFormat="1" x14ac:dyDescent="0.2">
      <c r="A120" s="44">
        <v>118</v>
      </c>
      <c r="B120" s="45" t="s">
        <v>170</v>
      </c>
      <c r="C120" s="46" t="s">
        <v>171</v>
      </c>
      <c r="D120" s="46" t="s">
        <v>889</v>
      </c>
      <c r="E120" s="46" t="s">
        <v>890</v>
      </c>
      <c r="F120" s="47">
        <f>IF(COUNTIF(E$3:E120,E120)=1,MAX(F$2:F119)+1,VLOOKUP(E120,E$2:G119,2,0))</f>
        <v>27969</v>
      </c>
      <c r="G120" s="48">
        <v>11655.88</v>
      </c>
      <c r="I120" s="22">
        <v>28009</v>
      </c>
      <c r="J120" s="49">
        <f t="shared" si="1"/>
        <v>1130.23</v>
      </c>
    </row>
    <row r="121" spans="1:10" s="32" customFormat="1" x14ac:dyDescent="0.2">
      <c r="A121" s="44">
        <v>119</v>
      </c>
      <c r="B121" s="45" t="s">
        <v>214</v>
      </c>
      <c r="C121" s="46" t="s">
        <v>214</v>
      </c>
      <c r="D121" s="46" t="s">
        <v>953</v>
      </c>
      <c r="E121" s="46" t="s">
        <v>954</v>
      </c>
      <c r="F121" s="47">
        <f>IF(COUNTIF(E$3:E121,E121)=1,MAX(F$2:F120)+1,VLOOKUP(E121,E$2:G120,2,0))</f>
        <v>27970</v>
      </c>
      <c r="G121" s="48">
        <v>7976.81</v>
      </c>
      <c r="I121" s="22">
        <v>28010</v>
      </c>
      <c r="J121" s="49">
        <f t="shared" si="1"/>
        <v>66801.159999999989</v>
      </c>
    </row>
    <row r="122" spans="1:10" s="32" customFormat="1" x14ac:dyDescent="0.2">
      <c r="A122" s="44">
        <v>120</v>
      </c>
      <c r="B122" s="45" t="s">
        <v>215</v>
      </c>
      <c r="C122" s="46" t="s">
        <v>215</v>
      </c>
      <c r="D122" s="46" t="s">
        <v>955</v>
      </c>
      <c r="E122" s="46" t="s">
        <v>954</v>
      </c>
      <c r="F122" s="47">
        <f>IF(COUNTIF(E$3:E122,E122)=1,MAX(F$2:F121)+1,VLOOKUP(E122,E$2:G121,2,0))</f>
        <v>27970</v>
      </c>
      <c r="G122" s="48">
        <v>3316.8300000000004</v>
      </c>
      <c r="I122" s="22">
        <v>28011</v>
      </c>
      <c r="J122" s="49">
        <f t="shared" si="1"/>
        <v>2234.1799999999998</v>
      </c>
    </row>
    <row r="123" spans="1:10" s="32" customFormat="1" x14ac:dyDescent="0.2">
      <c r="A123" s="44">
        <v>121</v>
      </c>
      <c r="B123" s="45" t="s">
        <v>174</v>
      </c>
      <c r="C123" s="46" t="s">
        <v>174</v>
      </c>
      <c r="D123" s="46" t="s">
        <v>895</v>
      </c>
      <c r="E123" s="46" t="s">
        <v>896</v>
      </c>
      <c r="F123" s="47">
        <f>IF(COUNTIF(E$3:E123,E123)=1,MAX(F$2:F122)+1,VLOOKUP(E123,E$2:G122,2,0))</f>
        <v>27971</v>
      </c>
      <c r="G123" s="48">
        <v>53.63</v>
      </c>
      <c r="I123" s="22">
        <v>28012</v>
      </c>
      <c r="J123" s="49">
        <f t="shared" si="1"/>
        <v>3.85</v>
      </c>
    </row>
    <row r="124" spans="1:10" s="32" customFormat="1" x14ac:dyDescent="0.2">
      <c r="A124" s="44">
        <v>122</v>
      </c>
      <c r="B124" s="45" t="s">
        <v>196</v>
      </c>
      <c r="C124" s="46" t="s">
        <v>196</v>
      </c>
      <c r="D124" s="46" t="s">
        <v>931</v>
      </c>
      <c r="E124" s="46" t="s">
        <v>932</v>
      </c>
      <c r="F124" s="47">
        <f>IF(COUNTIF(E$3:E124,E124)=1,MAX(F$2:F123)+1,VLOOKUP(E124,E$2:G123,2,0))</f>
        <v>27972</v>
      </c>
      <c r="G124" s="48">
        <v>23.57</v>
      </c>
      <c r="I124" s="22">
        <v>28013</v>
      </c>
      <c r="J124" s="49">
        <f t="shared" si="1"/>
        <v>88.35</v>
      </c>
    </row>
    <row r="125" spans="1:10" s="32" customFormat="1" x14ac:dyDescent="0.2">
      <c r="A125" s="44">
        <v>123</v>
      </c>
      <c r="B125" s="45" t="s">
        <v>681</v>
      </c>
      <c r="C125" s="46" t="s">
        <v>682</v>
      </c>
      <c r="D125" s="46" t="s">
        <v>1448</v>
      </c>
      <c r="E125" s="46" t="s">
        <v>1449</v>
      </c>
      <c r="F125" s="47">
        <f>IF(COUNTIF(E$3:E125,E125)=1,MAX(F$2:F124)+1,VLOOKUP(E125,E$2:G124,2,0))</f>
        <v>27973</v>
      </c>
      <c r="G125" s="48">
        <v>48.849999999999994</v>
      </c>
      <c r="I125" s="22">
        <v>28014</v>
      </c>
      <c r="J125" s="49">
        <f t="shared" si="1"/>
        <v>60.339999999999996</v>
      </c>
    </row>
    <row r="126" spans="1:10" s="32" customFormat="1" x14ac:dyDescent="0.2">
      <c r="A126" s="44">
        <v>124</v>
      </c>
      <c r="B126" s="45" t="s">
        <v>197</v>
      </c>
      <c r="C126" s="46" t="s">
        <v>197</v>
      </c>
      <c r="D126" s="46" t="s">
        <v>933</v>
      </c>
      <c r="E126" s="46" t="s">
        <v>934</v>
      </c>
      <c r="F126" s="47">
        <f>IF(COUNTIF(E$3:E126,E126)=1,MAX(F$2:F125)+1,VLOOKUP(E126,E$2:G125,2,0))</f>
        <v>27974</v>
      </c>
      <c r="G126" s="48">
        <v>16.87</v>
      </c>
      <c r="I126" s="22">
        <v>28015</v>
      </c>
      <c r="J126" s="49">
        <f t="shared" si="1"/>
        <v>207.82000000000002</v>
      </c>
    </row>
    <row r="127" spans="1:10" s="32" customFormat="1" x14ac:dyDescent="0.2">
      <c r="A127" s="44">
        <v>125</v>
      </c>
      <c r="B127" s="45" t="s">
        <v>197</v>
      </c>
      <c r="C127" s="46" t="s">
        <v>1668</v>
      </c>
      <c r="D127" s="46" t="s">
        <v>933</v>
      </c>
      <c r="E127" s="46" t="s">
        <v>934</v>
      </c>
      <c r="F127" s="47">
        <f>IF(COUNTIF(E$3:E127,E127)=1,MAX(F$2:F126)+1,VLOOKUP(E127,E$2:G126,2,0))</f>
        <v>27974</v>
      </c>
      <c r="G127" s="48">
        <v>16059.03</v>
      </c>
      <c r="I127" s="22">
        <v>28016</v>
      </c>
      <c r="J127" s="49">
        <f t="shared" si="1"/>
        <v>29.13</v>
      </c>
    </row>
    <row r="128" spans="1:10" s="32" customFormat="1" x14ac:dyDescent="0.2">
      <c r="A128" s="44">
        <v>126</v>
      </c>
      <c r="B128" s="45" t="s">
        <v>681</v>
      </c>
      <c r="C128" s="46" t="s">
        <v>683</v>
      </c>
      <c r="D128" s="46" t="s">
        <v>1448</v>
      </c>
      <c r="E128" s="46" t="s">
        <v>1449</v>
      </c>
      <c r="F128" s="47">
        <f>IF(COUNTIF(E$3:E128,E128)=1,MAX(F$2:F127)+1,VLOOKUP(E128,E$2:G127,2,0))</f>
        <v>27973</v>
      </c>
      <c r="G128" s="48">
        <v>1.43</v>
      </c>
      <c r="I128" s="22">
        <v>28017</v>
      </c>
      <c r="J128" s="49">
        <f t="shared" si="1"/>
        <v>5.3</v>
      </c>
    </row>
    <row r="129" spans="1:10" s="32" customFormat="1" x14ac:dyDescent="0.2">
      <c r="A129" s="44">
        <v>127</v>
      </c>
      <c r="B129" s="45" t="s">
        <v>175</v>
      </c>
      <c r="C129" s="46" t="s">
        <v>175</v>
      </c>
      <c r="D129" s="46" t="s">
        <v>897</v>
      </c>
      <c r="E129" s="46" t="s">
        <v>898</v>
      </c>
      <c r="F129" s="47">
        <f>IF(COUNTIF(E$3:E129,E129)=1,MAX(F$2:F128)+1,VLOOKUP(E129,E$2:G128,2,0))</f>
        <v>27975</v>
      </c>
      <c r="G129" s="48">
        <v>95.870000000000019</v>
      </c>
      <c r="I129" s="22">
        <v>28018</v>
      </c>
      <c r="J129" s="49">
        <f t="shared" si="1"/>
        <v>36.18</v>
      </c>
    </row>
    <row r="130" spans="1:10" s="32" customFormat="1" x14ac:dyDescent="0.2">
      <c r="A130" s="44">
        <v>128</v>
      </c>
      <c r="B130" s="45" t="s">
        <v>428</v>
      </c>
      <c r="C130" s="46" t="s">
        <v>429</v>
      </c>
      <c r="D130" s="46" t="s">
        <v>1155</v>
      </c>
      <c r="E130" s="46" t="s">
        <v>1187</v>
      </c>
      <c r="F130" s="47">
        <f>IF(COUNTIF(E$3:E130,E130)=1,MAX(F$2:F129)+1,VLOOKUP(E130,E$2:G129,2,0))</f>
        <v>27976</v>
      </c>
      <c r="G130" s="48">
        <v>0.78999999999999992</v>
      </c>
      <c r="I130" s="22">
        <v>28019</v>
      </c>
      <c r="J130" s="49">
        <f t="shared" si="1"/>
        <v>523.77</v>
      </c>
    </row>
    <row r="131" spans="1:10" s="32" customFormat="1" x14ac:dyDescent="0.2">
      <c r="A131" s="44">
        <v>129</v>
      </c>
      <c r="B131" s="45" t="s">
        <v>198</v>
      </c>
      <c r="C131" s="46" t="s">
        <v>198</v>
      </c>
      <c r="D131" s="46" t="s">
        <v>935</v>
      </c>
      <c r="E131" s="46" t="s">
        <v>936</v>
      </c>
      <c r="F131" s="47">
        <f>IF(COUNTIF(E$3:E131,E131)=1,MAX(F$2:F130)+1,VLOOKUP(E131,E$2:G130,2,0))</f>
        <v>27977</v>
      </c>
      <c r="G131" s="48">
        <v>94.42</v>
      </c>
      <c r="I131" s="22">
        <v>28020</v>
      </c>
      <c r="J131" s="49">
        <f t="shared" si="1"/>
        <v>1148.3300000000002</v>
      </c>
    </row>
    <row r="132" spans="1:10" s="32" customFormat="1" x14ac:dyDescent="0.2">
      <c r="A132" s="44">
        <v>130</v>
      </c>
      <c r="B132" s="45" t="s">
        <v>198</v>
      </c>
      <c r="C132" s="46" t="s">
        <v>199</v>
      </c>
      <c r="D132" s="46" t="s">
        <v>935</v>
      </c>
      <c r="E132" s="46" t="s">
        <v>936</v>
      </c>
      <c r="F132" s="47">
        <f>IF(COUNTIF(E$3:E132,E132)=1,MAX(F$2:F131)+1,VLOOKUP(E132,E$2:G131,2,0))</f>
        <v>27977</v>
      </c>
      <c r="G132" s="48">
        <v>4583.0600000000004</v>
      </c>
      <c r="I132" s="22">
        <v>28021</v>
      </c>
      <c r="J132" s="49">
        <f t="shared" si="1"/>
        <v>815.84999999999991</v>
      </c>
    </row>
    <row r="133" spans="1:10" s="32" customFormat="1" x14ac:dyDescent="0.2">
      <c r="A133" s="44">
        <v>131</v>
      </c>
      <c r="B133" s="45" t="s">
        <v>200</v>
      </c>
      <c r="C133" s="46" t="s">
        <v>200</v>
      </c>
      <c r="D133" s="46" t="s">
        <v>935</v>
      </c>
      <c r="E133" s="46" t="s">
        <v>936</v>
      </c>
      <c r="F133" s="47">
        <f>IF(COUNTIF(E$3:E133,E133)=1,MAX(F$2:F132)+1,VLOOKUP(E133,E$2:G132,2,0))</f>
        <v>27977</v>
      </c>
      <c r="G133" s="48">
        <v>1252.9100000000001</v>
      </c>
      <c r="I133" s="22">
        <v>28022</v>
      </c>
      <c r="J133" s="49">
        <f t="shared" si="1"/>
        <v>58.95</v>
      </c>
    </row>
    <row r="134" spans="1:10" s="32" customFormat="1" x14ac:dyDescent="0.2">
      <c r="A134" s="44">
        <v>132</v>
      </c>
      <c r="B134" s="45" t="s">
        <v>200</v>
      </c>
      <c r="C134" s="46" t="s">
        <v>201</v>
      </c>
      <c r="D134" s="46" t="s">
        <v>935</v>
      </c>
      <c r="E134" s="46" t="s">
        <v>936</v>
      </c>
      <c r="F134" s="47">
        <f>IF(COUNTIF(E$3:E134,E134)=1,MAX(F$2:F133)+1,VLOOKUP(E134,E$2:G133,2,0))</f>
        <v>27977</v>
      </c>
      <c r="G134" s="48">
        <v>32.220000000000006</v>
      </c>
      <c r="I134" s="22">
        <v>28023</v>
      </c>
      <c r="J134" s="49">
        <f t="shared" si="1"/>
        <v>14.59</v>
      </c>
    </row>
    <row r="135" spans="1:10" s="32" customFormat="1" x14ac:dyDescent="0.2">
      <c r="A135" s="44">
        <v>133</v>
      </c>
      <c r="B135" s="45" t="s">
        <v>216</v>
      </c>
      <c r="C135" s="46" t="s">
        <v>217</v>
      </c>
      <c r="D135" s="46" t="s">
        <v>956</v>
      </c>
      <c r="E135" s="46" t="s">
        <v>957</v>
      </c>
      <c r="F135" s="47">
        <f>IF(COUNTIF(E$3:E135,E135)=1,MAX(F$2:F134)+1,VLOOKUP(E135,E$2:G134,2,0))</f>
        <v>27978</v>
      </c>
      <c r="G135" s="48">
        <v>11.53</v>
      </c>
      <c r="I135" s="22">
        <v>28024</v>
      </c>
      <c r="J135" s="49">
        <f t="shared" si="1"/>
        <v>24.27</v>
      </c>
    </row>
    <row r="136" spans="1:10" s="32" customFormat="1" x14ac:dyDescent="0.2">
      <c r="A136" s="44">
        <v>134</v>
      </c>
      <c r="B136" s="45" t="s">
        <v>168</v>
      </c>
      <c r="C136" s="46" t="s">
        <v>168</v>
      </c>
      <c r="D136" s="46" t="s">
        <v>887</v>
      </c>
      <c r="E136" s="46" t="s">
        <v>888</v>
      </c>
      <c r="F136" s="47">
        <f>IF(COUNTIF(E$3:E136,E136)=1,MAX(F$2:F135)+1,VLOOKUP(E136,E$2:G135,2,0))</f>
        <v>27979</v>
      </c>
      <c r="G136" s="48">
        <v>89.92</v>
      </c>
      <c r="I136" s="22">
        <v>28025</v>
      </c>
      <c r="J136" s="49">
        <f t="shared" si="1"/>
        <v>4601.75</v>
      </c>
    </row>
    <row r="137" spans="1:10" s="32" customFormat="1" x14ac:dyDescent="0.2">
      <c r="A137" s="44">
        <v>135</v>
      </c>
      <c r="B137" s="45" t="s">
        <v>168</v>
      </c>
      <c r="C137" s="46" t="s">
        <v>169</v>
      </c>
      <c r="D137" s="46" t="s">
        <v>887</v>
      </c>
      <c r="E137" s="46" t="s">
        <v>888</v>
      </c>
      <c r="F137" s="47">
        <f>IF(COUNTIF(E$3:E137,E137)=1,MAX(F$2:F136)+1,VLOOKUP(E137,E$2:G136,2,0))</f>
        <v>27979</v>
      </c>
      <c r="G137" s="48">
        <v>11.74</v>
      </c>
      <c r="I137" s="22">
        <v>28026</v>
      </c>
      <c r="J137" s="49">
        <f t="shared" si="1"/>
        <v>361.77000000000004</v>
      </c>
    </row>
    <row r="138" spans="1:10" s="32" customFormat="1" x14ac:dyDescent="0.2">
      <c r="A138" s="44">
        <v>136</v>
      </c>
      <c r="B138" s="45" t="s">
        <v>218</v>
      </c>
      <c r="C138" s="46" t="s">
        <v>218</v>
      </c>
      <c r="D138" s="46" t="s">
        <v>958</v>
      </c>
      <c r="E138" s="46" t="s">
        <v>959</v>
      </c>
      <c r="F138" s="47">
        <f>IF(COUNTIF(E$3:E138,E138)=1,MAX(F$2:F137)+1,VLOOKUP(E138,E$2:G137,2,0))</f>
        <v>27980</v>
      </c>
      <c r="G138" s="48">
        <v>18.46</v>
      </c>
      <c r="I138" s="22">
        <v>28027</v>
      </c>
      <c r="J138" s="49">
        <f t="shared" si="1"/>
        <v>55.269999999999996</v>
      </c>
    </row>
    <row r="139" spans="1:10" s="32" customFormat="1" x14ac:dyDescent="0.2">
      <c r="A139" s="44">
        <v>137</v>
      </c>
      <c r="B139" s="45" t="s">
        <v>223</v>
      </c>
      <c r="C139" s="46" t="s">
        <v>223</v>
      </c>
      <c r="D139" s="46" t="s">
        <v>964</v>
      </c>
      <c r="E139" s="46" t="s">
        <v>965</v>
      </c>
      <c r="F139" s="47">
        <f>IF(COUNTIF(E$3:E139,E139)=1,MAX(F$2:F138)+1,VLOOKUP(E139,E$2:G138,2,0))</f>
        <v>27981</v>
      </c>
      <c r="G139" s="48">
        <v>3137.19</v>
      </c>
      <c r="I139" s="22">
        <v>28028</v>
      </c>
      <c r="J139" s="49">
        <f t="shared" si="1"/>
        <v>3689.7799999999997</v>
      </c>
    </row>
    <row r="140" spans="1:10" s="32" customFormat="1" x14ac:dyDescent="0.2">
      <c r="A140" s="44">
        <v>138</v>
      </c>
      <c r="B140" s="45" t="s">
        <v>172</v>
      </c>
      <c r="C140" s="46" t="s">
        <v>172</v>
      </c>
      <c r="D140" s="46" t="s">
        <v>891</v>
      </c>
      <c r="E140" s="46" t="s">
        <v>892</v>
      </c>
      <c r="F140" s="47">
        <f>IF(COUNTIF(E$3:E140,E140)=1,MAX(F$2:F139)+1,VLOOKUP(E140,E$2:G139,2,0))</f>
        <v>27982</v>
      </c>
      <c r="G140" s="48">
        <v>33.56</v>
      </c>
      <c r="I140" s="22">
        <v>28029</v>
      </c>
      <c r="J140" s="49">
        <f t="shared" ref="J140:J203" si="2">SUMIF(F137:F715, I140, G137:G715)</f>
        <v>55.429999999999993</v>
      </c>
    </row>
    <row r="141" spans="1:10" s="32" customFormat="1" x14ac:dyDescent="0.2">
      <c r="A141" s="44">
        <v>139</v>
      </c>
      <c r="B141" s="45" t="s">
        <v>219</v>
      </c>
      <c r="C141" s="46" t="s">
        <v>219</v>
      </c>
      <c r="D141" s="46" t="s">
        <v>960</v>
      </c>
      <c r="E141" s="46" t="s">
        <v>961</v>
      </c>
      <c r="F141" s="47">
        <f>IF(COUNTIF(E$3:E141,E141)=1,MAX(F$2:F140)+1,VLOOKUP(E141,E$2:G140,2,0))</f>
        <v>27983</v>
      </c>
      <c r="G141" s="48">
        <v>14505.759999999998</v>
      </c>
      <c r="I141" s="22">
        <v>28030</v>
      </c>
      <c r="J141" s="49">
        <f t="shared" si="2"/>
        <v>1271.22</v>
      </c>
    </row>
    <row r="142" spans="1:10" s="32" customFormat="1" x14ac:dyDescent="0.2">
      <c r="A142" s="44">
        <v>140</v>
      </c>
      <c r="B142" s="45" t="s">
        <v>219</v>
      </c>
      <c r="C142" s="46" t="s">
        <v>220</v>
      </c>
      <c r="D142" s="46" t="s">
        <v>960</v>
      </c>
      <c r="E142" s="46" t="s">
        <v>961</v>
      </c>
      <c r="F142" s="47">
        <f>IF(COUNTIF(E$3:E142,E142)=1,MAX(F$2:F141)+1,VLOOKUP(E142,E$2:G141,2,0))</f>
        <v>27983</v>
      </c>
      <c r="G142" s="48">
        <v>14.69</v>
      </c>
      <c r="I142" s="22">
        <v>28031</v>
      </c>
      <c r="J142" s="49">
        <f t="shared" si="2"/>
        <v>812.3</v>
      </c>
    </row>
    <row r="143" spans="1:10" s="32" customFormat="1" x14ac:dyDescent="0.2">
      <c r="A143" s="44">
        <v>141</v>
      </c>
      <c r="B143" s="45" t="s">
        <v>219</v>
      </c>
      <c r="C143" s="46" t="s">
        <v>221</v>
      </c>
      <c r="D143" s="46" t="s">
        <v>960</v>
      </c>
      <c r="E143" s="46" t="s">
        <v>961</v>
      </c>
      <c r="F143" s="47">
        <f>IF(COUNTIF(E$3:E143,E143)=1,MAX(F$2:F142)+1,VLOOKUP(E143,E$2:G142,2,0))</f>
        <v>27983</v>
      </c>
      <c r="G143" s="48">
        <v>19</v>
      </c>
      <c r="I143" s="22">
        <v>28032</v>
      </c>
      <c r="J143" s="49">
        <f t="shared" si="2"/>
        <v>533.24</v>
      </c>
    </row>
    <row r="144" spans="1:10" s="32" customFormat="1" x14ac:dyDescent="0.2">
      <c r="A144" s="44">
        <v>142</v>
      </c>
      <c r="B144" s="45" t="s">
        <v>173</v>
      </c>
      <c r="C144" s="46" t="s">
        <v>173</v>
      </c>
      <c r="D144" s="46" t="s">
        <v>893</v>
      </c>
      <c r="E144" s="46" t="s">
        <v>894</v>
      </c>
      <c r="F144" s="47">
        <f>IF(COUNTIF(E$3:E144,E144)=1,MAX(F$2:F143)+1,VLOOKUP(E144,E$2:G143,2,0))</f>
        <v>27984</v>
      </c>
      <c r="G144" s="48">
        <v>7.5699999999999994</v>
      </c>
      <c r="I144" s="22">
        <v>28033</v>
      </c>
      <c r="J144" s="49">
        <f t="shared" si="2"/>
        <v>480.04</v>
      </c>
    </row>
    <row r="145" spans="1:10" s="32" customFormat="1" x14ac:dyDescent="0.2">
      <c r="A145" s="44">
        <v>143</v>
      </c>
      <c r="B145" s="45" t="s">
        <v>224</v>
      </c>
      <c r="C145" s="46" t="s">
        <v>224</v>
      </c>
      <c r="D145" s="46" t="s">
        <v>966</v>
      </c>
      <c r="E145" s="46" t="s">
        <v>967</v>
      </c>
      <c r="F145" s="47">
        <f>IF(COUNTIF(E$3:E145,E145)=1,MAX(F$2:F144)+1,VLOOKUP(E145,E$2:G144,2,0))</f>
        <v>27985</v>
      </c>
      <c r="G145" s="48">
        <v>17.139999999999997</v>
      </c>
      <c r="I145" s="22">
        <v>28034</v>
      </c>
      <c r="J145" s="49">
        <f t="shared" si="2"/>
        <v>1.25</v>
      </c>
    </row>
    <row r="146" spans="1:10" s="32" customFormat="1" x14ac:dyDescent="0.2">
      <c r="A146" s="44">
        <v>144</v>
      </c>
      <c r="B146" s="45" t="s">
        <v>202</v>
      </c>
      <c r="C146" s="46" t="s">
        <v>202</v>
      </c>
      <c r="D146" s="46" t="s">
        <v>937</v>
      </c>
      <c r="E146" s="46" t="s">
        <v>938</v>
      </c>
      <c r="F146" s="47">
        <f>IF(COUNTIF(E$3:E146,E146)=1,MAX(F$2:F145)+1,VLOOKUP(E146,E$2:G145,2,0))</f>
        <v>27986</v>
      </c>
      <c r="G146" s="48">
        <v>3857.2599999999998</v>
      </c>
      <c r="I146" s="22">
        <v>28035</v>
      </c>
      <c r="J146" s="49">
        <f t="shared" si="2"/>
        <v>208.79</v>
      </c>
    </row>
    <row r="147" spans="1:10" s="32" customFormat="1" x14ac:dyDescent="0.2">
      <c r="A147" s="44">
        <v>145</v>
      </c>
      <c r="B147" s="45" t="s">
        <v>202</v>
      </c>
      <c r="C147" s="46" t="s">
        <v>203</v>
      </c>
      <c r="D147" s="46" t="s">
        <v>937</v>
      </c>
      <c r="E147" s="46" t="s">
        <v>938</v>
      </c>
      <c r="F147" s="47">
        <f>IF(COUNTIF(E$3:E147,E147)=1,MAX(F$2:F146)+1,VLOOKUP(E147,E$2:G146,2,0))</f>
        <v>27986</v>
      </c>
      <c r="G147" s="48">
        <v>297.35999999999996</v>
      </c>
      <c r="I147" s="22">
        <v>28036</v>
      </c>
      <c r="J147" s="49">
        <f t="shared" si="2"/>
        <v>48.459999999999994</v>
      </c>
    </row>
    <row r="148" spans="1:10" s="32" customFormat="1" x14ac:dyDescent="0.2">
      <c r="A148" s="44">
        <v>146</v>
      </c>
      <c r="B148" s="45" t="s">
        <v>222</v>
      </c>
      <c r="C148" s="46" t="s">
        <v>222</v>
      </c>
      <c r="D148" s="46" t="s">
        <v>962</v>
      </c>
      <c r="E148" s="46" t="s">
        <v>963</v>
      </c>
      <c r="F148" s="47">
        <f>IF(COUNTIF(E$3:E148,E148)=1,MAX(F$2:F147)+1,VLOOKUP(E148,E$2:G147,2,0))</f>
        <v>27987</v>
      </c>
      <c r="G148" s="48">
        <v>2.6300000000000003</v>
      </c>
      <c r="I148" s="22">
        <v>28037</v>
      </c>
      <c r="J148" s="49">
        <f t="shared" si="2"/>
        <v>173.31</v>
      </c>
    </row>
    <row r="149" spans="1:10" s="32" customFormat="1" x14ac:dyDescent="0.2">
      <c r="A149" s="44">
        <v>147</v>
      </c>
      <c r="B149" s="45" t="s">
        <v>465</v>
      </c>
      <c r="C149" s="46" t="s">
        <v>465</v>
      </c>
      <c r="D149" s="46" t="s">
        <v>1225</v>
      </c>
      <c r="E149" s="46" t="s">
        <v>1226</v>
      </c>
      <c r="F149" s="47">
        <f>IF(COUNTIF(E$3:E149,E149)=1,MAX(F$2:F148)+1,VLOOKUP(E149,E$2:G148,2,0))</f>
        <v>27988</v>
      </c>
      <c r="G149" s="48">
        <v>39.78</v>
      </c>
      <c r="I149" s="22">
        <v>28038</v>
      </c>
      <c r="J149" s="49">
        <f t="shared" si="2"/>
        <v>33.340000000000003</v>
      </c>
    </row>
    <row r="150" spans="1:10" s="32" customFormat="1" x14ac:dyDescent="0.2">
      <c r="A150" s="44">
        <v>148</v>
      </c>
      <c r="B150" s="45" t="s">
        <v>230</v>
      </c>
      <c r="C150" s="46" t="s">
        <v>230</v>
      </c>
      <c r="D150" s="46" t="s">
        <v>976</v>
      </c>
      <c r="E150" s="46" t="s">
        <v>977</v>
      </c>
      <c r="F150" s="47">
        <f>IF(COUNTIF(E$3:E150,E150)=1,MAX(F$2:F149)+1,VLOOKUP(E150,E$2:G149,2,0))</f>
        <v>27989</v>
      </c>
      <c r="G150" s="48">
        <v>94.39</v>
      </c>
      <c r="I150" s="22">
        <v>28039</v>
      </c>
      <c r="J150" s="49">
        <f t="shared" si="2"/>
        <v>315.45999999999998</v>
      </c>
    </row>
    <row r="151" spans="1:10" s="32" customFormat="1" x14ac:dyDescent="0.2">
      <c r="A151" s="44">
        <v>149</v>
      </c>
      <c r="B151" s="45" t="s">
        <v>228</v>
      </c>
      <c r="C151" s="46" t="s">
        <v>228</v>
      </c>
      <c r="D151" s="46" t="s">
        <v>972</v>
      </c>
      <c r="E151" s="46" t="s">
        <v>973</v>
      </c>
      <c r="F151" s="47">
        <f>IF(COUNTIF(E$3:E151,E151)=1,MAX(F$2:F150)+1,VLOOKUP(E151,E$2:G150,2,0))</f>
        <v>27990</v>
      </c>
      <c r="G151" s="48">
        <v>173.86999999999998</v>
      </c>
      <c r="I151" s="22">
        <v>28040</v>
      </c>
      <c r="J151" s="49">
        <f t="shared" si="2"/>
        <v>823.81</v>
      </c>
    </row>
    <row r="152" spans="1:10" s="32" customFormat="1" x14ac:dyDescent="0.2">
      <c r="A152" s="44">
        <v>150</v>
      </c>
      <c r="B152" s="45" t="s">
        <v>226</v>
      </c>
      <c r="C152" s="46" t="s">
        <v>226</v>
      </c>
      <c r="D152" s="46" t="s">
        <v>970</v>
      </c>
      <c r="E152" s="46" t="s">
        <v>971</v>
      </c>
      <c r="F152" s="47">
        <f>IF(COUNTIF(E$3:E152,E152)=1,MAX(F$2:F151)+1,VLOOKUP(E152,E$2:G151,2,0))</f>
        <v>27991</v>
      </c>
      <c r="G152" s="48">
        <v>150.73999999999998</v>
      </c>
      <c r="I152" s="22">
        <v>28041</v>
      </c>
      <c r="J152" s="49">
        <f t="shared" si="2"/>
        <v>203.48000000000002</v>
      </c>
    </row>
    <row r="153" spans="1:10" s="32" customFormat="1" x14ac:dyDescent="0.2">
      <c r="A153" s="44">
        <v>151</v>
      </c>
      <c r="B153" s="45" t="s">
        <v>226</v>
      </c>
      <c r="C153" s="46" t="s">
        <v>227</v>
      </c>
      <c r="D153" s="46" t="s">
        <v>970</v>
      </c>
      <c r="E153" s="46" t="s">
        <v>971</v>
      </c>
      <c r="F153" s="47">
        <f>IF(COUNTIF(E$3:E153,E153)=1,MAX(F$2:F152)+1,VLOOKUP(E153,E$2:G152,2,0))</f>
        <v>27991</v>
      </c>
      <c r="G153" s="48">
        <v>451.33000000000004</v>
      </c>
      <c r="I153" s="22">
        <v>28042</v>
      </c>
      <c r="J153" s="49">
        <f t="shared" si="2"/>
        <v>14.97</v>
      </c>
    </row>
    <row r="154" spans="1:10" s="32" customFormat="1" x14ac:dyDescent="0.2">
      <c r="A154" s="44">
        <v>152</v>
      </c>
      <c r="B154" s="45" t="s">
        <v>231</v>
      </c>
      <c r="C154" s="46" t="s">
        <v>231</v>
      </c>
      <c r="D154" s="46" t="s">
        <v>978</v>
      </c>
      <c r="E154" s="46" t="s">
        <v>979</v>
      </c>
      <c r="F154" s="47">
        <f>IF(COUNTIF(E$3:E154,E154)=1,MAX(F$2:F153)+1,VLOOKUP(E154,E$2:G153,2,0))</f>
        <v>27992</v>
      </c>
      <c r="G154" s="48">
        <v>5179.4299999999994</v>
      </c>
      <c r="I154" s="22">
        <v>28043</v>
      </c>
      <c r="J154" s="49">
        <f t="shared" si="2"/>
        <v>78.460000000000008</v>
      </c>
    </row>
    <row r="155" spans="1:10" s="32" customFormat="1" x14ac:dyDescent="0.2">
      <c r="A155" s="44">
        <v>153</v>
      </c>
      <c r="B155" s="45" t="s">
        <v>231</v>
      </c>
      <c r="C155" s="46" t="s">
        <v>232</v>
      </c>
      <c r="D155" s="46" t="s">
        <v>978</v>
      </c>
      <c r="E155" s="46" t="s">
        <v>979</v>
      </c>
      <c r="F155" s="47"/>
      <c r="G155" s="48">
        <v>0</v>
      </c>
      <c r="I155" s="22">
        <v>28044</v>
      </c>
      <c r="J155" s="49">
        <f t="shared" si="2"/>
        <v>127.32000000000001</v>
      </c>
    </row>
    <row r="156" spans="1:10" s="32" customFormat="1" x14ac:dyDescent="0.2">
      <c r="A156" s="44">
        <v>154</v>
      </c>
      <c r="B156" s="45" t="s">
        <v>233</v>
      </c>
      <c r="C156" s="46" t="s">
        <v>233</v>
      </c>
      <c r="D156" s="46" t="s">
        <v>978</v>
      </c>
      <c r="E156" s="46" t="s">
        <v>979</v>
      </c>
      <c r="F156" s="47">
        <f>IF(COUNTIF(E$3:E156,E156)=1,MAX(F$2:F155)+1,VLOOKUP(E156,E$2:G155,2,0))</f>
        <v>27992</v>
      </c>
      <c r="G156" s="48">
        <v>54254.33</v>
      </c>
      <c r="I156" s="22">
        <v>28045</v>
      </c>
      <c r="J156" s="49">
        <f t="shared" si="2"/>
        <v>0.25</v>
      </c>
    </row>
    <row r="157" spans="1:10" s="32" customFormat="1" x14ac:dyDescent="0.2">
      <c r="A157" s="44">
        <v>155</v>
      </c>
      <c r="B157" s="45" t="s">
        <v>233</v>
      </c>
      <c r="C157" s="46" t="s">
        <v>234</v>
      </c>
      <c r="D157" s="46" t="s">
        <v>978</v>
      </c>
      <c r="E157" s="46" t="s">
        <v>979</v>
      </c>
      <c r="F157" s="47">
        <f>IF(COUNTIF(E$3:E157,E157)=1,MAX(F$2:F156)+1,VLOOKUP(E157,E$2:G156,2,0))</f>
        <v>27992</v>
      </c>
      <c r="G157" s="48">
        <v>48.32</v>
      </c>
      <c r="I157" s="22">
        <v>28046</v>
      </c>
      <c r="J157" s="49">
        <f t="shared" si="2"/>
        <v>7.0000000000000007E-2</v>
      </c>
    </row>
    <row r="158" spans="1:10" s="32" customFormat="1" x14ac:dyDescent="0.2">
      <c r="A158" s="44">
        <v>156</v>
      </c>
      <c r="B158" s="45" t="s">
        <v>225</v>
      </c>
      <c r="C158" s="46" t="s">
        <v>225</v>
      </c>
      <c r="D158" s="46" t="s">
        <v>968</v>
      </c>
      <c r="E158" s="46" t="s">
        <v>969</v>
      </c>
      <c r="F158" s="47">
        <f>IF(COUNTIF(E$3:E158,E158)=1,MAX(F$2:F157)+1,VLOOKUP(E158,E$2:G157,2,0))</f>
        <v>27993</v>
      </c>
      <c r="G158" s="48">
        <v>9.3699999999999992</v>
      </c>
      <c r="I158" s="22">
        <v>28047</v>
      </c>
      <c r="J158" s="49">
        <f t="shared" si="2"/>
        <v>0.21</v>
      </c>
    </row>
    <row r="159" spans="1:10" s="32" customFormat="1" x14ac:dyDescent="0.2">
      <c r="A159" s="44">
        <v>157</v>
      </c>
      <c r="B159" s="45" t="s">
        <v>229</v>
      </c>
      <c r="C159" s="46" t="s">
        <v>229</v>
      </c>
      <c r="D159" s="46" t="s">
        <v>974</v>
      </c>
      <c r="E159" s="46" t="s">
        <v>975</v>
      </c>
      <c r="F159" s="47">
        <f>IF(COUNTIF(E$3:E159,E159)=1,MAX(F$2:F158)+1,VLOOKUP(E159,E$2:G158,2,0))</f>
        <v>27994</v>
      </c>
      <c r="G159" s="48">
        <v>6536.95</v>
      </c>
      <c r="I159" s="22">
        <v>28048</v>
      </c>
      <c r="J159" s="49">
        <f t="shared" si="2"/>
        <v>0.04</v>
      </c>
    </row>
    <row r="160" spans="1:10" s="32" customFormat="1" x14ac:dyDescent="0.2">
      <c r="A160" s="44">
        <v>158</v>
      </c>
      <c r="B160" s="45" t="s">
        <v>235</v>
      </c>
      <c r="C160" s="46" t="s">
        <v>235</v>
      </c>
      <c r="D160" s="46" t="s">
        <v>980</v>
      </c>
      <c r="E160" s="46" t="s">
        <v>981</v>
      </c>
      <c r="F160" s="47">
        <f>IF(COUNTIF(E$3:E160,E160)=1,MAX(F$2:F159)+1,VLOOKUP(E160,E$2:G159,2,0))</f>
        <v>27995</v>
      </c>
      <c r="G160" s="48">
        <v>1454.0299999999997</v>
      </c>
      <c r="I160" s="22">
        <v>28049</v>
      </c>
      <c r="J160" s="49">
        <f t="shared" si="2"/>
        <v>594.2299999999999</v>
      </c>
    </row>
    <row r="161" spans="1:10" s="32" customFormat="1" x14ac:dyDescent="0.2">
      <c r="A161" s="44">
        <v>159</v>
      </c>
      <c r="B161" s="45" t="s">
        <v>244</v>
      </c>
      <c r="C161" s="46" t="s">
        <v>244</v>
      </c>
      <c r="D161" s="46" t="s">
        <v>992</v>
      </c>
      <c r="E161" s="46" t="s">
        <v>993</v>
      </c>
      <c r="F161" s="47">
        <f>IF(COUNTIF(E$3:E161,E161)=1,MAX(F$2:F160)+1,VLOOKUP(E161,E$2:G160,2,0))</f>
        <v>27996</v>
      </c>
      <c r="G161" s="48">
        <v>2488.0500000000002</v>
      </c>
      <c r="I161" s="22">
        <v>28050</v>
      </c>
      <c r="J161" s="49">
        <f t="shared" si="2"/>
        <v>65.910000000000011</v>
      </c>
    </row>
    <row r="162" spans="1:10" s="32" customFormat="1" x14ac:dyDescent="0.2">
      <c r="A162" s="44">
        <v>160</v>
      </c>
      <c r="B162" s="45" t="s">
        <v>244</v>
      </c>
      <c r="C162" s="46" t="s">
        <v>245</v>
      </c>
      <c r="D162" s="46" t="s">
        <v>992</v>
      </c>
      <c r="E162" s="46" t="s">
        <v>993</v>
      </c>
      <c r="F162" s="47">
        <f>IF(COUNTIF(E$3:E162,E162)=1,MAX(F$2:F161)+1,VLOOKUP(E162,E$2:G161,2,0))</f>
        <v>27996</v>
      </c>
      <c r="G162" s="48">
        <v>25.01</v>
      </c>
      <c r="I162" s="22">
        <v>28051</v>
      </c>
      <c r="J162" s="49">
        <f t="shared" si="2"/>
        <v>0.01</v>
      </c>
    </row>
    <row r="163" spans="1:10" s="32" customFormat="1" x14ac:dyDescent="0.2">
      <c r="A163" s="44">
        <v>161</v>
      </c>
      <c r="B163" s="45" t="s">
        <v>238</v>
      </c>
      <c r="C163" s="46" t="s">
        <v>238</v>
      </c>
      <c r="D163" s="46" t="s">
        <v>984</v>
      </c>
      <c r="E163" s="46" t="s">
        <v>985</v>
      </c>
      <c r="F163" s="47">
        <f>IF(COUNTIF(E$3:E163,E163)=1,MAX(F$2:F162)+1,VLOOKUP(E163,E$2:G162,2,0))</f>
        <v>27997</v>
      </c>
      <c r="G163" s="48">
        <v>181.84</v>
      </c>
      <c r="I163" s="22">
        <v>28052</v>
      </c>
      <c r="J163" s="49">
        <f t="shared" si="2"/>
        <v>144.61000000000001</v>
      </c>
    </row>
    <row r="164" spans="1:10" s="32" customFormat="1" x14ac:dyDescent="0.2">
      <c r="A164" s="44">
        <v>162</v>
      </c>
      <c r="B164" s="45" t="s">
        <v>238</v>
      </c>
      <c r="C164" s="46" t="s">
        <v>239</v>
      </c>
      <c r="D164" s="46" t="s">
        <v>984</v>
      </c>
      <c r="E164" s="46" t="s">
        <v>985</v>
      </c>
      <c r="F164" s="47">
        <f>IF(COUNTIF(E$3:E164,E164)=1,MAX(F$2:F163)+1,VLOOKUP(E164,E$2:G163,2,0))</f>
        <v>27997</v>
      </c>
      <c r="G164" s="48">
        <v>2316.29</v>
      </c>
      <c r="I164" s="22">
        <v>28053</v>
      </c>
      <c r="J164" s="49">
        <f t="shared" si="2"/>
        <v>74.320000000000007</v>
      </c>
    </row>
    <row r="165" spans="1:10" s="32" customFormat="1" x14ac:dyDescent="0.2">
      <c r="A165" s="44">
        <v>163</v>
      </c>
      <c r="B165" s="45" t="s">
        <v>236</v>
      </c>
      <c r="C165" s="46" t="s">
        <v>236</v>
      </c>
      <c r="D165" s="46" t="s">
        <v>982</v>
      </c>
      <c r="E165" s="46" t="s">
        <v>983</v>
      </c>
      <c r="F165" s="47">
        <f>IF(COUNTIF(E$3:E165,E165)=1,MAX(F$2:F164)+1,VLOOKUP(E165,E$2:G164,2,0))</f>
        <v>27998</v>
      </c>
      <c r="G165" s="48">
        <v>1272.6799999999998</v>
      </c>
      <c r="I165" s="22">
        <v>28054</v>
      </c>
      <c r="J165" s="49">
        <f t="shared" si="2"/>
        <v>41.379999999999995</v>
      </c>
    </row>
    <row r="166" spans="1:10" s="32" customFormat="1" x14ac:dyDescent="0.2">
      <c r="A166" s="44">
        <v>164</v>
      </c>
      <c r="B166" s="45" t="s">
        <v>236</v>
      </c>
      <c r="C166" s="46" t="s">
        <v>237</v>
      </c>
      <c r="D166" s="46" t="s">
        <v>982</v>
      </c>
      <c r="E166" s="46" t="s">
        <v>983</v>
      </c>
      <c r="F166" s="47">
        <f>IF(COUNTIF(E$3:E166,E166)=1,MAX(F$2:F165)+1,VLOOKUP(E166,E$2:G165,2,0))</f>
        <v>27998</v>
      </c>
      <c r="G166" s="48">
        <v>2813.78</v>
      </c>
      <c r="I166" s="22">
        <v>28055</v>
      </c>
      <c r="J166" s="49">
        <f t="shared" si="2"/>
        <v>0.26</v>
      </c>
    </row>
    <row r="167" spans="1:10" s="32" customFormat="1" x14ac:dyDescent="0.2">
      <c r="A167" s="44">
        <v>165</v>
      </c>
      <c r="B167" s="45" t="s">
        <v>277</v>
      </c>
      <c r="C167" s="46" t="s">
        <v>278</v>
      </c>
      <c r="D167" s="46" t="s">
        <v>1023</v>
      </c>
      <c r="E167" s="46" t="s">
        <v>1024</v>
      </c>
      <c r="F167" s="47">
        <f>IF(COUNTIF(E$3:E167,E167)=1,MAX(F$2:F166)+1,VLOOKUP(E167,E$2:G166,2,0))</f>
        <v>27999</v>
      </c>
      <c r="G167" s="48">
        <v>3.6100000000000003</v>
      </c>
      <c r="I167" s="22">
        <v>28056</v>
      </c>
      <c r="J167" s="49">
        <f t="shared" si="2"/>
        <v>16603.079999999998</v>
      </c>
    </row>
    <row r="168" spans="1:10" s="32" customFormat="1" x14ac:dyDescent="0.2">
      <c r="A168" s="44">
        <v>166</v>
      </c>
      <c r="B168" s="45" t="s">
        <v>247</v>
      </c>
      <c r="C168" s="46" t="s">
        <v>247</v>
      </c>
      <c r="D168" s="46" t="s">
        <v>996</v>
      </c>
      <c r="E168" s="46" t="s">
        <v>997</v>
      </c>
      <c r="F168" s="47">
        <f>IF(COUNTIF(E$3:E168,E168)=1,MAX(F$2:F167)+1,VLOOKUP(E168,E$2:G167,2,0))</f>
        <v>28000</v>
      </c>
      <c r="G168" s="48">
        <v>12.73</v>
      </c>
      <c r="I168" s="22">
        <v>28057</v>
      </c>
      <c r="J168" s="49">
        <f t="shared" si="2"/>
        <v>7373.76</v>
      </c>
    </row>
    <row r="169" spans="1:10" s="32" customFormat="1" x14ac:dyDescent="0.2">
      <c r="A169" s="44">
        <v>167</v>
      </c>
      <c r="B169" s="45" t="s">
        <v>248</v>
      </c>
      <c r="C169" s="46" t="s">
        <v>249</v>
      </c>
      <c r="D169" s="46" t="s">
        <v>998</v>
      </c>
      <c r="E169" s="46" t="s">
        <v>997</v>
      </c>
      <c r="F169" s="47">
        <f>IF(COUNTIF(E$3:E169,E169)=1,MAX(F$2:F168)+1,VLOOKUP(E169,E$2:G168,2,0))</f>
        <v>28000</v>
      </c>
      <c r="G169" s="48">
        <v>148.02000000000001</v>
      </c>
      <c r="I169" s="22">
        <v>28058</v>
      </c>
      <c r="J169" s="49">
        <f t="shared" si="2"/>
        <v>5105.04</v>
      </c>
    </row>
    <row r="170" spans="1:10" s="32" customFormat="1" x14ac:dyDescent="0.2">
      <c r="A170" s="44">
        <v>168</v>
      </c>
      <c r="B170" s="45" t="s">
        <v>248</v>
      </c>
      <c r="C170" s="46" t="s">
        <v>250</v>
      </c>
      <c r="D170" s="46" t="s">
        <v>998</v>
      </c>
      <c r="E170" s="46" t="s">
        <v>997</v>
      </c>
      <c r="F170" s="47">
        <f>IF(COUNTIF(E$3:E170,E170)=1,MAX(F$2:F169)+1,VLOOKUP(E170,E$2:G169,2,0))</f>
        <v>28000</v>
      </c>
      <c r="G170" s="48">
        <v>1.38</v>
      </c>
      <c r="I170" s="22">
        <v>28059</v>
      </c>
      <c r="J170" s="49">
        <f t="shared" si="2"/>
        <v>4129.8899999999994</v>
      </c>
    </row>
    <row r="171" spans="1:10" s="32" customFormat="1" x14ac:dyDescent="0.2">
      <c r="A171" s="44">
        <v>169</v>
      </c>
      <c r="B171" s="45" t="s">
        <v>248</v>
      </c>
      <c r="C171" s="46" t="s">
        <v>253</v>
      </c>
      <c r="D171" s="46" t="s">
        <v>998</v>
      </c>
      <c r="E171" s="46" t="s">
        <v>997</v>
      </c>
      <c r="F171" s="47">
        <f>IF(COUNTIF(E$3:E171,E171)=1,MAX(F$2:F170)+1,VLOOKUP(E171,E$2:G170,2,0))</f>
        <v>28000</v>
      </c>
      <c r="G171" s="48">
        <v>44.070000000000007</v>
      </c>
      <c r="I171" s="22">
        <v>28060</v>
      </c>
      <c r="J171" s="49">
        <f t="shared" si="2"/>
        <v>0.95</v>
      </c>
    </row>
    <row r="172" spans="1:10" s="32" customFormat="1" x14ac:dyDescent="0.2">
      <c r="A172" s="44">
        <v>170</v>
      </c>
      <c r="B172" s="45" t="s">
        <v>247</v>
      </c>
      <c r="C172" s="46" t="s">
        <v>251</v>
      </c>
      <c r="D172" s="46" t="s">
        <v>996</v>
      </c>
      <c r="E172" s="46" t="s">
        <v>997</v>
      </c>
      <c r="F172" s="47">
        <f>IF(COUNTIF(E$3:E172,E172)=1,MAX(F$2:F171)+1,VLOOKUP(E172,E$2:G171,2,0))</f>
        <v>28000</v>
      </c>
      <c r="G172" s="48">
        <v>7.0000000000000007E-2</v>
      </c>
      <c r="I172" s="22">
        <v>28061</v>
      </c>
      <c r="J172" s="49">
        <f t="shared" si="2"/>
        <v>35.590000000000003</v>
      </c>
    </row>
    <row r="173" spans="1:10" s="32" customFormat="1" x14ac:dyDescent="0.2">
      <c r="A173" s="44">
        <v>171</v>
      </c>
      <c r="B173" s="45" t="s">
        <v>247</v>
      </c>
      <c r="C173" s="46" t="s">
        <v>252</v>
      </c>
      <c r="D173" s="46" t="s">
        <v>996</v>
      </c>
      <c r="E173" s="46" t="s">
        <v>997</v>
      </c>
      <c r="F173" s="47">
        <f>IF(COUNTIF(E$3:E173,E173)=1,MAX(F$2:F172)+1,VLOOKUP(E173,E$2:G172,2,0))</f>
        <v>28000</v>
      </c>
      <c r="G173" s="48">
        <v>3.54</v>
      </c>
      <c r="I173" s="22">
        <v>28062</v>
      </c>
      <c r="J173" s="49">
        <f t="shared" si="2"/>
        <v>104.66</v>
      </c>
    </row>
    <row r="174" spans="1:10" s="32" customFormat="1" x14ac:dyDescent="0.2">
      <c r="A174" s="44">
        <v>172</v>
      </c>
      <c r="B174" s="45" t="s">
        <v>247</v>
      </c>
      <c r="C174" s="46" t="s">
        <v>254</v>
      </c>
      <c r="D174" s="46" t="s">
        <v>996</v>
      </c>
      <c r="E174" s="46" t="s">
        <v>997</v>
      </c>
      <c r="F174" s="47">
        <f>IF(COUNTIF(E$3:E174,E174)=1,MAX(F$2:F173)+1,VLOOKUP(E174,E$2:G173,2,0))</f>
        <v>28000</v>
      </c>
      <c r="G174" s="48">
        <v>0.55000000000000004</v>
      </c>
      <c r="I174" s="22">
        <v>28063</v>
      </c>
      <c r="J174" s="49">
        <f t="shared" si="2"/>
        <v>33197.100000000006</v>
      </c>
    </row>
    <row r="175" spans="1:10" s="32" customFormat="1" x14ac:dyDescent="0.2">
      <c r="A175" s="44">
        <v>173</v>
      </c>
      <c r="B175" s="45" t="s">
        <v>240</v>
      </c>
      <c r="C175" s="46" t="s">
        <v>240</v>
      </c>
      <c r="D175" s="46" t="s">
        <v>986</v>
      </c>
      <c r="E175" s="46" t="s">
        <v>987</v>
      </c>
      <c r="F175" s="47">
        <f>IF(COUNTIF(E$3:E175,E175)=1,MAX(F$2:F174)+1,VLOOKUP(E175,E$2:G174,2,0))</f>
        <v>28001</v>
      </c>
      <c r="G175" s="48">
        <v>55.42</v>
      </c>
      <c r="I175" s="22">
        <v>28064</v>
      </c>
      <c r="J175" s="49">
        <f t="shared" si="2"/>
        <v>0.03</v>
      </c>
    </row>
    <row r="176" spans="1:10" s="32" customFormat="1" x14ac:dyDescent="0.2">
      <c r="A176" s="44">
        <v>174</v>
      </c>
      <c r="B176" s="45" t="s">
        <v>257</v>
      </c>
      <c r="C176" s="46" t="s">
        <v>257</v>
      </c>
      <c r="D176" s="46" t="s">
        <v>1001</v>
      </c>
      <c r="E176" s="46" t="s">
        <v>1002</v>
      </c>
      <c r="F176" s="47">
        <f>IF(COUNTIF(E$3:E176,E176)=1,MAX(F$2:F175)+1,VLOOKUP(E176,E$2:G175,2,0))</f>
        <v>28002</v>
      </c>
      <c r="G176" s="48">
        <v>4712.68</v>
      </c>
      <c r="I176" s="22">
        <v>28065</v>
      </c>
      <c r="J176" s="49">
        <f t="shared" si="2"/>
        <v>1717.28</v>
      </c>
    </row>
    <row r="177" spans="1:10" s="32" customFormat="1" x14ac:dyDescent="0.2">
      <c r="A177" s="44">
        <v>175</v>
      </c>
      <c r="B177" s="45" t="s">
        <v>257</v>
      </c>
      <c r="C177" s="46" t="s">
        <v>258</v>
      </c>
      <c r="D177" s="46" t="s">
        <v>1001</v>
      </c>
      <c r="E177" s="46" t="s">
        <v>1002</v>
      </c>
      <c r="F177" s="47">
        <f>IF(COUNTIF(E$3:E177,E177)=1,MAX(F$2:F176)+1,VLOOKUP(E177,E$2:G176,2,0))</f>
        <v>28002</v>
      </c>
      <c r="G177" s="48">
        <v>1735.87</v>
      </c>
      <c r="I177" s="22">
        <v>28066</v>
      </c>
      <c r="J177" s="49">
        <f t="shared" si="2"/>
        <v>200.19</v>
      </c>
    </row>
    <row r="178" spans="1:10" s="32" customFormat="1" x14ac:dyDescent="0.2">
      <c r="A178" s="44">
        <v>176</v>
      </c>
      <c r="B178" s="45" t="s">
        <v>255</v>
      </c>
      <c r="C178" s="46" t="s">
        <v>255</v>
      </c>
      <c r="D178" s="46" t="s">
        <v>999</v>
      </c>
      <c r="E178" s="46" t="s">
        <v>1000</v>
      </c>
      <c r="F178" s="47">
        <f>IF(COUNTIF(E$3:E178,E178)=1,MAX(F$2:F177)+1,VLOOKUP(E178,E$2:G177,2,0))</f>
        <v>28003</v>
      </c>
      <c r="G178" s="48">
        <v>254.65000000000003</v>
      </c>
      <c r="I178" s="22">
        <v>28067</v>
      </c>
      <c r="J178" s="49">
        <f t="shared" si="2"/>
        <v>167.76</v>
      </c>
    </row>
    <row r="179" spans="1:10" s="32" customFormat="1" x14ac:dyDescent="0.2">
      <c r="A179" s="44">
        <v>177</v>
      </c>
      <c r="B179" s="45" t="s">
        <v>255</v>
      </c>
      <c r="C179" s="46" t="s">
        <v>256</v>
      </c>
      <c r="D179" s="46" t="s">
        <v>999</v>
      </c>
      <c r="E179" s="46" t="s">
        <v>1000</v>
      </c>
      <c r="F179" s="47">
        <f>IF(COUNTIF(E$3:E179,E179)=1,MAX(F$2:F178)+1,VLOOKUP(E179,E$2:G178,2,0))</f>
        <v>28003</v>
      </c>
      <c r="G179" s="48">
        <v>0.29000000000000004</v>
      </c>
      <c r="I179" s="22">
        <v>28068</v>
      </c>
      <c r="J179" s="49">
        <f t="shared" si="2"/>
        <v>0.13</v>
      </c>
    </row>
    <row r="180" spans="1:10" s="32" customFormat="1" x14ac:dyDescent="0.2">
      <c r="A180" s="44">
        <v>178</v>
      </c>
      <c r="B180" s="45" t="s">
        <v>246</v>
      </c>
      <c r="C180" s="46" t="s">
        <v>246</v>
      </c>
      <c r="D180" s="46" t="s">
        <v>994</v>
      </c>
      <c r="E180" s="46" t="s">
        <v>995</v>
      </c>
      <c r="F180" s="47">
        <f>IF(COUNTIF(E$3:E180,E180)=1,MAX(F$2:F179)+1,VLOOKUP(E180,E$2:G179,2,0))</f>
        <v>28004</v>
      </c>
      <c r="G180" s="48">
        <v>10.9</v>
      </c>
      <c r="I180" s="22">
        <v>28069</v>
      </c>
      <c r="J180" s="49">
        <f t="shared" si="2"/>
        <v>2194.1600000000003</v>
      </c>
    </row>
    <row r="181" spans="1:10" s="32" customFormat="1" x14ac:dyDescent="0.2">
      <c r="A181" s="44">
        <v>179</v>
      </c>
      <c r="B181" s="45" t="s">
        <v>241</v>
      </c>
      <c r="C181" s="46" t="s">
        <v>241</v>
      </c>
      <c r="D181" s="46" t="s">
        <v>988</v>
      </c>
      <c r="E181" s="46" t="s">
        <v>989</v>
      </c>
      <c r="F181" s="47">
        <f>IF(COUNTIF(E$3:E181,E181)=1,MAX(F$2:F180)+1,VLOOKUP(E181,E$2:G180,2,0))</f>
        <v>28005</v>
      </c>
      <c r="G181" s="48">
        <v>6.5699999999999994</v>
      </c>
      <c r="I181" s="22">
        <v>28070</v>
      </c>
      <c r="J181" s="49">
        <f t="shared" si="2"/>
        <v>102.58</v>
      </c>
    </row>
    <row r="182" spans="1:10" s="32" customFormat="1" x14ac:dyDescent="0.2">
      <c r="A182" s="44">
        <v>180</v>
      </c>
      <c r="B182" s="45" t="s">
        <v>242</v>
      </c>
      <c r="C182" s="46" t="s">
        <v>2315</v>
      </c>
      <c r="D182" s="46" t="s">
        <v>990</v>
      </c>
      <c r="E182" s="46" t="s">
        <v>991</v>
      </c>
      <c r="F182" s="47">
        <f>IF(COUNTIF(E$3:E182,E182)=1,MAX(F$2:F181)+1,VLOOKUP(E182,E$2:G181,2,0))</f>
        <v>28006</v>
      </c>
      <c r="G182" s="48">
        <v>6.59</v>
      </c>
      <c r="I182" s="22">
        <v>28071</v>
      </c>
      <c r="J182" s="49">
        <f t="shared" si="2"/>
        <v>4187.34</v>
      </c>
    </row>
    <row r="183" spans="1:10" s="32" customFormat="1" x14ac:dyDescent="0.2">
      <c r="A183" s="44">
        <v>181</v>
      </c>
      <c r="B183" s="45" t="s">
        <v>242</v>
      </c>
      <c r="C183" s="46" t="s">
        <v>243</v>
      </c>
      <c r="D183" s="46" t="s">
        <v>990</v>
      </c>
      <c r="E183" s="46" t="s">
        <v>991</v>
      </c>
      <c r="F183" s="47">
        <f>IF(COUNTIF(E$3:E183,E183)=1,MAX(F$2:F182)+1,VLOOKUP(E183,E$2:G182,2,0))</f>
        <v>28006</v>
      </c>
      <c r="G183" s="48">
        <v>21019.11</v>
      </c>
      <c r="I183" s="22">
        <v>28072</v>
      </c>
      <c r="J183" s="49">
        <f t="shared" si="2"/>
        <v>40.669999999999995</v>
      </c>
    </row>
    <row r="184" spans="1:10" s="32" customFormat="1" x14ac:dyDescent="0.2">
      <c r="A184" s="44">
        <v>182</v>
      </c>
      <c r="B184" s="45" t="s">
        <v>79</v>
      </c>
      <c r="C184" s="46" t="s">
        <v>84</v>
      </c>
      <c r="D184" s="46" t="s">
        <v>790</v>
      </c>
      <c r="E184" s="46" t="s">
        <v>791</v>
      </c>
      <c r="F184" s="47">
        <f>IF(COUNTIF(E$3:E184,E184)=1,MAX(F$2:F183)+1,VLOOKUP(E184,E$2:G183,2,0))</f>
        <v>27920</v>
      </c>
      <c r="G184" s="48">
        <v>18.380000000000003</v>
      </c>
      <c r="I184" s="22">
        <v>28073</v>
      </c>
      <c r="J184" s="49">
        <f t="shared" si="2"/>
        <v>234</v>
      </c>
    </row>
    <row r="185" spans="1:10" s="32" customFormat="1" x14ac:dyDescent="0.2">
      <c r="A185" s="44">
        <v>183</v>
      </c>
      <c r="B185" s="45" t="s">
        <v>259</v>
      </c>
      <c r="C185" s="46" t="s">
        <v>259</v>
      </c>
      <c r="D185" s="46" t="s">
        <v>1003</v>
      </c>
      <c r="E185" s="46" t="s">
        <v>1004</v>
      </c>
      <c r="F185" s="47">
        <f>IF(COUNTIF(E$3:E185,E185)=1,MAX(F$2:F184)+1,VLOOKUP(E185,E$2:G184,2,0))</f>
        <v>28007</v>
      </c>
      <c r="G185" s="48">
        <v>50.589999999999996</v>
      </c>
      <c r="I185" s="22">
        <v>28074</v>
      </c>
      <c r="J185" s="49">
        <f t="shared" si="2"/>
        <v>3372.8499999999995</v>
      </c>
    </row>
    <row r="186" spans="1:10" s="32" customFormat="1" x14ac:dyDescent="0.2">
      <c r="A186" s="44">
        <v>184</v>
      </c>
      <c r="B186" s="45" t="s">
        <v>268</v>
      </c>
      <c r="C186" s="46" t="s">
        <v>268</v>
      </c>
      <c r="D186" s="46" t="s">
        <v>1015</v>
      </c>
      <c r="E186" s="46" t="s">
        <v>1016</v>
      </c>
      <c r="F186" s="47">
        <f>IF(COUNTIF(E$3:E186,E186)=1,MAX(F$2:F185)+1,VLOOKUP(E186,E$2:G185,2,0))</f>
        <v>28008</v>
      </c>
      <c r="G186" s="48">
        <v>3053.4900000000002</v>
      </c>
      <c r="I186" s="22">
        <v>28075</v>
      </c>
      <c r="J186" s="49">
        <f t="shared" si="2"/>
        <v>33.270000000000003</v>
      </c>
    </row>
    <row r="187" spans="1:10" s="32" customFormat="1" x14ac:dyDescent="0.2">
      <c r="A187" s="44">
        <v>185</v>
      </c>
      <c r="B187" s="45" t="s">
        <v>260</v>
      </c>
      <c r="C187" s="46" t="s">
        <v>260</v>
      </c>
      <c r="D187" s="46" t="s">
        <v>1005</v>
      </c>
      <c r="E187" s="46" t="s">
        <v>1006</v>
      </c>
      <c r="F187" s="47">
        <f>IF(COUNTIF(E$3:E187,E187)=1,MAX(F$2:F186)+1,VLOOKUP(E187,E$2:G186,2,0))</f>
        <v>28009</v>
      </c>
      <c r="G187" s="48">
        <v>1130.23</v>
      </c>
      <c r="I187" s="22">
        <v>28076</v>
      </c>
      <c r="J187" s="49">
        <f t="shared" si="2"/>
        <v>0.08</v>
      </c>
    </row>
    <row r="188" spans="1:10" s="32" customFormat="1" x14ac:dyDescent="0.2">
      <c r="A188" s="44">
        <v>186</v>
      </c>
      <c r="B188" s="45" t="s">
        <v>261</v>
      </c>
      <c r="C188" s="46" t="s">
        <v>261</v>
      </c>
      <c r="D188" s="46" t="s">
        <v>1007</v>
      </c>
      <c r="E188" s="46" t="s">
        <v>1008</v>
      </c>
      <c r="F188" s="47">
        <f>IF(COUNTIF(E$3:E188,E188)=1,MAX(F$2:F187)+1,VLOOKUP(E188,E$2:G187,2,0))</f>
        <v>28010</v>
      </c>
      <c r="G188" s="48">
        <v>183.17</v>
      </c>
      <c r="I188" s="22">
        <v>28077</v>
      </c>
      <c r="J188" s="49">
        <f t="shared" si="2"/>
        <v>76.41</v>
      </c>
    </row>
    <row r="189" spans="1:10" s="32" customFormat="1" x14ac:dyDescent="0.2">
      <c r="A189" s="44">
        <v>187</v>
      </c>
      <c r="B189" s="45" t="s">
        <v>261</v>
      </c>
      <c r="C189" s="46" t="s">
        <v>262</v>
      </c>
      <c r="D189" s="46" t="s">
        <v>1007</v>
      </c>
      <c r="E189" s="46" t="s">
        <v>1008</v>
      </c>
      <c r="F189" s="47">
        <f>IF(COUNTIF(E$3:E189,E189)=1,MAX(F$2:F188)+1,VLOOKUP(E189,E$2:G188,2,0))</f>
        <v>28010</v>
      </c>
      <c r="G189" s="48">
        <v>66617.989999999991</v>
      </c>
      <c r="I189" s="22">
        <v>28078</v>
      </c>
      <c r="J189" s="49">
        <f t="shared" si="2"/>
        <v>1.08</v>
      </c>
    </row>
    <row r="190" spans="1:10" s="32" customFormat="1" x14ac:dyDescent="0.2">
      <c r="A190" s="44">
        <v>188</v>
      </c>
      <c r="B190" s="45" t="s">
        <v>269</v>
      </c>
      <c r="C190" s="46" t="s">
        <v>269</v>
      </c>
      <c r="D190" s="46" t="s">
        <v>1017</v>
      </c>
      <c r="E190" s="46" t="s">
        <v>1018</v>
      </c>
      <c r="F190" s="47">
        <f>IF(COUNTIF(E$3:E190,E190)=1,MAX(F$2:F189)+1,VLOOKUP(E190,E$2:G189,2,0))</f>
        <v>28011</v>
      </c>
      <c r="G190" s="48">
        <v>1252.05</v>
      </c>
      <c r="I190" s="22">
        <v>28079</v>
      </c>
      <c r="J190" s="49">
        <f t="shared" si="2"/>
        <v>4856.579999999999</v>
      </c>
    </row>
    <row r="191" spans="1:10" s="32" customFormat="1" x14ac:dyDescent="0.2">
      <c r="A191" s="44">
        <v>189</v>
      </c>
      <c r="B191" s="45" t="s">
        <v>269</v>
      </c>
      <c r="C191" s="46" t="s">
        <v>270</v>
      </c>
      <c r="D191" s="46" t="s">
        <v>1017</v>
      </c>
      <c r="E191" s="46" t="s">
        <v>1018</v>
      </c>
      <c r="F191" s="47">
        <f>IF(COUNTIF(E$3:E191,E191)=1,MAX(F$2:F190)+1,VLOOKUP(E191,E$2:G190,2,0))</f>
        <v>28011</v>
      </c>
      <c r="G191" s="48">
        <v>982.13</v>
      </c>
      <c r="I191" s="22">
        <v>28080</v>
      </c>
      <c r="J191" s="49">
        <f t="shared" si="2"/>
        <v>1743.9199999999998</v>
      </c>
    </row>
    <row r="192" spans="1:10" s="32" customFormat="1" x14ac:dyDescent="0.2">
      <c r="A192" s="44">
        <v>190</v>
      </c>
      <c r="B192" s="45" t="s">
        <v>263</v>
      </c>
      <c r="C192" s="46" t="s">
        <v>263</v>
      </c>
      <c r="D192" s="46" t="s">
        <v>1009</v>
      </c>
      <c r="E192" s="46" t="s">
        <v>1010</v>
      </c>
      <c r="F192" s="47">
        <f>IF(COUNTIF(E$3:E192,E192)=1,MAX(F$2:F191)+1,VLOOKUP(E192,E$2:G191,2,0))</f>
        <v>28012</v>
      </c>
      <c r="G192" s="48">
        <v>3.85</v>
      </c>
      <c r="I192" s="22">
        <v>28081</v>
      </c>
      <c r="J192" s="49">
        <f t="shared" si="2"/>
        <v>67.990000000000009</v>
      </c>
    </row>
    <row r="193" spans="1:10" s="32" customFormat="1" x14ac:dyDescent="0.2">
      <c r="A193" s="44">
        <v>191</v>
      </c>
      <c r="B193" s="45" t="s">
        <v>275</v>
      </c>
      <c r="C193" s="46" t="s">
        <v>276</v>
      </c>
      <c r="D193" s="46" t="s">
        <v>1021</v>
      </c>
      <c r="E193" s="46" t="s">
        <v>1022</v>
      </c>
      <c r="F193" s="47">
        <f>IF(COUNTIF(E$3:E193,E193)=1,MAX(F$2:F192)+1,VLOOKUP(E193,E$2:G192,2,0))</f>
        <v>28013</v>
      </c>
      <c r="G193" s="48">
        <v>0.03</v>
      </c>
      <c r="I193" s="22">
        <v>28082</v>
      </c>
      <c r="J193" s="49">
        <f t="shared" si="2"/>
        <v>11641.080000000002</v>
      </c>
    </row>
    <row r="194" spans="1:10" s="32" customFormat="1" x14ac:dyDescent="0.2">
      <c r="A194" s="44">
        <v>192</v>
      </c>
      <c r="B194" s="45" t="s">
        <v>273</v>
      </c>
      <c r="C194" s="46" t="s">
        <v>273</v>
      </c>
      <c r="D194" s="46" t="s">
        <v>1021</v>
      </c>
      <c r="E194" s="46" t="s">
        <v>1022</v>
      </c>
      <c r="F194" s="47">
        <f>IF(COUNTIF(E$3:E194,E194)=1,MAX(F$2:F193)+1,VLOOKUP(E194,E$2:G193,2,0))</f>
        <v>28013</v>
      </c>
      <c r="G194" s="48">
        <v>6.7700000000000005</v>
      </c>
      <c r="I194" s="22">
        <v>28083</v>
      </c>
      <c r="J194" s="49">
        <f t="shared" si="2"/>
        <v>83897.35</v>
      </c>
    </row>
    <row r="195" spans="1:10" s="32" customFormat="1" x14ac:dyDescent="0.2">
      <c r="A195" s="44">
        <v>193</v>
      </c>
      <c r="B195" s="45" t="s">
        <v>273</v>
      </c>
      <c r="C195" s="46" t="s">
        <v>274</v>
      </c>
      <c r="D195" s="46" t="s">
        <v>1021</v>
      </c>
      <c r="E195" s="46" t="s">
        <v>1022</v>
      </c>
      <c r="F195" s="47">
        <f>IF(COUNTIF(E$3:E195,E195)=1,MAX(F$2:F194)+1,VLOOKUP(E195,E$2:G194,2,0))</f>
        <v>28013</v>
      </c>
      <c r="G195" s="48">
        <v>81.55</v>
      </c>
      <c r="I195" s="22">
        <v>28084</v>
      </c>
      <c r="J195" s="49">
        <f t="shared" si="2"/>
        <v>148.88999999999999</v>
      </c>
    </row>
    <row r="196" spans="1:10" s="32" customFormat="1" x14ac:dyDescent="0.2">
      <c r="A196" s="44">
        <v>194</v>
      </c>
      <c r="B196" s="45" t="s">
        <v>277</v>
      </c>
      <c r="C196" s="46" t="s">
        <v>277</v>
      </c>
      <c r="D196" s="46" t="s">
        <v>1023</v>
      </c>
      <c r="E196" s="46" t="s">
        <v>1024</v>
      </c>
      <c r="F196" s="47">
        <f>IF(COUNTIF(E$3:E196,E196)=1,MAX(F$2:F195)+1,VLOOKUP(E196,E$2:G195,2,0))</f>
        <v>27999</v>
      </c>
      <c r="G196" s="48">
        <v>5756.31</v>
      </c>
      <c r="I196" s="22">
        <v>28085</v>
      </c>
      <c r="J196" s="49">
        <f t="shared" si="2"/>
        <v>275.95</v>
      </c>
    </row>
    <row r="197" spans="1:10" s="32" customFormat="1" x14ac:dyDescent="0.2">
      <c r="A197" s="44">
        <v>195</v>
      </c>
      <c r="B197" s="45" t="s">
        <v>277</v>
      </c>
      <c r="C197" s="46" t="s">
        <v>279</v>
      </c>
      <c r="D197" s="46" t="s">
        <v>1023</v>
      </c>
      <c r="E197" s="46" t="s">
        <v>1024</v>
      </c>
      <c r="F197" s="47">
        <f>IF(COUNTIF(E$3:E197,E197)=1,MAX(F$2:F196)+1,VLOOKUP(E197,E$2:G196,2,0))</f>
        <v>27999</v>
      </c>
      <c r="G197" s="48">
        <v>26.82</v>
      </c>
      <c r="I197" s="22">
        <v>28086</v>
      </c>
      <c r="J197" s="49">
        <f t="shared" si="2"/>
        <v>7060.34</v>
      </c>
    </row>
    <row r="198" spans="1:10" s="32" customFormat="1" x14ac:dyDescent="0.2">
      <c r="A198" s="44">
        <v>196</v>
      </c>
      <c r="B198" s="45" t="s">
        <v>277</v>
      </c>
      <c r="C198" s="46" t="s">
        <v>280</v>
      </c>
      <c r="D198" s="46" t="s">
        <v>1023</v>
      </c>
      <c r="E198" s="46" t="s">
        <v>1024</v>
      </c>
      <c r="F198" s="47">
        <f>IF(COUNTIF(E$3:E198,E198)=1,MAX(F$2:F197)+1,VLOOKUP(E198,E$2:G197,2,0))</f>
        <v>27999</v>
      </c>
      <c r="G198" s="48">
        <v>38.21</v>
      </c>
      <c r="I198" s="22">
        <v>28087</v>
      </c>
      <c r="J198" s="49">
        <f t="shared" si="2"/>
        <v>3064.8100000000004</v>
      </c>
    </row>
    <row r="199" spans="1:10" s="32" customFormat="1" x14ac:dyDescent="0.2">
      <c r="A199" s="44">
        <v>197</v>
      </c>
      <c r="B199" s="45" t="s">
        <v>282</v>
      </c>
      <c r="C199" s="46" t="s">
        <v>282</v>
      </c>
      <c r="D199" s="46" t="s">
        <v>1023</v>
      </c>
      <c r="E199" s="46" t="s">
        <v>1024</v>
      </c>
      <c r="F199" s="47">
        <f>IF(COUNTIF(E$3:E199,E199)=1,MAX(F$2:F198)+1,VLOOKUP(E199,E$2:G198,2,0))</f>
        <v>27999</v>
      </c>
      <c r="G199" s="48">
        <v>23.54</v>
      </c>
      <c r="I199" s="22">
        <v>28088</v>
      </c>
      <c r="J199" s="49">
        <f t="shared" si="2"/>
        <v>146.14000000000001</v>
      </c>
    </row>
    <row r="200" spans="1:10" s="32" customFormat="1" x14ac:dyDescent="0.2">
      <c r="A200" s="44">
        <v>198</v>
      </c>
      <c r="B200" s="45" t="s">
        <v>271</v>
      </c>
      <c r="C200" s="46" t="s">
        <v>271</v>
      </c>
      <c r="D200" s="46" t="s">
        <v>1019</v>
      </c>
      <c r="E200" s="46" t="s">
        <v>1020</v>
      </c>
      <c r="F200" s="47">
        <f>IF(COUNTIF(E$3:E200,E200)=1,MAX(F$2:F199)+1,VLOOKUP(E200,E$2:G199,2,0))</f>
        <v>28014</v>
      </c>
      <c r="G200" s="48">
        <v>6.0000000000000005E-2</v>
      </c>
      <c r="I200" s="22">
        <v>28089</v>
      </c>
      <c r="J200" s="49">
        <f t="shared" si="2"/>
        <v>0.02</v>
      </c>
    </row>
    <row r="201" spans="1:10" s="32" customFormat="1" x14ac:dyDescent="0.2">
      <c r="A201" s="44">
        <v>199</v>
      </c>
      <c r="B201" s="45" t="s">
        <v>271</v>
      </c>
      <c r="C201" s="46" t="s">
        <v>272</v>
      </c>
      <c r="D201" s="46" t="s">
        <v>1019</v>
      </c>
      <c r="E201" s="46" t="s">
        <v>1020</v>
      </c>
      <c r="F201" s="47">
        <f>IF(COUNTIF(E$3:E201,E201)=1,MAX(F$2:F200)+1,VLOOKUP(E201,E$2:G200,2,0))</f>
        <v>28014</v>
      </c>
      <c r="G201" s="48">
        <v>60.279999999999994</v>
      </c>
      <c r="I201" s="22">
        <v>28090</v>
      </c>
      <c r="J201" s="49">
        <f t="shared" si="2"/>
        <v>26.03</v>
      </c>
    </row>
    <row r="202" spans="1:10" s="32" customFormat="1" x14ac:dyDescent="0.2">
      <c r="A202" s="44">
        <v>200</v>
      </c>
      <c r="B202" s="45" t="s">
        <v>265</v>
      </c>
      <c r="C202" s="46" t="s">
        <v>265</v>
      </c>
      <c r="D202" s="46" t="s">
        <v>1011</v>
      </c>
      <c r="E202" s="46" t="s">
        <v>1012</v>
      </c>
      <c r="F202" s="47">
        <f>IF(COUNTIF(E$3:E202,E202)=1,MAX(F$2:F201)+1,VLOOKUP(E202,E$2:G201,2,0))</f>
        <v>28015</v>
      </c>
      <c r="G202" s="48">
        <v>7.96</v>
      </c>
      <c r="I202" s="22">
        <v>28091</v>
      </c>
      <c r="J202" s="49">
        <f t="shared" si="2"/>
        <v>2573.9699999999998</v>
      </c>
    </row>
    <row r="203" spans="1:10" s="32" customFormat="1" x14ac:dyDescent="0.2">
      <c r="A203" s="44">
        <v>201</v>
      </c>
      <c r="B203" s="45" t="s">
        <v>265</v>
      </c>
      <c r="C203" s="46" t="s">
        <v>266</v>
      </c>
      <c r="D203" s="46" t="s">
        <v>1011</v>
      </c>
      <c r="E203" s="46" t="s">
        <v>1012</v>
      </c>
      <c r="F203" s="47">
        <f>IF(COUNTIF(E$3:E203,E203)=1,MAX(F$2:F202)+1,VLOOKUP(E203,E$2:G202,2,0))</f>
        <v>28015</v>
      </c>
      <c r="G203" s="48">
        <v>199.86</v>
      </c>
      <c r="I203" s="22">
        <v>28092</v>
      </c>
      <c r="J203" s="49">
        <f t="shared" si="2"/>
        <v>2746.2100000000005</v>
      </c>
    </row>
    <row r="204" spans="1:10" s="32" customFormat="1" x14ac:dyDescent="0.2">
      <c r="A204" s="44">
        <v>202</v>
      </c>
      <c r="B204" s="45" t="s">
        <v>267</v>
      </c>
      <c r="C204" s="46" t="s">
        <v>267</v>
      </c>
      <c r="D204" s="46" t="s">
        <v>1013</v>
      </c>
      <c r="E204" s="46" t="s">
        <v>1014</v>
      </c>
      <c r="F204" s="47">
        <f>IF(COUNTIF(E$3:E204,E204)=1,MAX(F$2:F203)+1,VLOOKUP(E204,E$2:G203,2,0))</f>
        <v>28016</v>
      </c>
      <c r="G204" s="48">
        <v>29.13</v>
      </c>
      <c r="I204" s="22">
        <v>28093</v>
      </c>
      <c r="J204" s="49">
        <f t="shared" ref="J204:J267" si="3">SUMIF(F201:F779, I204, G201:G779)</f>
        <v>24620.33</v>
      </c>
    </row>
    <row r="205" spans="1:10" s="32" customFormat="1" x14ac:dyDescent="0.2">
      <c r="A205" s="44">
        <v>203</v>
      </c>
      <c r="B205" s="45" t="s">
        <v>277</v>
      </c>
      <c r="C205" s="46" t="s">
        <v>281</v>
      </c>
      <c r="D205" s="46" t="s">
        <v>1023</v>
      </c>
      <c r="E205" s="46" t="s">
        <v>1024</v>
      </c>
      <c r="F205" s="47">
        <f>IF(COUNTIF(E$3:E205,E205)=1,MAX(F$2:F204)+1,VLOOKUP(E205,E$2:G204,2,0))</f>
        <v>27999</v>
      </c>
      <c r="G205" s="48">
        <v>24.919999999999998</v>
      </c>
      <c r="I205" s="22">
        <v>28094</v>
      </c>
      <c r="J205" s="49">
        <f t="shared" si="3"/>
        <v>19.509999999999998</v>
      </c>
    </row>
    <row r="206" spans="1:10" s="32" customFormat="1" x14ac:dyDescent="0.2">
      <c r="A206" s="44">
        <v>204</v>
      </c>
      <c r="B206" s="45" t="s">
        <v>283</v>
      </c>
      <c r="C206" s="46" t="s">
        <v>283</v>
      </c>
      <c r="D206" s="46" t="s">
        <v>1025</v>
      </c>
      <c r="E206" s="46" t="s">
        <v>1026</v>
      </c>
      <c r="F206" s="47">
        <f>IF(COUNTIF(E$3:E206,E206)=1,MAX(F$2:F205)+1,VLOOKUP(E206,E$2:G205,2,0))</f>
        <v>28017</v>
      </c>
      <c r="G206" s="48">
        <v>5.3</v>
      </c>
      <c r="I206" s="22">
        <v>28095</v>
      </c>
      <c r="J206" s="49">
        <f t="shared" si="3"/>
        <v>41.14</v>
      </c>
    </row>
    <row r="207" spans="1:10" s="32" customFormat="1" x14ac:dyDescent="0.2">
      <c r="A207" s="44">
        <v>205</v>
      </c>
      <c r="B207" s="45" t="s">
        <v>284</v>
      </c>
      <c r="C207" s="46" t="s">
        <v>284</v>
      </c>
      <c r="D207" s="46" t="s">
        <v>1027</v>
      </c>
      <c r="E207" s="46" t="s">
        <v>1028</v>
      </c>
      <c r="F207" s="47">
        <f>IF(COUNTIF(E$3:E207,E207)=1,MAX(F$2:F206)+1,VLOOKUP(E207,E$2:G206,2,0))</f>
        <v>28018</v>
      </c>
      <c r="G207" s="48">
        <v>25.650000000000002</v>
      </c>
      <c r="I207" s="22">
        <v>28096</v>
      </c>
      <c r="J207" s="49">
        <f t="shared" si="3"/>
        <v>3630.1099999999997</v>
      </c>
    </row>
    <row r="208" spans="1:10" s="32" customFormat="1" x14ac:dyDescent="0.2">
      <c r="A208" s="44">
        <v>206</v>
      </c>
      <c r="B208" s="45" t="s">
        <v>284</v>
      </c>
      <c r="C208" s="46" t="s">
        <v>285</v>
      </c>
      <c r="D208" s="46" t="s">
        <v>1027</v>
      </c>
      <c r="E208" s="46" t="s">
        <v>1028</v>
      </c>
      <c r="F208" s="47">
        <f>IF(COUNTIF(E$3:E208,E208)=1,MAX(F$2:F207)+1,VLOOKUP(E208,E$2:G207,2,0))</f>
        <v>28018</v>
      </c>
      <c r="G208" s="48">
        <v>10.53</v>
      </c>
      <c r="I208" s="22">
        <v>28097</v>
      </c>
      <c r="J208" s="49">
        <f t="shared" si="3"/>
        <v>2.1799999999999997</v>
      </c>
    </row>
    <row r="209" spans="1:10" s="32" customFormat="1" x14ac:dyDescent="0.2">
      <c r="A209" s="44">
        <v>207</v>
      </c>
      <c r="B209" s="45" t="s">
        <v>288</v>
      </c>
      <c r="C209" s="46" t="s">
        <v>289</v>
      </c>
      <c r="D209" s="46" t="s">
        <v>1031</v>
      </c>
      <c r="E209" s="46" t="s">
        <v>1032</v>
      </c>
      <c r="F209" s="47">
        <f>IF(COUNTIF(E$3:E209,E209)=1,MAX(F$2:F208)+1,VLOOKUP(E209,E$2:G208,2,0))</f>
        <v>28019</v>
      </c>
      <c r="G209" s="48">
        <v>523.77</v>
      </c>
      <c r="I209" s="22">
        <v>28098</v>
      </c>
      <c r="J209" s="49">
        <f t="shared" si="3"/>
        <v>32023.93</v>
      </c>
    </row>
    <row r="210" spans="1:10" s="32" customFormat="1" x14ac:dyDescent="0.2">
      <c r="A210" s="44">
        <v>208</v>
      </c>
      <c r="B210" s="45" t="s">
        <v>290</v>
      </c>
      <c r="C210" s="46" t="s">
        <v>290</v>
      </c>
      <c r="D210" s="46" t="s">
        <v>1033</v>
      </c>
      <c r="E210" s="46" t="s">
        <v>1034</v>
      </c>
      <c r="F210" s="47">
        <f>IF(COUNTIF(E$3:E210,E210)=1,MAX(F$2:F209)+1,VLOOKUP(E210,E$2:G209,2,0))</f>
        <v>28020</v>
      </c>
      <c r="G210" s="48">
        <v>0.63</v>
      </c>
      <c r="I210" s="22">
        <v>28099</v>
      </c>
      <c r="J210" s="49">
        <f t="shared" si="3"/>
        <v>826.09999999999991</v>
      </c>
    </row>
    <row r="211" spans="1:10" s="32" customFormat="1" x14ac:dyDescent="0.2">
      <c r="A211" s="44">
        <v>209</v>
      </c>
      <c r="B211" s="45" t="s">
        <v>290</v>
      </c>
      <c r="C211" s="46" t="s">
        <v>291</v>
      </c>
      <c r="D211" s="46" t="s">
        <v>1033</v>
      </c>
      <c r="E211" s="46" t="s">
        <v>1034</v>
      </c>
      <c r="F211" s="47">
        <f>IF(COUNTIF(E$3:E211,E211)=1,MAX(F$2:F210)+1,VLOOKUP(E211,E$2:G210,2,0))</f>
        <v>28020</v>
      </c>
      <c r="G211" s="48">
        <v>1147.7</v>
      </c>
      <c r="I211" s="22">
        <v>28100</v>
      </c>
      <c r="J211" s="49">
        <f t="shared" si="3"/>
        <v>25.59</v>
      </c>
    </row>
    <row r="212" spans="1:10" s="32" customFormat="1" x14ac:dyDescent="0.2">
      <c r="A212" s="44">
        <v>210</v>
      </c>
      <c r="B212" s="45" t="s">
        <v>286</v>
      </c>
      <c r="C212" s="46" t="s">
        <v>286</v>
      </c>
      <c r="D212" s="46" t="s">
        <v>1029</v>
      </c>
      <c r="E212" s="46" t="s">
        <v>1030</v>
      </c>
      <c r="F212" s="47">
        <f>IF(COUNTIF(E$3:E212,E212)=1,MAX(F$2:F211)+1,VLOOKUP(E212,E$2:G211,2,0))</f>
        <v>28021</v>
      </c>
      <c r="G212" s="48">
        <v>0</v>
      </c>
      <c r="I212" s="22">
        <v>28101</v>
      </c>
      <c r="J212" s="49">
        <f t="shared" si="3"/>
        <v>9.31</v>
      </c>
    </row>
    <row r="213" spans="1:10" s="32" customFormat="1" x14ac:dyDescent="0.2">
      <c r="A213" s="44">
        <v>211</v>
      </c>
      <c r="B213" s="45" t="s">
        <v>286</v>
      </c>
      <c r="C213" s="46" t="s">
        <v>287</v>
      </c>
      <c r="D213" s="46" t="s">
        <v>1029</v>
      </c>
      <c r="E213" s="46" t="s">
        <v>1030</v>
      </c>
      <c r="F213" s="47">
        <f>IF(COUNTIF(E$3:E213,E213)=1,MAX(F$2:F212)+1,VLOOKUP(E213,E$2:G212,2,0))</f>
        <v>28021</v>
      </c>
      <c r="G213" s="48">
        <v>815.84999999999991</v>
      </c>
      <c r="I213" s="22">
        <v>28102</v>
      </c>
      <c r="J213" s="49">
        <f t="shared" si="3"/>
        <v>385.79000000000008</v>
      </c>
    </row>
    <row r="214" spans="1:10" s="32" customFormat="1" x14ac:dyDescent="0.2">
      <c r="A214" s="44">
        <v>212</v>
      </c>
      <c r="B214" s="45" t="s">
        <v>207</v>
      </c>
      <c r="C214" s="46" t="s">
        <v>207</v>
      </c>
      <c r="D214" s="46" t="s">
        <v>943</v>
      </c>
      <c r="E214" s="46" t="s">
        <v>944</v>
      </c>
      <c r="F214" s="47">
        <f>IF(COUNTIF(E$3:E214,E214)=1,MAX(F$2:F213)+1,VLOOKUP(E214,E$2:G213,2,0))</f>
        <v>28022</v>
      </c>
      <c r="G214" s="48">
        <v>40.620000000000005</v>
      </c>
      <c r="I214" s="22">
        <v>28103</v>
      </c>
      <c r="J214" s="49">
        <f t="shared" si="3"/>
        <v>427.90000000000003</v>
      </c>
    </row>
    <row r="215" spans="1:10" s="32" customFormat="1" x14ac:dyDescent="0.2">
      <c r="A215" s="44">
        <v>213</v>
      </c>
      <c r="B215" s="45" t="s">
        <v>207</v>
      </c>
      <c r="C215" s="46" t="s">
        <v>208</v>
      </c>
      <c r="D215" s="46" t="s">
        <v>943</v>
      </c>
      <c r="E215" s="46" t="s">
        <v>944</v>
      </c>
      <c r="F215" s="47">
        <f>IF(COUNTIF(E$3:E215,E215)=1,MAX(F$2:F214)+1,VLOOKUP(E215,E$2:G214,2,0))</f>
        <v>28022</v>
      </c>
      <c r="G215" s="48">
        <v>18.329999999999998</v>
      </c>
      <c r="I215" s="22">
        <v>28104</v>
      </c>
      <c r="J215" s="49">
        <f t="shared" si="3"/>
        <v>168.82</v>
      </c>
    </row>
    <row r="216" spans="1:10" s="32" customFormat="1" x14ac:dyDescent="0.2">
      <c r="A216" s="44">
        <v>214</v>
      </c>
      <c r="B216" s="45" t="s">
        <v>303</v>
      </c>
      <c r="C216" s="46" t="s">
        <v>303</v>
      </c>
      <c r="D216" s="46" t="s">
        <v>1047</v>
      </c>
      <c r="E216" s="46" t="s">
        <v>1048</v>
      </c>
      <c r="F216" s="47">
        <f>IF(COUNTIF(E$3:E216,E216)=1,MAX(F$2:F215)+1,VLOOKUP(E216,E$2:G215,2,0))</f>
        <v>28023</v>
      </c>
      <c r="G216" s="48">
        <v>14.59</v>
      </c>
      <c r="I216" s="22">
        <v>28105</v>
      </c>
      <c r="J216" s="49">
        <f t="shared" si="3"/>
        <v>543.96</v>
      </c>
    </row>
    <row r="217" spans="1:10" s="32" customFormat="1" x14ac:dyDescent="0.2">
      <c r="A217" s="44">
        <v>215</v>
      </c>
      <c r="B217" s="45" t="s">
        <v>308</v>
      </c>
      <c r="C217" s="46" t="s">
        <v>308</v>
      </c>
      <c r="D217" s="46" t="s">
        <v>1053</v>
      </c>
      <c r="E217" s="46" t="s">
        <v>1054</v>
      </c>
      <c r="F217" s="47">
        <f>IF(COUNTIF(E$3:E217,E217)=1,MAX(F$2:F216)+1,VLOOKUP(E217,E$2:G216,2,0))</f>
        <v>28024</v>
      </c>
      <c r="G217" s="48">
        <v>24.27</v>
      </c>
      <c r="I217" s="22">
        <v>28106</v>
      </c>
      <c r="J217" s="49">
        <f t="shared" si="3"/>
        <v>666.75</v>
      </c>
    </row>
    <row r="218" spans="1:10" s="32" customFormat="1" x14ac:dyDescent="0.2">
      <c r="A218" s="44">
        <v>216</v>
      </c>
      <c r="B218" s="45" t="s">
        <v>312</v>
      </c>
      <c r="C218" s="46" t="s">
        <v>312</v>
      </c>
      <c r="D218" s="46" t="s">
        <v>1055</v>
      </c>
      <c r="E218" s="46" t="s">
        <v>1056</v>
      </c>
      <c r="F218" s="47">
        <f>IF(COUNTIF(E$3:E218,E218)=1,MAX(F$2:F217)+1,VLOOKUP(E218,E$2:G217,2,0))</f>
        <v>28025</v>
      </c>
      <c r="G218" s="48">
        <v>23.57</v>
      </c>
      <c r="I218" s="22">
        <v>28107</v>
      </c>
      <c r="J218" s="49">
        <f t="shared" si="3"/>
        <v>555769.89999999991</v>
      </c>
    </row>
    <row r="219" spans="1:10" s="32" customFormat="1" x14ac:dyDescent="0.2">
      <c r="A219" s="44">
        <v>217</v>
      </c>
      <c r="B219" s="45" t="s">
        <v>309</v>
      </c>
      <c r="C219" s="46" t="s">
        <v>309</v>
      </c>
      <c r="D219" s="46" t="s">
        <v>1055</v>
      </c>
      <c r="E219" s="46" t="s">
        <v>1056</v>
      </c>
      <c r="F219" s="47">
        <f>IF(COUNTIF(E$3:E219,E219)=1,MAX(F$2:F218)+1,VLOOKUP(E219,E$2:G218,2,0))</f>
        <v>28025</v>
      </c>
      <c r="G219" s="48">
        <v>18.170000000000002</v>
      </c>
      <c r="I219" s="22">
        <v>28108</v>
      </c>
      <c r="J219" s="49">
        <f t="shared" si="3"/>
        <v>1.66</v>
      </c>
    </row>
    <row r="220" spans="1:10" s="32" customFormat="1" x14ac:dyDescent="0.2">
      <c r="A220" s="44">
        <v>218</v>
      </c>
      <c r="B220" s="45" t="s">
        <v>309</v>
      </c>
      <c r="C220" s="46" t="s">
        <v>310</v>
      </c>
      <c r="D220" s="46" t="s">
        <v>1055</v>
      </c>
      <c r="E220" s="46" t="s">
        <v>1056</v>
      </c>
      <c r="F220" s="47">
        <f>IF(COUNTIF(E$3:E220,E220)=1,MAX(F$2:F219)+1,VLOOKUP(E220,E$2:G219,2,0))</f>
        <v>28025</v>
      </c>
      <c r="G220" s="48">
        <v>1133.3800000000001</v>
      </c>
      <c r="I220" s="22">
        <v>28109</v>
      </c>
      <c r="J220" s="49">
        <f t="shared" si="3"/>
        <v>1865.95</v>
      </c>
    </row>
    <row r="221" spans="1:10" s="32" customFormat="1" x14ac:dyDescent="0.2">
      <c r="A221" s="44">
        <v>219</v>
      </c>
      <c r="B221" s="45" t="s">
        <v>309</v>
      </c>
      <c r="C221" s="46" t="s">
        <v>311</v>
      </c>
      <c r="D221" s="46" t="s">
        <v>1055</v>
      </c>
      <c r="E221" s="46" t="s">
        <v>1056</v>
      </c>
      <c r="F221" s="47">
        <f>IF(COUNTIF(E$3:E221,E221)=1,MAX(F$2:F220)+1,VLOOKUP(E221,E$2:G220,2,0))</f>
        <v>28025</v>
      </c>
      <c r="G221" s="48">
        <v>94.179999999999993</v>
      </c>
      <c r="I221" s="22">
        <v>28110</v>
      </c>
      <c r="J221" s="49">
        <f t="shared" si="3"/>
        <v>4816.5999999999995</v>
      </c>
    </row>
    <row r="222" spans="1:10" s="32" customFormat="1" x14ac:dyDescent="0.2">
      <c r="A222" s="44">
        <v>220</v>
      </c>
      <c r="B222" s="45" t="s">
        <v>313</v>
      </c>
      <c r="C222" s="46" t="s">
        <v>313</v>
      </c>
      <c r="D222" s="46" t="s">
        <v>1055</v>
      </c>
      <c r="E222" s="46" t="s">
        <v>1056</v>
      </c>
      <c r="F222" s="47">
        <f>IF(COUNTIF(E$3:E222,E222)=1,MAX(F$2:F221)+1,VLOOKUP(E222,E$2:G221,2,0))</f>
        <v>28025</v>
      </c>
      <c r="G222" s="48">
        <v>21.349999999999998</v>
      </c>
      <c r="I222" s="22">
        <v>28111</v>
      </c>
      <c r="J222" s="49">
        <f t="shared" si="3"/>
        <v>1516.44</v>
      </c>
    </row>
    <row r="223" spans="1:10" s="32" customFormat="1" x14ac:dyDescent="0.2">
      <c r="A223" s="44">
        <v>221</v>
      </c>
      <c r="B223" s="45" t="s">
        <v>313</v>
      </c>
      <c r="C223" s="46" t="s">
        <v>314</v>
      </c>
      <c r="D223" s="46" t="s">
        <v>1055</v>
      </c>
      <c r="E223" s="46" t="s">
        <v>1056</v>
      </c>
      <c r="F223" s="47">
        <f>IF(COUNTIF(E$3:E223,E223)=1,MAX(F$2:F222)+1,VLOOKUP(E223,E$2:G222,2,0))</f>
        <v>28025</v>
      </c>
      <c r="G223" s="48">
        <v>1402.8</v>
      </c>
      <c r="I223" s="22">
        <v>28112</v>
      </c>
      <c r="J223" s="49">
        <f t="shared" si="3"/>
        <v>136.55000000000001</v>
      </c>
    </row>
    <row r="224" spans="1:10" s="32" customFormat="1" x14ac:dyDescent="0.2">
      <c r="A224" s="44">
        <v>222</v>
      </c>
      <c r="B224" s="45" t="s">
        <v>313</v>
      </c>
      <c r="C224" s="46" t="s">
        <v>315</v>
      </c>
      <c r="D224" s="46" t="s">
        <v>1055</v>
      </c>
      <c r="E224" s="46" t="s">
        <v>1056</v>
      </c>
      <c r="F224" s="47">
        <f>IF(COUNTIF(E$3:E224,E224)=1,MAX(F$2:F223)+1,VLOOKUP(E224,E$2:G223,2,0))</f>
        <v>28025</v>
      </c>
      <c r="G224" s="48">
        <v>56.940000000000005</v>
      </c>
      <c r="I224" s="22">
        <v>28113</v>
      </c>
      <c r="J224" s="49">
        <f t="shared" si="3"/>
        <v>119.84</v>
      </c>
    </row>
    <row r="225" spans="1:10" s="32" customFormat="1" x14ac:dyDescent="0.2">
      <c r="A225" s="44">
        <v>223</v>
      </c>
      <c r="B225" s="45" t="s">
        <v>313</v>
      </c>
      <c r="C225" s="46" t="s">
        <v>316</v>
      </c>
      <c r="D225" s="46" t="s">
        <v>1055</v>
      </c>
      <c r="E225" s="46" t="s">
        <v>1056</v>
      </c>
      <c r="F225" s="47">
        <f>IF(COUNTIF(E$3:E225,E225)=1,MAX(F$2:F224)+1,VLOOKUP(E225,E$2:G224,2,0))</f>
        <v>28025</v>
      </c>
      <c r="G225" s="48">
        <v>371.01</v>
      </c>
      <c r="I225" s="22">
        <v>28114</v>
      </c>
      <c r="J225" s="49">
        <f t="shared" si="3"/>
        <v>19.97</v>
      </c>
    </row>
    <row r="226" spans="1:10" s="32" customFormat="1" x14ac:dyDescent="0.2">
      <c r="A226" s="44">
        <v>224</v>
      </c>
      <c r="B226" s="45" t="s">
        <v>313</v>
      </c>
      <c r="C226" s="46" t="s">
        <v>317</v>
      </c>
      <c r="D226" s="46" t="s">
        <v>1055</v>
      </c>
      <c r="E226" s="46" t="s">
        <v>1056</v>
      </c>
      <c r="F226" s="47">
        <f>IF(COUNTIF(E$3:E226,E226)=1,MAX(F$2:F225)+1,VLOOKUP(E226,E$2:G225,2,0))</f>
        <v>28025</v>
      </c>
      <c r="G226" s="48">
        <v>1392.8000000000002</v>
      </c>
      <c r="I226" s="22">
        <v>28115</v>
      </c>
      <c r="J226" s="49">
        <f t="shared" si="3"/>
        <v>50.16</v>
      </c>
    </row>
    <row r="227" spans="1:10" s="32" customFormat="1" x14ac:dyDescent="0.2">
      <c r="A227" s="44">
        <v>225</v>
      </c>
      <c r="B227" s="45" t="s">
        <v>312</v>
      </c>
      <c r="C227" s="46" t="s">
        <v>318</v>
      </c>
      <c r="D227" s="46" t="s">
        <v>1055</v>
      </c>
      <c r="E227" s="46" t="s">
        <v>1056</v>
      </c>
      <c r="F227" s="47">
        <f>IF(COUNTIF(E$3:E227,E227)=1,MAX(F$2:F226)+1,VLOOKUP(E227,E$2:G226,2,0))</f>
        <v>28025</v>
      </c>
      <c r="G227" s="48">
        <v>87.55</v>
      </c>
      <c r="I227" s="22">
        <v>28116</v>
      </c>
      <c r="J227" s="49">
        <f t="shared" si="3"/>
        <v>165.56</v>
      </c>
    </row>
    <row r="228" spans="1:10" s="32" customFormat="1" x14ac:dyDescent="0.2">
      <c r="A228" s="44">
        <v>226</v>
      </c>
      <c r="B228" s="45" t="s">
        <v>306</v>
      </c>
      <c r="C228" s="46" t="s">
        <v>307</v>
      </c>
      <c r="D228" s="46" t="s">
        <v>1051</v>
      </c>
      <c r="E228" s="46" t="s">
        <v>1052</v>
      </c>
      <c r="F228" s="47">
        <f>IF(COUNTIF(E$3:E228,E228)=1,MAX(F$2:F227)+1,VLOOKUP(E228,E$2:G227,2,0))</f>
        <v>28026</v>
      </c>
      <c r="G228" s="48">
        <v>361.77000000000004</v>
      </c>
      <c r="I228" s="22">
        <v>28117</v>
      </c>
      <c r="J228" s="49">
        <f t="shared" si="3"/>
        <v>0.16</v>
      </c>
    </row>
    <row r="229" spans="1:10" s="32" customFormat="1" x14ac:dyDescent="0.2">
      <c r="A229" s="44">
        <v>227</v>
      </c>
      <c r="B229" s="45" t="s">
        <v>319</v>
      </c>
      <c r="C229" s="46" t="s">
        <v>319</v>
      </c>
      <c r="D229" s="46" t="s">
        <v>1057</v>
      </c>
      <c r="E229" s="46" t="s">
        <v>1058</v>
      </c>
      <c r="F229" s="47">
        <f>IF(COUNTIF(E$3:E229,E229)=1,MAX(F$2:F228)+1,VLOOKUP(E229,E$2:G228,2,0))</f>
        <v>28027</v>
      </c>
      <c r="G229" s="48">
        <v>17.3</v>
      </c>
      <c r="I229" s="22">
        <v>28118</v>
      </c>
      <c r="J229" s="49">
        <f t="shared" si="3"/>
        <v>3.46</v>
      </c>
    </row>
    <row r="230" spans="1:10" s="32" customFormat="1" x14ac:dyDescent="0.2">
      <c r="A230" s="44">
        <v>228</v>
      </c>
      <c r="B230" s="45" t="s">
        <v>319</v>
      </c>
      <c r="C230" s="46" t="s">
        <v>320</v>
      </c>
      <c r="D230" s="46" t="s">
        <v>1057</v>
      </c>
      <c r="E230" s="46" t="s">
        <v>1058</v>
      </c>
      <c r="F230" s="47">
        <f>IF(COUNTIF(E$3:E230,E230)=1,MAX(F$2:F229)+1,VLOOKUP(E230,E$2:G229,2,0))</f>
        <v>28027</v>
      </c>
      <c r="G230" s="48">
        <v>37.97</v>
      </c>
      <c r="I230" s="22">
        <v>28119</v>
      </c>
      <c r="J230" s="49">
        <f t="shared" si="3"/>
        <v>62.92</v>
      </c>
    </row>
    <row r="231" spans="1:10" s="32" customFormat="1" x14ac:dyDescent="0.2">
      <c r="A231" s="44">
        <v>229</v>
      </c>
      <c r="B231" s="45" t="s">
        <v>681</v>
      </c>
      <c r="C231" s="46" t="s">
        <v>684</v>
      </c>
      <c r="D231" s="46" t="s">
        <v>1448</v>
      </c>
      <c r="E231" s="46" t="s">
        <v>1449</v>
      </c>
      <c r="F231" s="47"/>
      <c r="G231" s="48">
        <v>0</v>
      </c>
      <c r="I231" s="22">
        <v>28120</v>
      </c>
      <c r="J231" s="49">
        <f t="shared" si="3"/>
        <v>11.35</v>
      </c>
    </row>
    <row r="232" spans="1:10" s="32" customFormat="1" x14ac:dyDescent="0.2">
      <c r="A232" s="44">
        <v>230</v>
      </c>
      <c r="B232" s="45" t="s">
        <v>321</v>
      </c>
      <c r="C232" s="46" t="s">
        <v>321</v>
      </c>
      <c r="D232" s="46" t="s">
        <v>1059</v>
      </c>
      <c r="E232" s="46" t="s">
        <v>1060</v>
      </c>
      <c r="F232" s="47">
        <f>IF(COUNTIF(E$3:E232,E232)=1,MAX(F$2:F231)+1,VLOOKUP(E232,E$2:G231,2,0))</f>
        <v>28028</v>
      </c>
      <c r="G232" s="48">
        <v>13.93</v>
      </c>
      <c r="I232" s="22">
        <v>28121</v>
      </c>
      <c r="J232" s="49">
        <f t="shared" si="3"/>
        <v>686.69999999999993</v>
      </c>
    </row>
    <row r="233" spans="1:10" s="32" customFormat="1" x14ac:dyDescent="0.2">
      <c r="A233" s="44">
        <v>231</v>
      </c>
      <c r="B233" s="45" t="s">
        <v>321</v>
      </c>
      <c r="C233" s="46" t="s">
        <v>322</v>
      </c>
      <c r="D233" s="46" t="s">
        <v>1059</v>
      </c>
      <c r="E233" s="46" t="s">
        <v>1060</v>
      </c>
      <c r="F233" s="47">
        <f>IF(COUNTIF(E$3:E233,E233)=1,MAX(F$2:F232)+1,VLOOKUP(E233,E$2:G232,2,0))</f>
        <v>28028</v>
      </c>
      <c r="G233" s="48">
        <v>163.01999999999998</v>
      </c>
      <c r="I233" s="22">
        <v>28122</v>
      </c>
      <c r="J233" s="49">
        <f t="shared" si="3"/>
        <v>3780.5200000000004</v>
      </c>
    </row>
    <row r="234" spans="1:10" s="32" customFormat="1" x14ac:dyDescent="0.2">
      <c r="A234" s="44">
        <v>232</v>
      </c>
      <c r="B234" s="45" t="s">
        <v>321</v>
      </c>
      <c r="C234" s="46" t="s">
        <v>324</v>
      </c>
      <c r="D234" s="46" t="s">
        <v>1059</v>
      </c>
      <c r="E234" s="46" t="s">
        <v>1060</v>
      </c>
      <c r="F234" s="47">
        <f>IF(COUNTIF(E$3:E234,E234)=1,MAX(F$2:F233)+1,VLOOKUP(E234,E$2:G233,2,0))</f>
        <v>28028</v>
      </c>
      <c r="G234" s="48">
        <v>3512.83</v>
      </c>
      <c r="I234" s="22">
        <v>28123</v>
      </c>
      <c r="J234" s="49">
        <f t="shared" si="3"/>
        <v>39.409999999999997</v>
      </c>
    </row>
    <row r="235" spans="1:10" s="32" customFormat="1" x14ac:dyDescent="0.2">
      <c r="A235" s="44">
        <v>233</v>
      </c>
      <c r="B235" s="45" t="s">
        <v>292</v>
      </c>
      <c r="C235" s="46" t="s">
        <v>292</v>
      </c>
      <c r="D235" s="46" t="s">
        <v>1035</v>
      </c>
      <c r="E235" s="46" t="s">
        <v>1036</v>
      </c>
      <c r="F235" s="47">
        <f>IF(COUNTIF(E$3:E235,E235)=1,MAX(F$2:F234)+1,VLOOKUP(E235,E$2:G234,2,0))</f>
        <v>28029</v>
      </c>
      <c r="G235" s="48">
        <v>52.919999999999995</v>
      </c>
      <c r="I235" s="22">
        <v>28124</v>
      </c>
      <c r="J235" s="49">
        <f t="shared" si="3"/>
        <v>2948.1000000000004</v>
      </c>
    </row>
    <row r="236" spans="1:10" s="32" customFormat="1" x14ac:dyDescent="0.2">
      <c r="A236" s="44">
        <v>234</v>
      </c>
      <c r="B236" s="45" t="s">
        <v>292</v>
      </c>
      <c r="C236" s="46" t="s">
        <v>293</v>
      </c>
      <c r="D236" s="46" t="s">
        <v>1035</v>
      </c>
      <c r="E236" s="46" t="s">
        <v>1036</v>
      </c>
      <c r="F236" s="47">
        <f>IF(COUNTIF(E$3:E236,E236)=1,MAX(F$2:F235)+1,VLOOKUP(E236,E$2:G235,2,0))</f>
        <v>28029</v>
      </c>
      <c r="G236" s="48">
        <v>2.5100000000000002</v>
      </c>
      <c r="I236" s="22">
        <v>28125</v>
      </c>
      <c r="J236" s="49">
        <f t="shared" si="3"/>
        <v>1155.5899999999999</v>
      </c>
    </row>
    <row r="237" spans="1:10" s="32" customFormat="1" x14ac:dyDescent="0.2">
      <c r="A237" s="44">
        <v>235</v>
      </c>
      <c r="B237" s="45" t="s">
        <v>294</v>
      </c>
      <c r="C237" s="46" t="s">
        <v>294</v>
      </c>
      <c r="D237" s="46" t="s">
        <v>1037</v>
      </c>
      <c r="E237" s="46" t="s">
        <v>1038</v>
      </c>
      <c r="F237" s="47">
        <f>IF(COUNTIF(E$3:E237,E237)=1,MAX(F$2:F236)+1,VLOOKUP(E237,E$2:G236,2,0))</f>
        <v>28030</v>
      </c>
      <c r="G237" s="48">
        <v>92.41</v>
      </c>
      <c r="I237" s="22">
        <v>28126</v>
      </c>
      <c r="J237" s="49">
        <f t="shared" si="3"/>
        <v>934.75</v>
      </c>
    </row>
    <row r="238" spans="1:10" s="32" customFormat="1" x14ac:dyDescent="0.2">
      <c r="A238" s="44">
        <v>236</v>
      </c>
      <c r="B238" s="45" t="s">
        <v>294</v>
      </c>
      <c r="C238" s="46" t="s">
        <v>295</v>
      </c>
      <c r="D238" s="46" t="s">
        <v>1037</v>
      </c>
      <c r="E238" s="46" t="s">
        <v>1038</v>
      </c>
      <c r="F238" s="47">
        <f>IF(COUNTIF(E$3:E238,E238)=1,MAX(F$2:F237)+1,VLOOKUP(E238,E$2:G237,2,0))</f>
        <v>28030</v>
      </c>
      <c r="G238" s="48">
        <v>1178.81</v>
      </c>
      <c r="I238" s="22">
        <v>28127</v>
      </c>
      <c r="J238" s="49">
        <f t="shared" si="3"/>
        <v>417.02</v>
      </c>
    </row>
    <row r="239" spans="1:10" s="32" customFormat="1" x14ac:dyDescent="0.2">
      <c r="A239" s="44">
        <v>237</v>
      </c>
      <c r="B239" s="45" t="s">
        <v>301</v>
      </c>
      <c r="C239" s="46" t="s">
        <v>301</v>
      </c>
      <c r="D239" s="46" t="s">
        <v>1045</v>
      </c>
      <c r="E239" s="46" t="s">
        <v>1046</v>
      </c>
      <c r="F239" s="47">
        <f>IF(COUNTIF(E$3:E239,E239)=1,MAX(F$2:F238)+1,VLOOKUP(E239,E$2:G238,2,0))</f>
        <v>28031</v>
      </c>
      <c r="G239" s="48">
        <v>753.07999999999993</v>
      </c>
      <c r="I239" s="22">
        <v>28128</v>
      </c>
      <c r="J239" s="49">
        <f t="shared" si="3"/>
        <v>136.65</v>
      </c>
    </row>
    <row r="240" spans="1:10" s="32" customFormat="1" x14ac:dyDescent="0.2">
      <c r="A240" s="44">
        <v>238</v>
      </c>
      <c r="B240" s="45" t="s">
        <v>301</v>
      </c>
      <c r="C240" s="46" t="s">
        <v>302</v>
      </c>
      <c r="D240" s="46" t="s">
        <v>1045</v>
      </c>
      <c r="E240" s="46" t="s">
        <v>1046</v>
      </c>
      <c r="F240" s="47">
        <f>IF(COUNTIF(E$3:E240,E240)=1,MAX(F$2:F239)+1,VLOOKUP(E240,E$2:G239,2,0))</f>
        <v>28031</v>
      </c>
      <c r="G240" s="48">
        <v>59.220000000000006</v>
      </c>
      <c r="I240" s="22">
        <v>28129</v>
      </c>
      <c r="J240" s="49">
        <f t="shared" si="3"/>
        <v>16.690000000000001</v>
      </c>
    </row>
    <row r="241" spans="1:10" s="32" customFormat="1" x14ac:dyDescent="0.2">
      <c r="A241" s="44">
        <v>239</v>
      </c>
      <c r="B241" s="45" t="s">
        <v>296</v>
      </c>
      <c r="C241" s="46" t="s">
        <v>296</v>
      </c>
      <c r="D241" s="46" t="s">
        <v>1039</v>
      </c>
      <c r="E241" s="46" t="s">
        <v>1040</v>
      </c>
      <c r="F241" s="47">
        <f>IF(COUNTIF(E$3:E241,E241)=1,MAX(F$2:F240)+1,VLOOKUP(E241,E$2:G240,2,0))</f>
        <v>28032</v>
      </c>
      <c r="G241" s="48">
        <v>533.24</v>
      </c>
      <c r="I241" s="22">
        <v>28130</v>
      </c>
      <c r="J241" s="49">
        <f t="shared" si="3"/>
        <v>62.279999999999994</v>
      </c>
    </row>
    <row r="242" spans="1:10" s="32" customFormat="1" x14ac:dyDescent="0.2">
      <c r="A242" s="44">
        <v>240</v>
      </c>
      <c r="B242" s="45" t="s">
        <v>297</v>
      </c>
      <c r="C242" s="46" t="s">
        <v>297</v>
      </c>
      <c r="D242" s="46" t="s">
        <v>1041</v>
      </c>
      <c r="E242" s="46" t="s">
        <v>1042</v>
      </c>
      <c r="F242" s="47">
        <f>IF(COUNTIF(E$3:E242,E242)=1,MAX(F$2:F241)+1,VLOOKUP(E242,E$2:G241,2,0))</f>
        <v>28033</v>
      </c>
      <c r="G242" s="48">
        <v>417.54</v>
      </c>
      <c r="I242" s="22">
        <v>28131</v>
      </c>
      <c r="J242" s="49">
        <f t="shared" si="3"/>
        <v>22.29</v>
      </c>
    </row>
    <row r="243" spans="1:10" s="32" customFormat="1" x14ac:dyDescent="0.2">
      <c r="A243" s="44">
        <v>241</v>
      </c>
      <c r="B243" s="45" t="s">
        <v>297</v>
      </c>
      <c r="C243" s="46" t="s">
        <v>298</v>
      </c>
      <c r="D243" s="46" t="s">
        <v>1041</v>
      </c>
      <c r="E243" s="46" t="s">
        <v>1042</v>
      </c>
      <c r="F243" s="47">
        <f>IF(COUNTIF(E$3:E243,E243)=1,MAX(F$2:F242)+1,VLOOKUP(E243,E$2:G242,2,0))</f>
        <v>28033</v>
      </c>
      <c r="G243" s="48">
        <v>62.5</v>
      </c>
      <c r="I243" s="22">
        <v>28132</v>
      </c>
      <c r="J243" s="49">
        <f t="shared" si="3"/>
        <v>6976.44</v>
      </c>
    </row>
    <row r="244" spans="1:10" s="32" customFormat="1" x14ac:dyDescent="0.2">
      <c r="A244" s="44">
        <v>242</v>
      </c>
      <c r="B244" s="45" t="s">
        <v>299</v>
      </c>
      <c r="C244" s="46" t="s">
        <v>299</v>
      </c>
      <c r="D244" s="46" t="s">
        <v>1043</v>
      </c>
      <c r="E244" s="46" t="s">
        <v>1044</v>
      </c>
      <c r="F244" s="47">
        <f>IF(COUNTIF(E$3:E244,E244)=1,MAX(F$2:F243)+1,VLOOKUP(E244,E$2:G243,2,0))</f>
        <v>28034</v>
      </c>
      <c r="G244" s="48">
        <v>1.25</v>
      </c>
      <c r="I244" s="22">
        <v>28133</v>
      </c>
      <c r="J244" s="49">
        <f t="shared" si="3"/>
        <v>2348.8000000000002</v>
      </c>
    </row>
    <row r="245" spans="1:10" s="32" customFormat="1" x14ac:dyDescent="0.2">
      <c r="A245" s="44">
        <v>243</v>
      </c>
      <c r="B245" s="45" t="s">
        <v>299</v>
      </c>
      <c r="C245" s="46" t="s">
        <v>300</v>
      </c>
      <c r="D245" s="46" t="s">
        <v>1043</v>
      </c>
      <c r="E245" s="46" t="s">
        <v>1044</v>
      </c>
      <c r="F245" s="47"/>
      <c r="G245" s="48">
        <v>0</v>
      </c>
      <c r="I245" s="22">
        <v>28134</v>
      </c>
      <c r="J245" s="49">
        <f t="shared" si="3"/>
        <v>9048.260000000002</v>
      </c>
    </row>
    <row r="246" spans="1:10" s="32" customFormat="1" x14ac:dyDescent="0.2">
      <c r="A246" s="44">
        <v>244</v>
      </c>
      <c r="B246" s="45" t="s">
        <v>325</v>
      </c>
      <c r="C246" s="46" t="s">
        <v>325</v>
      </c>
      <c r="D246" s="46" t="s">
        <v>1061</v>
      </c>
      <c r="E246" s="46" t="s">
        <v>1062</v>
      </c>
      <c r="F246" s="47">
        <f>IF(COUNTIF(E$3:E246,E246)=1,MAX(F$2:F245)+1,VLOOKUP(E246,E$2:G245,2,0))</f>
        <v>28035</v>
      </c>
      <c r="G246" s="48">
        <v>99.33</v>
      </c>
      <c r="I246" s="22">
        <v>28135</v>
      </c>
      <c r="J246" s="49">
        <f t="shared" si="3"/>
        <v>396.89</v>
      </c>
    </row>
    <row r="247" spans="1:10" s="32" customFormat="1" x14ac:dyDescent="0.2">
      <c r="A247" s="44">
        <v>245</v>
      </c>
      <c r="B247" s="45" t="s">
        <v>325</v>
      </c>
      <c r="C247" s="46" t="s">
        <v>326</v>
      </c>
      <c r="D247" s="46" t="s">
        <v>1061</v>
      </c>
      <c r="E247" s="46" t="s">
        <v>1062</v>
      </c>
      <c r="F247" s="47">
        <f>IF(COUNTIF(E$3:E247,E247)=1,MAX(F$2:F246)+1,VLOOKUP(E247,E$2:G246,2,0))</f>
        <v>28035</v>
      </c>
      <c r="G247" s="48">
        <v>109.46</v>
      </c>
      <c r="I247" s="22">
        <v>28136</v>
      </c>
      <c r="J247" s="49">
        <f t="shared" si="3"/>
        <v>3556.0099999999998</v>
      </c>
    </row>
    <row r="248" spans="1:10" s="32" customFormat="1" x14ac:dyDescent="0.2">
      <c r="A248" s="44">
        <v>246</v>
      </c>
      <c r="B248" s="45" t="s">
        <v>327</v>
      </c>
      <c r="C248" s="46" t="s">
        <v>327</v>
      </c>
      <c r="D248" s="46" t="s">
        <v>1063</v>
      </c>
      <c r="E248" s="46" t="s">
        <v>1064</v>
      </c>
      <c r="F248" s="47">
        <f>IF(COUNTIF(E$3:E248,E248)=1,MAX(F$2:F247)+1,VLOOKUP(E248,E$2:G247,2,0))</f>
        <v>28036</v>
      </c>
      <c r="G248" s="48">
        <v>48.3</v>
      </c>
      <c r="I248" s="22">
        <v>28137</v>
      </c>
      <c r="J248" s="49">
        <f t="shared" si="3"/>
        <v>39.04</v>
      </c>
    </row>
    <row r="249" spans="1:10" s="32" customFormat="1" x14ac:dyDescent="0.2">
      <c r="A249" s="44">
        <v>247</v>
      </c>
      <c r="B249" s="45" t="s">
        <v>327</v>
      </c>
      <c r="C249" s="46" t="s">
        <v>328</v>
      </c>
      <c r="D249" s="46" t="s">
        <v>1063</v>
      </c>
      <c r="E249" s="46" t="s">
        <v>1064</v>
      </c>
      <c r="F249" s="47">
        <f>IF(COUNTIF(E$3:E249,E249)=1,MAX(F$2:F248)+1,VLOOKUP(E249,E$2:G248,2,0))</f>
        <v>28036</v>
      </c>
      <c r="G249" s="48">
        <v>0.16</v>
      </c>
      <c r="I249" s="22">
        <v>28138</v>
      </c>
      <c r="J249" s="49">
        <f t="shared" si="3"/>
        <v>4918.4499999999989</v>
      </c>
    </row>
    <row r="250" spans="1:10" s="32" customFormat="1" x14ac:dyDescent="0.2">
      <c r="A250" s="44">
        <v>248</v>
      </c>
      <c r="B250" s="45" t="s">
        <v>304</v>
      </c>
      <c r="C250" s="46" t="s">
        <v>304</v>
      </c>
      <c r="D250" s="46" t="s">
        <v>1049</v>
      </c>
      <c r="E250" s="46" t="s">
        <v>1050</v>
      </c>
      <c r="F250" s="47">
        <f>IF(COUNTIF(E$3:E250,E250)=1,MAX(F$2:F249)+1,VLOOKUP(E250,E$2:G249,2,0))</f>
        <v>28037</v>
      </c>
      <c r="G250" s="48">
        <v>7.3599999999999994</v>
      </c>
      <c r="I250" s="22">
        <v>28139</v>
      </c>
      <c r="J250" s="49">
        <f t="shared" si="3"/>
        <v>28.7</v>
      </c>
    </row>
    <row r="251" spans="1:10" s="32" customFormat="1" x14ac:dyDescent="0.2">
      <c r="A251" s="44">
        <v>249</v>
      </c>
      <c r="B251" s="45" t="s">
        <v>304</v>
      </c>
      <c r="C251" s="46" t="s">
        <v>305</v>
      </c>
      <c r="D251" s="46" t="s">
        <v>1049</v>
      </c>
      <c r="E251" s="46" t="s">
        <v>1050</v>
      </c>
      <c r="F251" s="47">
        <f>IF(COUNTIF(E$3:E251,E251)=1,MAX(F$2:F250)+1,VLOOKUP(E251,E$2:G250,2,0))</f>
        <v>28037</v>
      </c>
      <c r="G251" s="48">
        <v>165.95000000000002</v>
      </c>
      <c r="I251" s="22">
        <v>28140</v>
      </c>
      <c r="J251" s="49">
        <f t="shared" si="3"/>
        <v>2.4000000000000004</v>
      </c>
    </row>
    <row r="252" spans="1:10" s="32" customFormat="1" x14ac:dyDescent="0.2">
      <c r="A252" s="44">
        <v>250</v>
      </c>
      <c r="B252" s="45" t="s">
        <v>329</v>
      </c>
      <c r="C252" s="46" t="s">
        <v>329</v>
      </c>
      <c r="D252" s="46" t="s">
        <v>1065</v>
      </c>
      <c r="E252" s="46" t="s">
        <v>1066</v>
      </c>
      <c r="F252" s="47">
        <f>IF(COUNTIF(E$3:E252,E252)=1,MAX(F$2:F251)+1,VLOOKUP(E252,E$2:G251,2,0))</f>
        <v>28038</v>
      </c>
      <c r="G252" s="48">
        <v>33.340000000000003</v>
      </c>
      <c r="I252" s="22">
        <v>28141</v>
      </c>
      <c r="J252" s="49">
        <f t="shared" si="3"/>
        <v>13149.79</v>
      </c>
    </row>
    <row r="253" spans="1:10" s="32" customFormat="1" x14ac:dyDescent="0.2">
      <c r="A253" s="44">
        <v>251</v>
      </c>
      <c r="B253" s="45" t="s">
        <v>352</v>
      </c>
      <c r="C253" s="46" t="s">
        <v>352</v>
      </c>
      <c r="D253" s="46" t="s">
        <v>1084</v>
      </c>
      <c r="E253" s="46" t="s">
        <v>1085</v>
      </c>
      <c r="F253" s="47">
        <f>IF(COUNTIF(E$3:E253,E253)=1,MAX(F$2:F252)+1,VLOOKUP(E253,E$2:G252,2,0))</f>
        <v>28039</v>
      </c>
      <c r="G253" s="48">
        <v>305.63</v>
      </c>
      <c r="I253" s="22">
        <v>28142</v>
      </c>
      <c r="J253" s="49">
        <f t="shared" si="3"/>
        <v>20203.659999999996</v>
      </c>
    </row>
    <row r="254" spans="1:10" s="32" customFormat="1" x14ac:dyDescent="0.2">
      <c r="A254" s="44">
        <v>252</v>
      </c>
      <c r="B254" s="45" t="s">
        <v>352</v>
      </c>
      <c r="C254" s="46" t="s">
        <v>353</v>
      </c>
      <c r="D254" s="46" t="s">
        <v>1084</v>
      </c>
      <c r="E254" s="46" t="s">
        <v>1085</v>
      </c>
      <c r="F254" s="47">
        <f>IF(COUNTIF(E$3:E254,E254)=1,MAX(F$2:F253)+1,VLOOKUP(E254,E$2:G253,2,0))</f>
        <v>28039</v>
      </c>
      <c r="G254" s="48">
        <v>9.83</v>
      </c>
      <c r="I254" s="22">
        <v>28143</v>
      </c>
      <c r="J254" s="49">
        <f t="shared" si="3"/>
        <v>178.26</v>
      </c>
    </row>
    <row r="255" spans="1:10" s="32" customFormat="1" x14ac:dyDescent="0.2">
      <c r="A255" s="44">
        <v>253</v>
      </c>
      <c r="B255" s="45" t="s">
        <v>332</v>
      </c>
      <c r="C255" s="46" t="s">
        <v>332</v>
      </c>
      <c r="D255" s="46" t="s">
        <v>1069</v>
      </c>
      <c r="E255" s="46" t="s">
        <v>1070</v>
      </c>
      <c r="F255" s="47">
        <f>IF(COUNTIF(E$3:E255,E255)=1,MAX(F$2:F254)+1,VLOOKUP(E255,E$2:G254,2,0))</f>
        <v>28040</v>
      </c>
      <c r="G255" s="48">
        <v>823.81</v>
      </c>
      <c r="I255" s="22">
        <v>28144</v>
      </c>
      <c r="J255" s="49">
        <f t="shared" si="3"/>
        <v>1.06</v>
      </c>
    </row>
    <row r="256" spans="1:10" s="32" customFormat="1" x14ac:dyDescent="0.2">
      <c r="A256" s="44">
        <v>254</v>
      </c>
      <c r="B256" s="45" t="s">
        <v>337</v>
      </c>
      <c r="C256" s="46" t="s">
        <v>337</v>
      </c>
      <c r="D256" s="46" t="s">
        <v>1075</v>
      </c>
      <c r="E256" s="46" t="s">
        <v>1076</v>
      </c>
      <c r="F256" s="47">
        <f>IF(COUNTIF(E$3:E256,E256)=1,MAX(F$2:F255)+1,VLOOKUP(E256,E$2:G255,2,0))</f>
        <v>28041</v>
      </c>
      <c r="G256" s="48">
        <v>71.900000000000006</v>
      </c>
      <c r="I256" s="22">
        <v>28145</v>
      </c>
      <c r="J256" s="49">
        <f t="shared" si="3"/>
        <v>34.839999999999996</v>
      </c>
    </row>
    <row r="257" spans="1:10" s="32" customFormat="1" x14ac:dyDescent="0.2">
      <c r="A257" s="44">
        <v>255</v>
      </c>
      <c r="B257" s="45" t="s">
        <v>337</v>
      </c>
      <c r="C257" s="46" t="s">
        <v>338</v>
      </c>
      <c r="D257" s="46" t="s">
        <v>1075</v>
      </c>
      <c r="E257" s="46" t="s">
        <v>1076</v>
      </c>
      <c r="F257" s="47">
        <f>IF(COUNTIF(E$3:E257,E257)=1,MAX(F$2:F256)+1,VLOOKUP(E257,E$2:G256,2,0))</f>
        <v>28041</v>
      </c>
      <c r="G257" s="48">
        <v>5.0900000000000007</v>
      </c>
      <c r="I257" s="22">
        <v>28146</v>
      </c>
      <c r="J257" s="49">
        <f t="shared" si="3"/>
        <v>479.13</v>
      </c>
    </row>
    <row r="258" spans="1:10" s="32" customFormat="1" x14ac:dyDescent="0.2">
      <c r="A258" s="44">
        <v>256</v>
      </c>
      <c r="B258" s="45" t="s">
        <v>337</v>
      </c>
      <c r="C258" s="46" t="s">
        <v>339</v>
      </c>
      <c r="D258" s="46" t="s">
        <v>1075</v>
      </c>
      <c r="E258" s="46" t="s">
        <v>1076</v>
      </c>
      <c r="F258" s="47">
        <f>IF(COUNTIF(E$3:E258,E258)=1,MAX(F$2:F257)+1,VLOOKUP(E258,E$2:G257,2,0))</f>
        <v>28041</v>
      </c>
      <c r="G258" s="48">
        <v>122.75</v>
      </c>
      <c r="I258" s="22">
        <v>28147</v>
      </c>
      <c r="J258" s="49">
        <f t="shared" si="3"/>
        <v>218.87</v>
      </c>
    </row>
    <row r="259" spans="1:10" s="32" customFormat="1" x14ac:dyDescent="0.2">
      <c r="A259" s="44">
        <v>257</v>
      </c>
      <c r="B259" s="45" t="s">
        <v>337</v>
      </c>
      <c r="C259" s="46" t="s">
        <v>340</v>
      </c>
      <c r="D259" s="46" t="s">
        <v>1075</v>
      </c>
      <c r="E259" s="46" t="s">
        <v>1076</v>
      </c>
      <c r="F259" s="47">
        <f>IF(COUNTIF(E$3:E259,E259)=1,MAX(F$2:F258)+1,VLOOKUP(E259,E$2:G258,2,0))</f>
        <v>28041</v>
      </c>
      <c r="G259" s="48">
        <v>1.93</v>
      </c>
      <c r="I259" s="22">
        <v>28148</v>
      </c>
      <c r="J259" s="49">
        <f t="shared" si="3"/>
        <v>55.65</v>
      </c>
    </row>
    <row r="260" spans="1:10" s="32" customFormat="1" x14ac:dyDescent="0.2">
      <c r="A260" s="44">
        <v>258</v>
      </c>
      <c r="B260" s="45" t="s">
        <v>341</v>
      </c>
      <c r="C260" s="46" t="s">
        <v>341</v>
      </c>
      <c r="D260" s="46" t="s">
        <v>1077</v>
      </c>
      <c r="E260" s="46" t="s">
        <v>1076</v>
      </c>
      <c r="F260" s="47">
        <f>IF(COUNTIF(E$3:E260,E260)=1,MAX(F$2:F259)+1,VLOOKUP(E260,E$2:G259,2,0))</f>
        <v>28041</v>
      </c>
      <c r="G260" s="48">
        <v>1.81</v>
      </c>
      <c r="I260" s="22">
        <v>28149</v>
      </c>
      <c r="J260" s="49">
        <f t="shared" si="3"/>
        <v>9.43</v>
      </c>
    </row>
    <row r="261" spans="1:10" s="32" customFormat="1" x14ac:dyDescent="0.2">
      <c r="A261" s="44">
        <v>259</v>
      </c>
      <c r="B261" s="45" t="s">
        <v>350</v>
      </c>
      <c r="C261" s="46" t="s">
        <v>350</v>
      </c>
      <c r="D261" s="46" t="s">
        <v>1082</v>
      </c>
      <c r="E261" s="46" t="s">
        <v>1083</v>
      </c>
      <c r="F261" s="47">
        <f>IF(COUNTIF(E$3:E261,E261)=1,MAX(F$2:F260)+1,VLOOKUP(E261,E$2:G260,2,0))</f>
        <v>28042</v>
      </c>
      <c r="G261" s="48">
        <v>14.91</v>
      </c>
      <c r="I261" s="22">
        <v>28150</v>
      </c>
      <c r="J261" s="49">
        <f t="shared" si="3"/>
        <v>0.32999999999999996</v>
      </c>
    </row>
    <row r="262" spans="1:10" s="32" customFormat="1" x14ac:dyDescent="0.2">
      <c r="A262" s="44">
        <v>260</v>
      </c>
      <c r="B262" s="45" t="s">
        <v>350</v>
      </c>
      <c r="C262" s="46" t="s">
        <v>351</v>
      </c>
      <c r="D262" s="46" t="s">
        <v>1082</v>
      </c>
      <c r="E262" s="46" t="s">
        <v>1083</v>
      </c>
      <c r="F262" s="47">
        <f>IF(COUNTIF(E$3:E262,E262)=1,MAX(F$2:F261)+1,VLOOKUP(E262,E$2:G261,2,0))</f>
        <v>28042</v>
      </c>
      <c r="G262" s="48">
        <v>0.06</v>
      </c>
      <c r="I262" s="22">
        <v>28151</v>
      </c>
      <c r="J262" s="49">
        <f t="shared" si="3"/>
        <v>9.42</v>
      </c>
    </row>
    <row r="263" spans="1:10" s="32" customFormat="1" x14ac:dyDescent="0.2">
      <c r="A263" s="44">
        <v>261</v>
      </c>
      <c r="B263" s="45" t="s">
        <v>79</v>
      </c>
      <c r="C263" s="46" t="s">
        <v>85</v>
      </c>
      <c r="D263" s="46" t="s">
        <v>790</v>
      </c>
      <c r="E263" s="46" t="s">
        <v>791</v>
      </c>
      <c r="F263" s="47">
        <f>IF(COUNTIF(E$3:E263,E263)=1,MAX(F$2:F262)+1,VLOOKUP(E263,E$2:G262,2,0))</f>
        <v>27920</v>
      </c>
      <c r="G263" s="48">
        <v>6.66</v>
      </c>
      <c r="I263" s="22">
        <v>28152</v>
      </c>
      <c r="J263" s="49">
        <f t="shared" si="3"/>
        <v>50.940000000000005</v>
      </c>
    </row>
    <row r="264" spans="1:10" s="32" customFormat="1" x14ac:dyDescent="0.2">
      <c r="A264" s="44">
        <v>262</v>
      </c>
      <c r="B264" s="45" t="s">
        <v>346</v>
      </c>
      <c r="C264" s="46" t="s">
        <v>346</v>
      </c>
      <c r="D264" s="46" t="s">
        <v>1078</v>
      </c>
      <c r="E264" s="46" t="s">
        <v>1079</v>
      </c>
      <c r="F264" s="47">
        <f>IF(COUNTIF(E$3:E264,E264)=1,MAX(F$2:F263)+1,VLOOKUP(E264,E$2:G263,2,0))</f>
        <v>28043</v>
      </c>
      <c r="G264" s="48">
        <v>74.28</v>
      </c>
      <c r="I264" s="22">
        <v>28153</v>
      </c>
      <c r="J264" s="49">
        <f t="shared" si="3"/>
        <v>374.40000000000003</v>
      </c>
    </row>
    <row r="265" spans="1:10" s="32" customFormat="1" x14ac:dyDescent="0.2">
      <c r="A265" s="44">
        <v>263</v>
      </c>
      <c r="B265" s="45" t="s">
        <v>346</v>
      </c>
      <c r="C265" s="46" t="s">
        <v>347</v>
      </c>
      <c r="D265" s="46" t="s">
        <v>1078</v>
      </c>
      <c r="E265" s="46" t="s">
        <v>1079</v>
      </c>
      <c r="F265" s="47">
        <f>IF(COUNTIF(E$3:E265,E265)=1,MAX(F$2:F264)+1,VLOOKUP(E265,E$2:G264,2,0))</f>
        <v>28043</v>
      </c>
      <c r="G265" s="48">
        <v>4.18</v>
      </c>
      <c r="I265" s="22">
        <v>28154</v>
      </c>
      <c r="J265" s="49">
        <f t="shared" si="3"/>
        <v>65.180000000000007</v>
      </c>
    </row>
    <row r="266" spans="1:10" s="32" customFormat="1" x14ac:dyDescent="0.2">
      <c r="A266" s="44">
        <v>264</v>
      </c>
      <c r="B266" s="45" t="s">
        <v>667</v>
      </c>
      <c r="C266" s="46" t="s">
        <v>668</v>
      </c>
      <c r="D266" s="46" t="s">
        <v>1434</v>
      </c>
      <c r="E266" s="46" t="s">
        <v>1435</v>
      </c>
      <c r="F266" s="47">
        <f>IF(COUNTIF(E$3:E266,E266)=1,MAX(F$2:F265)+1,VLOOKUP(E266,E$2:G265,2,0))</f>
        <v>28044</v>
      </c>
      <c r="G266" s="48">
        <v>13.56</v>
      </c>
      <c r="I266" s="22">
        <v>28155</v>
      </c>
      <c r="J266" s="49">
        <f t="shared" si="3"/>
        <v>5380.88</v>
      </c>
    </row>
    <row r="267" spans="1:10" s="32" customFormat="1" x14ac:dyDescent="0.2">
      <c r="A267" s="44">
        <v>265</v>
      </c>
      <c r="B267" s="45" t="s">
        <v>348</v>
      </c>
      <c r="C267" s="46" t="s">
        <v>348</v>
      </c>
      <c r="D267" s="46" t="s">
        <v>1080</v>
      </c>
      <c r="E267" s="46" t="s">
        <v>1081</v>
      </c>
      <c r="F267" s="47">
        <f>IF(COUNTIF(E$3:E267,E267)=1,MAX(F$2:F266)+1,VLOOKUP(E267,E$2:G266,2,0))</f>
        <v>28045</v>
      </c>
      <c r="G267" s="48">
        <v>0.25</v>
      </c>
      <c r="I267" s="22">
        <v>28156</v>
      </c>
      <c r="J267" s="49">
        <f t="shared" si="3"/>
        <v>32.889999999999993</v>
      </c>
    </row>
    <row r="268" spans="1:10" s="32" customFormat="1" x14ac:dyDescent="0.2">
      <c r="A268" s="44">
        <v>266</v>
      </c>
      <c r="B268" s="45" t="s">
        <v>335</v>
      </c>
      <c r="C268" s="46" t="s">
        <v>335</v>
      </c>
      <c r="D268" s="46" t="s">
        <v>1073</v>
      </c>
      <c r="E268" s="46" t="s">
        <v>1074</v>
      </c>
      <c r="F268" s="47">
        <f>IF(COUNTIF(E$3:E268,E268)=1,MAX(F$2:F267)+1,VLOOKUP(E268,E$2:G267,2,0))</f>
        <v>28046</v>
      </c>
      <c r="G268" s="48">
        <v>7.0000000000000007E-2</v>
      </c>
      <c r="I268" s="22">
        <v>28157</v>
      </c>
      <c r="J268" s="49">
        <f t="shared" ref="J268:J331" si="4">SUMIF(F265:F843, I268, G265:G843)</f>
        <v>12142.480000000001</v>
      </c>
    </row>
    <row r="269" spans="1:10" s="32" customFormat="1" x14ac:dyDescent="0.2">
      <c r="A269" s="44">
        <v>267</v>
      </c>
      <c r="B269" s="45" t="s">
        <v>364</v>
      </c>
      <c r="C269" s="46" t="s">
        <v>364</v>
      </c>
      <c r="D269" s="46" t="s">
        <v>1101</v>
      </c>
      <c r="E269" s="46" t="s">
        <v>1102</v>
      </c>
      <c r="F269" s="47">
        <f>IF(COUNTIF(E$3:E269,E269)=1,MAX(F$2:F268)+1,VLOOKUP(E269,E$2:G268,2,0))</f>
        <v>28047</v>
      </c>
      <c r="G269" s="48">
        <v>0.12</v>
      </c>
      <c r="I269" s="22">
        <v>28158</v>
      </c>
      <c r="J269" s="49">
        <f t="shared" si="4"/>
        <v>10797.69</v>
      </c>
    </row>
    <row r="270" spans="1:10" s="32" customFormat="1" x14ac:dyDescent="0.2">
      <c r="A270" s="44">
        <v>268</v>
      </c>
      <c r="B270" s="45" t="s">
        <v>364</v>
      </c>
      <c r="C270" s="46" t="s">
        <v>365</v>
      </c>
      <c r="D270" s="46" t="s">
        <v>1101</v>
      </c>
      <c r="E270" s="46" t="s">
        <v>1102</v>
      </c>
      <c r="F270" s="47">
        <f>IF(COUNTIF(E$3:E270,E270)=1,MAX(F$2:F269)+1,VLOOKUP(E270,E$2:G269,2,0))</f>
        <v>28047</v>
      </c>
      <c r="G270" s="48">
        <v>0.09</v>
      </c>
      <c r="I270" s="22">
        <v>28159</v>
      </c>
      <c r="J270" s="49">
        <f t="shared" si="4"/>
        <v>436.90000000000003</v>
      </c>
    </row>
    <row r="271" spans="1:10" s="32" customFormat="1" x14ac:dyDescent="0.2">
      <c r="A271" s="44">
        <v>269</v>
      </c>
      <c r="B271" s="45" t="s">
        <v>366</v>
      </c>
      <c r="C271" s="46" t="s">
        <v>366</v>
      </c>
      <c r="D271" s="46" t="s">
        <v>1103</v>
      </c>
      <c r="E271" s="46" t="s">
        <v>1104</v>
      </c>
      <c r="F271" s="47">
        <f>IF(COUNTIF(E$3:E271,E271)=1,MAX(F$2:F270)+1,VLOOKUP(E271,E$2:G270,2,0))</f>
        <v>28048</v>
      </c>
      <c r="G271" s="48">
        <v>0.04</v>
      </c>
      <c r="I271" s="22">
        <v>28160</v>
      </c>
      <c r="J271" s="49">
        <f t="shared" si="4"/>
        <v>21.69</v>
      </c>
    </row>
    <row r="272" spans="1:10" s="32" customFormat="1" x14ac:dyDescent="0.2">
      <c r="A272" s="44">
        <v>270</v>
      </c>
      <c r="B272" s="45" t="s">
        <v>716</v>
      </c>
      <c r="C272" s="46" t="s">
        <v>721</v>
      </c>
      <c r="D272" s="46" t="s">
        <v>1482</v>
      </c>
      <c r="E272" s="46" t="s">
        <v>1483</v>
      </c>
      <c r="F272" s="47">
        <f>IF(COUNTIF(E$3:E272,E272)=1,MAX(F$2:F271)+1,VLOOKUP(E272,E$2:G271,2,0))</f>
        <v>27930</v>
      </c>
      <c r="G272" s="48">
        <v>1.0699999999999998</v>
      </c>
      <c r="I272" s="22">
        <v>28161</v>
      </c>
      <c r="J272" s="49">
        <f t="shared" si="4"/>
        <v>15979.880000000001</v>
      </c>
    </row>
    <row r="273" spans="1:10" s="32" customFormat="1" x14ac:dyDescent="0.2">
      <c r="A273" s="44">
        <v>271</v>
      </c>
      <c r="B273" s="45" t="s">
        <v>595</v>
      </c>
      <c r="C273" s="46" t="s">
        <v>596</v>
      </c>
      <c r="D273" s="46" t="s">
        <v>1361</v>
      </c>
      <c r="E273" s="46" t="s">
        <v>1362</v>
      </c>
      <c r="F273" s="47">
        <f>IF(COUNTIF(E$3:E273,E273)=1,MAX(F$2:F272)+1,VLOOKUP(E273,E$2:G272,2,0))</f>
        <v>28049</v>
      </c>
      <c r="G273" s="48">
        <v>68.759999999999991</v>
      </c>
      <c r="I273" s="22">
        <v>28162</v>
      </c>
      <c r="J273" s="49">
        <f t="shared" si="4"/>
        <v>3944.4500000000003</v>
      </c>
    </row>
    <row r="274" spans="1:10" s="32" customFormat="1" x14ac:dyDescent="0.2">
      <c r="A274" s="44">
        <v>272</v>
      </c>
      <c r="B274" s="45" t="s">
        <v>359</v>
      </c>
      <c r="C274" s="46" t="s">
        <v>359</v>
      </c>
      <c r="D274" s="46" t="s">
        <v>1094</v>
      </c>
      <c r="E274" s="46" t="s">
        <v>1095</v>
      </c>
      <c r="F274" s="47">
        <f>IF(COUNTIF(E$3:E274,E274)=1,MAX(F$2:F273)+1,VLOOKUP(E274,E$2:G273,2,0))</f>
        <v>28050</v>
      </c>
      <c r="G274" s="48">
        <v>65.910000000000011</v>
      </c>
      <c r="I274" s="22">
        <v>28163</v>
      </c>
      <c r="J274" s="49">
        <f t="shared" si="4"/>
        <v>17.760000000000002</v>
      </c>
    </row>
    <row r="275" spans="1:10" s="32" customFormat="1" x14ac:dyDescent="0.2">
      <c r="A275" s="44">
        <v>273</v>
      </c>
      <c r="B275" s="45" t="s">
        <v>360</v>
      </c>
      <c r="C275" s="46" t="s">
        <v>360</v>
      </c>
      <c r="D275" s="46" t="s">
        <v>1096</v>
      </c>
      <c r="E275" s="46" t="s">
        <v>1097</v>
      </c>
      <c r="F275" s="47">
        <f>IF(COUNTIF(E$3:E275,E275)=1,MAX(F$2:F274)+1,VLOOKUP(E275,E$2:G274,2,0))</f>
        <v>28051</v>
      </c>
      <c r="G275" s="48">
        <v>0.01</v>
      </c>
      <c r="I275" s="22">
        <v>28164</v>
      </c>
      <c r="J275" s="49">
        <f t="shared" si="4"/>
        <v>0.52</v>
      </c>
    </row>
    <row r="276" spans="1:10" s="32" customFormat="1" x14ac:dyDescent="0.2">
      <c r="A276" s="44">
        <v>274</v>
      </c>
      <c r="B276" s="45" t="s">
        <v>361</v>
      </c>
      <c r="C276" s="46" t="s">
        <v>361</v>
      </c>
      <c r="D276" s="46" t="s">
        <v>1098</v>
      </c>
      <c r="E276" s="46" t="s">
        <v>1099</v>
      </c>
      <c r="F276" s="47">
        <f>IF(COUNTIF(E$3:E276,E276)=1,MAX(F$2:F275)+1,VLOOKUP(E276,E$2:G275,2,0))</f>
        <v>28052</v>
      </c>
      <c r="G276" s="48">
        <v>144.61000000000001</v>
      </c>
      <c r="I276" s="22">
        <v>28165</v>
      </c>
      <c r="J276" s="49">
        <f t="shared" si="4"/>
        <v>15532.64</v>
      </c>
    </row>
    <row r="277" spans="1:10" s="32" customFormat="1" x14ac:dyDescent="0.2">
      <c r="A277" s="44">
        <v>275</v>
      </c>
      <c r="B277" s="45" t="s">
        <v>369</v>
      </c>
      <c r="C277" s="46" t="s">
        <v>369</v>
      </c>
      <c r="D277" s="46" t="s">
        <v>1109</v>
      </c>
      <c r="E277" s="46" t="s">
        <v>1110</v>
      </c>
      <c r="F277" s="47">
        <f>IF(COUNTIF(E$3:E277,E277)=1,MAX(F$2:F276)+1,VLOOKUP(E277,E$2:G276,2,0))</f>
        <v>28053</v>
      </c>
      <c r="G277" s="48">
        <v>74.320000000000007</v>
      </c>
      <c r="I277" s="22">
        <v>28166</v>
      </c>
      <c r="J277" s="49">
        <f t="shared" si="4"/>
        <v>98.35</v>
      </c>
    </row>
    <row r="278" spans="1:10" s="32" customFormat="1" x14ac:dyDescent="0.2">
      <c r="A278" s="44">
        <v>276</v>
      </c>
      <c r="B278" s="45" t="s">
        <v>357</v>
      </c>
      <c r="C278" s="46" t="s">
        <v>357</v>
      </c>
      <c r="D278" s="46" t="s">
        <v>1090</v>
      </c>
      <c r="E278" s="46" t="s">
        <v>1091</v>
      </c>
      <c r="F278" s="47">
        <f>IF(COUNTIF(E$3:E278,E278)=1,MAX(F$2:F277)+1,VLOOKUP(E278,E$2:G277,2,0))</f>
        <v>28054</v>
      </c>
      <c r="G278" s="48">
        <v>41.379999999999995</v>
      </c>
      <c r="I278" s="22">
        <v>28167</v>
      </c>
      <c r="J278" s="49">
        <f t="shared" si="4"/>
        <v>44105.74</v>
      </c>
    </row>
    <row r="279" spans="1:10" s="32" customFormat="1" x14ac:dyDescent="0.2">
      <c r="A279" s="44">
        <v>277</v>
      </c>
      <c r="B279" s="45" t="s">
        <v>354</v>
      </c>
      <c r="C279" s="46" t="s">
        <v>354</v>
      </c>
      <c r="D279" s="46" t="s">
        <v>1086</v>
      </c>
      <c r="E279" s="46" t="s">
        <v>1087</v>
      </c>
      <c r="F279" s="47">
        <f>IF(COUNTIF(E$3:E279,E279)=1,MAX(F$2:F278)+1,VLOOKUP(E279,E$2:G278,2,0))</f>
        <v>28055</v>
      </c>
      <c r="G279" s="48">
        <v>0.15</v>
      </c>
      <c r="I279" s="22">
        <v>28168</v>
      </c>
      <c r="J279" s="49">
        <f t="shared" si="4"/>
        <v>806.30000000000007</v>
      </c>
    </row>
    <row r="280" spans="1:10" s="32" customFormat="1" x14ac:dyDescent="0.2">
      <c r="A280" s="44">
        <v>278</v>
      </c>
      <c r="B280" s="45" t="s">
        <v>354</v>
      </c>
      <c r="C280" s="46" t="s">
        <v>355</v>
      </c>
      <c r="D280" s="46" t="s">
        <v>1086</v>
      </c>
      <c r="E280" s="46" t="s">
        <v>1087</v>
      </c>
      <c r="F280" s="47">
        <f>IF(COUNTIF(E$3:E280,E280)=1,MAX(F$2:F279)+1,VLOOKUP(E280,E$2:G279,2,0))</f>
        <v>28055</v>
      </c>
      <c r="G280" s="48">
        <v>0.11</v>
      </c>
      <c r="I280" s="22">
        <v>28169</v>
      </c>
      <c r="J280" s="49">
        <f t="shared" si="4"/>
        <v>16.790000000000003</v>
      </c>
    </row>
    <row r="281" spans="1:10" s="32" customFormat="1" x14ac:dyDescent="0.2">
      <c r="A281" s="44">
        <v>279</v>
      </c>
      <c r="B281" s="45" t="s">
        <v>635</v>
      </c>
      <c r="C281" s="46" t="s">
        <v>635</v>
      </c>
      <c r="D281" s="46" t="s">
        <v>1397</v>
      </c>
      <c r="E281" s="46" t="s">
        <v>1398</v>
      </c>
      <c r="F281" s="47">
        <f>IF(COUNTIF(E$3:E281,E281)=1,MAX(F$2:F280)+1,VLOOKUP(E281,E$2:G280,2,0))</f>
        <v>28056</v>
      </c>
      <c r="G281" s="48">
        <v>39.04</v>
      </c>
      <c r="I281" s="22">
        <v>28170</v>
      </c>
      <c r="J281" s="49">
        <f t="shared" si="4"/>
        <v>34.31</v>
      </c>
    </row>
    <row r="282" spans="1:10" s="32" customFormat="1" x14ac:dyDescent="0.2">
      <c r="A282" s="44">
        <v>280</v>
      </c>
      <c r="B282" s="45" t="s">
        <v>635</v>
      </c>
      <c r="C282" s="46" t="s">
        <v>636</v>
      </c>
      <c r="D282" s="46" t="s">
        <v>1397</v>
      </c>
      <c r="E282" s="46" t="s">
        <v>1398</v>
      </c>
      <c r="F282" s="47">
        <f>IF(COUNTIF(E$3:E282,E282)=1,MAX(F$2:F281)+1,VLOOKUP(E282,E$2:G281,2,0))</f>
        <v>28056</v>
      </c>
      <c r="G282" s="48">
        <v>9594.9599999999991</v>
      </c>
      <c r="I282" s="22">
        <v>28171</v>
      </c>
      <c r="J282" s="49">
        <f t="shared" si="4"/>
        <v>147.51000000000002</v>
      </c>
    </row>
    <row r="283" spans="1:10" s="32" customFormat="1" x14ac:dyDescent="0.2">
      <c r="A283" s="44">
        <v>281</v>
      </c>
      <c r="B283" s="45" t="s">
        <v>635</v>
      </c>
      <c r="C283" s="46" t="s">
        <v>637</v>
      </c>
      <c r="D283" s="46" t="s">
        <v>1397</v>
      </c>
      <c r="E283" s="46" t="s">
        <v>1398</v>
      </c>
      <c r="F283" s="47">
        <f>IF(COUNTIF(E$3:E283,E283)=1,MAX(F$2:F282)+1,VLOOKUP(E283,E$2:G282,2,0))</f>
        <v>28056</v>
      </c>
      <c r="G283" s="48">
        <v>4466.46</v>
      </c>
      <c r="I283" s="22">
        <v>28172</v>
      </c>
      <c r="J283" s="49">
        <f t="shared" si="4"/>
        <v>1.1600000000000001</v>
      </c>
    </row>
    <row r="284" spans="1:10" s="32" customFormat="1" x14ac:dyDescent="0.2">
      <c r="A284" s="44">
        <v>282</v>
      </c>
      <c r="B284" s="45" t="s">
        <v>635</v>
      </c>
      <c r="C284" s="46" t="s">
        <v>638</v>
      </c>
      <c r="D284" s="46" t="s">
        <v>1397</v>
      </c>
      <c r="E284" s="46" t="s">
        <v>1398</v>
      </c>
      <c r="F284" s="47">
        <f>IF(COUNTIF(E$3:E284,E284)=1,MAX(F$2:F283)+1,VLOOKUP(E284,E$2:G283,2,0))</f>
        <v>28056</v>
      </c>
      <c r="G284" s="48">
        <v>2502.62</v>
      </c>
      <c r="I284" s="22">
        <v>28173</v>
      </c>
      <c r="J284" s="49">
        <f t="shared" si="4"/>
        <v>511.89000000000004</v>
      </c>
    </row>
    <row r="285" spans="1:10" s="32" customFormat="1" x14ac:dyDescent="0.2">
      <c r="A285" s="44">
        <v>283</v>
      </c>
      <c r="B285" s="45" t="s">
        <v>358</v>
      </c>
      <c r="C285" s="46" t="s">
        <v>358</v>
      </c>
      <c r="D285" s="46" t="s">
        <v>1092</v>
      </c>
      <c r="E285" s="46" t="s">
        <v>1093</v>
      </c>
      <c r="F285" s="47">
        <f>IF(COUNTIF(E$3:E285,E285)=1,MAX(F$2:F284)+1,VLOOKUP(E285,E$2:G284,2,0))</f>
        <v>28057</v>
      </c>
      <c r="G285" s="48">
        <v>7373.76</v>
      </c>
      <c r="I285" s="22">
        <v>28174</v>
      </c>
      <c r="J285" s="49">
        <f t="shared" si="4"/>
        <v>542.80000000000007</v>
      </c>
    </row>
    <row r="286" spans="1:10" s="32" customFormat="1" x14ac:dyDescent="0.2">
      <c r="A286" s="44">
        <v>284</v>
      </c>
      <c r="B286" s="45" t="s">
        <v>367</v>
      </c>
      <c r="C286" s="46" t="s">
        <v>367</v>
      </c>
      <c r="D286" s="46" t="s">
        <v>1105</v>
      </c>
      <c r="E286" s="46" t="s">
        <v>1106</v>
      </c>
      <c r="F286" s="47">
        <f>IF(COUNTIF(E$3:E286,E286)=1,MAX(F$2:F285)+1,VLOOKUP(E286,E$2:G285,2,0))</f>
        <v>28058</v>
      </c>
      <c r="G286" s="48">
        <v>5105.04</v>
      </c>
      <c r="I286" s="22">
        <v>28175</v>
      </c>
      <c r="J286" s="49">
        <f t="shared" si="4"/>
        <v>184.47</v>
      </c>
    </row>
    <row r="287" spans="1:10" s="32" customFormat="1" x14ac:dyDescent="0.2">
      <c r="A287" s="44">
        <v>285</v>
      </c>
      <c r="B287" s="45" t="s">
        <v>368</v>
      </c>
      <c r="C287" s="46" t="s">
        <v>368</v>
      </c>
      <c r="D287" s="46" t="s">
        <v>1107</v>
      </c>
      <c r="E287" s="46" t="s">
        <v>1108</v>
      </c>
      <c r="F287" s="47">
        <f>IF(COUNTIF(E$3:E287,E287)=1,MAX(F$2:F286)+1,VLOOKUP(E287,E$2:G286,2,0))</f>
        <v>28059</v>
      </c>
      <c r="G287" s="48">
        <v>4129.8899999999994</v>
      </c>
      <c r="I287" s="22">
        <v>28176</v>
      </c>
      <c r="J287" s="49">
        <f t="shared" si="4"/>
        <v>4267.72</v>
      </c>
    </row>
    <row r="288" spans="1:10" s="32" customFormat="1" x14ac:dyDescent="0.2">
      <c r="A288" s="44">
        <v>286</v>
      </c>
      <c r="B288" s="45" t="s">
        <v>362</v>
      </c>
      <c r="C288" s="46" t="s">
        <v>362</v>
      </c>
      <c r="D288" s="46" t="s">
        <v>1100</v>
      </c>
      <c r="E288" s="46">
        <v>746356438</v>
      </c>
      <c r="F288" s="47">
        <f>IF(COUNTIF(E$3:E288,E288)=1,MAX(F$2:F287)+1,VLOOKUP(E288,E$2:G287,2,0))</f>
        <v>28060</v>
      </c>
      <c r="G288" s="48">
        <v>0.31</v>
      </c>
      <c r="I288" s="22">
        <v>28177</v>
      </c>
      <c r="J288" s="49">
        <f t="shared" si="4"/>
        <v>2005.9199999999998</v>
      </c>
    </row>
    <row r="289" spans="1:10" s="32" customFormat="1" x14ac:dyDescent="0.2">
      <c r="A289" s="44">
        <v>287</v>
      </c>
      <c r="B289" s="45" t="s">
        <v>362</v>
      </c>
      <c r="C289" s="46" t="s">
        <v>363</v>
      </c>
      <c r="D289" s="46" t="s">
        <v>1100</v>
      </c>
      <c r="E289" s="46">
        <v>746356438</v>
      </c>
      <c r="F289" s="47">
        <f>IF(COUNTIF(E$3:E289,E289)=1,MAX(F$2:F288)+1,VLOOKUP(E289,E$2:G288,2,0))</f>
        <v>28060</v>
      </c>
      <c r="G289" s="48">
        <v>0.64</v>
      </c>
      <c r="I289" s="22">
        <v>28178</v>
      </c>
      <c r="J289" s="49">
        <f t="shared" si="4"/>
        <v>32.83</v>
      </c>
    </row>
    <row r="290" spans="1:10" s="32" customFormat="1" x14ac:dyDescent="0.2">
      <c r="A290" s="44">
        <v>288</v>
      </c>
      <c r="B290" s="45" t="s">
        <v>371</v>
      </c>
      <c r="C290" s="46" t="s">
        <v>371</v>
      </c>
      <c r="D290" s="46" t="s">
        <v>1113</v>
      </c>
      <c r="E290" s="46" t="s">
        <v>1114</v>
      </c>
      <c r="F290" s="47">
        <f>IF(COUNTIF(E$3:E290,E290)=1,MAX(F$2:F289)+1,VLOOKUP(E290,E$2:G289,2,0))</f>
        <v>28061</v>
      </c>
      <c r="G290" s="48">
        <v>9.16</v>
      </c>
      <c r="I290" s="22">
        <v>28179</v>
      </c>
      <c r="J290" s="49">
        <f t="shared" si="4"/>
        <v>72.53</v>
      </c>
    </row>
    <row r="291" spans="1:10" s="32" customFormat="1" x14ac:dyDescent="0.2">
      <c r="A291" s="44">
        <v>289</v>
      </c>
      <c r="B291" s="45" t="s">
        <v>371</v>
      </c>
      <c r="C291" s="46" t="s">
        <v>372</v>
      </c>
      <c r="D291" s="46" t="s">
        <v>1113</v>
      </c>
      <c r="E291" s="46" t="s">
        <v>1114</v>
      </c>
      <c r="F291" s="47">
        <f>IF(COUNTIF(E$3:E291,E291)=1,MAX(F$2:F290)+1,VLOOKUP(E291,E$2:G290,2,0))</f>
        <v>28061</v>
      </c>
      <c r="G291" s="48">
        <v>26.43</v>
      </c>
      <c r="I291" s="22">
        <v>28180</v>
      </c>
      <c r="J291" s="49">
        <f t="shared" si="4"/>
        <v>20.509999999999998</v>
      </c>
    </row>
    <row r="292" spans="1:10" s="32" customFormat="1" x14ac:dyDescent="0.2">
      <c r="A292" s="44">
        <v>290</v>
      </c>
      <c r="B292" s="45" t="s">
        <v>370</v>
      </c>
      <c r="C292" s="46" t="s">
        <v>370</v>
      </c>
      <c r="D292" s="46" t="s">
        <v>1111</v>
      </c>
      <c r="E292" s="46" t="s">
        <v>1112</v>
      </c>
      <c r="F292" s="47">
        <f>IF(COUNTIF(E$3:E292,E292)=1,MAX(F$2:F291)+1,VLOOKUP(E292,E$2:G291,2,0))</f>
        <v>28062</v>
      </c>
      <c r="G292" s="48">
        <v>104.66</v>
      </c>
      <c r="I292" s="22">
        <v>28181</v>
      </c>
      <c r="J292" s="49">
        <f t="shared" si="4"/>
        <v>126.87</v>
      </c>
    </row>
    <row r="293" spans="1:10" s="32" customFormat="1" x14ac:dyDescent="0.2">
      <c r="A293" s="44">
        <v>291</v>
      </c>
      <c r="B293" s="45" t="s">
        <v>373</v>
      </c>
      <c r="C293" s="46" t="s">
        <v>373</v>
      </c>
      <c r="D293" s="46" t="s">
        <v>1115</v>
      </c>
      <c r="E293" s="46" t="s">
        <v>1116</v>
      </c>
      <c r="F293" s="47">
        <f>IF(COUNTIF(E$3:E293,E293)=1,MAX(F$2:F292)+1,VLOOKUP(E293,E$2:G292,2,0))</f>
        <v>28063</v>
      </c>
      <c r="G293" s="48">
        <v>20599.330000000002</v>
      </c>
      <c r="I293" s="22">
        <v>28182</v>
      </c>
      <c r="J293" s="49">
        <f t="shared" si="4"/>
        <v>16.760000000000002</v>
      </c>
    </row>
    <row r="294" spans="1:10" s="32" customFormat="1" x14ac:dyDescent="0.2">
      <c r="A294" s="44">
        <v>292</v>
      </c>
      <c r="B294" s="45" t="s">
        <v>373</v>
      </c>
      <c r="C294" s="46" t="s">
        <v>374</v>
      </c>
      <c r="D294" s="46" t="s">
        <v>1115</v>
      </c>
      <c r="E294" s="46" t="s">
        <v>1116</v>
      </c>
      <c r="F294" s="47">
        <f>IF(COUNTIF(E$3:E294,E294)=1,MAX(F$2:F293)+1,VLOOKUP(E294,E$2:G293,2,0))</f>
        <v>28063</v>
      </c>
      <c r="G294" s="48">
        <v>12597.77</v>
      </c>
      <c r="I294" s="22">
        <v>28183</v>
      </c>
      <c r="J294" s="49">
        <f t="shared" si="4"/>
        <v>2345.9499999999998</v>
      </c>
    </row>
    <row r="295" spans="1:10" s="32" customFormat="1" x14ac:dyDescent="0.2">
      <c r="A295" s="44">
        <v>293</v>
      </c>
      <c r="B295" s="45" t="s">
        <v>379</v>
      </c>
      <c r="C295" s="46" t="s">
        <v>379</v>
      </c>
      <c r="D295" s="46" t="s">
        <v>1121</v>
      </c>
      <c r="E295" s="46" t="s">
        <v>1122</v>
      </c>
      <c r="F295" s="47">
        <f>IF(COUNTIF(E$3:E295,E295)=1,MAX(F$2:F294)+1,VLOOKUP(E295,E$2:G294,2,0))</f>
        <v>28064</v>
      </c>
      <c r="G295" s="48">
        <v>0.03</v>
      </c>
      <c r="I295" s="22">
        <v>28184</v>
      </c>
      <c r="J295" s="49">
        <f t="shared" si="4"/>
        <v>285.52999999999997</v>
      </c>
    </row>
    <row r="296" spans="1:10" s="32" customFormat="1" x14ac:dyDescent="0.2">
      <c r="A296" s="44">
        <v>294</v>
      </c>
      <c r="B296" s="45" t="s">
        <v>380</v>
      </c>
      <c r="C296" s="46" t="s">
        <v>380</v>
      </c>
      <c r="D296" s="46" t="s">
        <v>1123</v>
      </c>
      <c r="E296" s="46" t="s">
        <v>1124</v>
      </c>
      <c r="F296" s="47">
        <f>IF(COUNTIF(E$3:E296,E296)=1,MAX(F$2:F295)+1,VLOOKUP(E296,E$2:G295,2,0))</f>
        <v>28065</v>
      </c>
      <c r="G296" s="48">
        <v>0</v>
      </c>
      <c r="I296" s="22">
        <v>28185</v>
      </c>
      <c r="J296" s="49">
        <f t="shared" si="4"/>
        <v>8.43</v>
      </c>
    </row>
    <row r="297" spans="1:10" s="32" customFormat="1" x14ac:dyDescent="0.2">
      <c r="A297" s="44">
        <v>295</v>
      </c>
      <c r="B297" s="45" t="s">
        <v>380</v>
      </c>
      <c r="C297" s="46" t="s">
        <v>381</v>
      </c>
      <c r="D297" s="46" t="s">
        <v>1123</v>
      </c>
      <c r="E297" s="46" t="s">
        <v>1124</v>
      </c>
      <c r="F297" s="47">
        <f>IF(COUNTIF(E$3:E297,E297)=1,MAX(F$2:F296)+1,VLOOKUP(E297,E$2:G296,2,0))</f>
        <v>28065</v>
      </c>
      <c r="G297" s="48">
        <v>1717.28</v>
      </c>
      <c r="I297" s="22">
        <v>28186</v>
      </c>
      <c r="J297" s="49">
        <f t="shared" si="4"/>
        <v>2979.8599999999997</v>
      </c>
    </row>
    <row r="298" spans="1:10" s="32" customFormat="1" x14ac:dyDescent="0.2">
      <c r="A298" s="44">
        <v>296</v>
      </c>
      <c r="B298" s="45" t="s">
        <v>681</v>
      </c>
      <c r="C298" s="46" t="s">
        <v>685</v>
      </c>
      <c r="D298" s="46" t="s">
        <v>1448</v>
      </c>
      <c r="E298" s="46" t="s">
        <v>1449</v>
      </c>
      <c r="F298" s="47">
        <f>IF(COUNTIF(E$3:E298,E298)=1,MAX(F$2:F297)+1,VLOOKUP(E298,E$2:G297,2,0))</f>
        <v>27973</v>
      </c>
      <c r="G298" s="48">
        <v>3424.52</v>
      </c>
      <c r="I298" s="22">
        <v>28187</v>
      </c>
      <c r="J298" s="49">
        <f t="shared" si="4"/>
        <v>3.0000000000000004</v>
      </c>
    </row>
    <row r="299" spans="1:10" s="32" customFormat="1" x14ac:dyDescent="0.2">
      <c r="A299" s="44">
        <v>297</v>
      </c>
      <c r="B299" s="45" t="s">
        <v>382</v>
      </c>
      <c r="C299" s="46" t="s">
        <v>382</v>
      </c>
      <c r="D299" s="46" t="s">
        <v>1125</v>
      </c>
      <c r="E299" s="46" t="s">
        <v>1126</v>
      </c>
      <c r="F299" s="47">
        <f>IF(COUNTIF(E$3:E299,E299)=1,MAX(F$2:F298)+1,VLOOKUP(E299,E$2:G298,2,0))</f>
        <v>28066</v>
      </c>
      <c r="G299" s="48">
        <v>127.83</v>
      </c>
      <c r="I299" s="22">
        <v>28188</v>
      </c>
      <c r="J299" s="49">
        <f t="shared" si="4"/>
        <v>150.02000000000001</v>
      </c>
    </row>
    <row r="300" spans="1:10" s="32" customFormat="1" x14ac:dyDescent="0.2">
      <c r="A300" s="44">
        <v>298</v>
      </c>
      <c r="B300" s="45" t="s">
        <v>382</v>
      </c>
      <c r="C300" s="46" t="s">
        <v>383</v>
      </c>
      <c r="D300" s="46" t="s">
        <v>1125</v>
      </c>
      <c r="E300" s="46" t="s">
        <v>1126</v>
      </c>
      <c r="F300" s="47">
        <f>IF(COUNTIF(E$3:E300,E300)=1,MAX(F$2:F299)+1,VLOOKUP(E300,E$2:G299,2,0))</f>
        <v>28066</v>
      </c>
      <c r="G300" s="48">
        <v>72.36</v>
      </c>
      <c r="I300" s="22">
        <v>28189</v>
      </c>
      <c r="J300" s="49">
        <f t="shared" si="4"/>
        <v>25.509999999999998</v>
      </c>
    </row>
    <row r="301" spans="1:10" s="32" customFormat="1" x14ac:dyDescent="0.2">
      <c r="A301" s="44">
        <v>299</v>
      </c>
      <c r="B301" s="45" t="s">
        <v>375</v>
      </c>
      <c r="C301" s="46" t="s">
        <v>375</v>
      </c>
      <c r="D301" s="46" t="s">
        <v>1117</v>
      </c>
      <c r="E301" s="46" t="s">
        <v>1118</v>
      </c>
      <c r="F301" s="47">
        <f>IF(COUNTIF(E$3:E301,E301)=1,MAX(F$2:F300)+1,VLOOKUP(E301,E$2:G300,2,0))</f>
        <v>28067</v>
      </c>
      <c r="G301" s="48">
        <v>127.96</v>
      </c>
      <c r="I301" s="22">
        <v>28190</v>
      </c>
      <c r="J301" s="49">
        <f t="shared" si="4"/>
        <v>475.65000000000003</v>
      </c>
    </row>
    <row r="302" spans="1:10" s="32" customFormat="1" x14ac:dyDescent="0.2">
      <c r="A302" s="44">
        <v>300</v>
      </c>
      <c r="B302" s="45" t="s">
        <v>376</v>
      </c>
      <c r="C302" s="46" t="s">
        <v>377</v>
      </c>
      <c r="D302" s="46" t="s">
        <v>1117</v>
      </c>
      <c r="E302" s="46" t="s">
        <v>1118</v>
      </c>
      <c r="F302" s="47">
        <f>IF(COUNTIF(E$3:E302,E302)=1,MAX(F$2:F301)+1,VLOOKUP(E302,E$2:G301,2,0))</f>
        <v>28067</v>
      </c>
      <c r="G302" s="48">
        <v>39.799999999999997</v>
      </c>
      <c r="I302" s="22">
        <v>28191</v>
      </c>
      <c r="J302" s="49">
        <f t="shared" si="4"/>
        <v>1.8299999999999998</v>
      </c>
    </row>
    <row r="303" spans="1:10" s="32" customFormat="1" x14ac:dyDescent="0.2">
      <c r="A303" s="44">
        <v>301</v>
      </c>
      <c r="B303" s="45" t="s">
        <v>388</v>
      </c>
      <c r="C303" s="46" t="s">
        <v>388</v>
      </c>
      <c r="D303" s="46" t="s">
        <v>1133</v>
      </c>
      <c r="E303" s="46" t="s">
        <v>1134</v>
      </c>
      <c r="F303" s="47">
        <f>IF(COUNTIF(E$3:E303,E303)=1,MAX(F$2:F302)+1,VLOOKUP(E303,E$2:G302,2,0))</f>
        <v>28068</v>
      </c>
      <c r="G303" s="48">
        <v>0.13</v>
      </c>
      <c r="I303" s="22">
        <v>28192</v>
      </c>
      <c r="J303" s="49">
        <f t="shared" si="4"/>
        <v>2643.94</v>
      </c>
    </row>
    <row r="304" spans="1:10" s="32" customFormat="1" x14ac:dyDescent="0.2">
      <c r="A304" s="44">
        <v>302</v>
      </c>
      <c r="B304" s="45" t="s">
        <v>390</v>
      </c>
      <c r="C304" s="46" t="s">
        <v>390</v>
      </c>
      <c r="D304" s="46" t="s">
        <v>1135</v>
      </c>
      <c r="E304" s="46" t="s">
        <v>1136</v>
      </c>
      <c r="F304" s="47">
        <f>IF(COUNTIF(E$3:E304,E304)=1,MAX(F$2:F303)+1,VLOOKUP(E304,E$2:G303,2,0))</f>
        <v>28069</v>
      </c>
      <c r="G304" s="48">
        <v>2194.1600000000003</v>
      </c>
      <c r="I304" s="22">
        <v>28193</v>
      </c>
      <c r="J304" s="49">
        <f t="shared" si="4"/>
        <v>36.47</v>
      </c>
    </row>
    <row r="305" spans="1:10" s="32" customFormat="1" ht="22.5" x14ac:dyDescent="0.2">
      <c r="A305" s="44">
        <v>303</v>
      </c>
      <c r="B305" s="45" t="s">
        <v>550</v>
      </c>
      <c r="C305" s="46" t="s">
        <v>553</v>
      </c>
      <c r="D305" s="46" t="s">
        <v>1326</v>
      </c>
      <c r="E305" s="46" t="s">
        <v>1325</v>
      </c>
      <c r="F305" s="47">
        <f>IF(COUNTIF(E$3:E305,E305)=1,MAX(F$2:F304)+1,VLOOKUP(E305,E$2:G304,2,0))</f>
        <v>27932</v>
      </c>
      <c r="G305" s="48">
        <v>0</v>
      </c>
      <c r="I305" s="22">
        <v>28194</v>
      </c>
      <c r="J305" s="49">
        <f t="shared" si="4"/>
        <v>15.16</v>
      </c>
    </row>
    <row r="306" spans="1:10" s="32" customFormat="1" x14ac:dyDescent="0.2">
      <c r="A306" s="44">
        <v>304</v>
      </c>
      <c r="B306" s="45" t="s">
        <v>391</v>
      </c>
      <c r="C306" s="46" t="s">
        <v>391</v>
      </c>
      <c r="D306" s="46" t="s">
        <v>1137</v>
      </c>
      <c r="E306" s="46" t="s">
        <v>1138</v>
      </c>
      <c r="F306" s="47">
        <f>IF(COUNTIF(E$3:E306,E306)=1,MAX(F$2:F305)+1,VLOOKUP(E306,E$2:G305,2,0))</f>
        <v>28070</v>
      </c>
      <c r="G306" s="48">
        <v>102.58</v>
      </c>
      <c r="I306" s="22">
        <v>28195</v>
      </c>
      <c r="J306" s="49">
        <f t="shared" si="4"/>
        <v>202.44</v>
      </c>
    </row>
    <row r="307" spans="1:10" s="32" customFormat="1" x14ac:dyDescent="0.2">
      <c r="A307" s="44">
        <v>305</v>
      </c>
      <c r="B307" s="45" t="s">
        <v>392</v>
      </c>
      <c r="C307" s="46" t="s">
        <v>392</v>
      </c>
      <c r="D307" s="46" t="s">
        <v>1139</v>
      </c>
      <c r="E307" s="46" t="s">
        <v>1140</v>
      </c>
      <c r="F307" s="47">
        <f>IF(COUNTIF(E$3:E307,E307)=1,MAX(F$2:F306)+1,VLOOKUP(E307,E$2:G306,2,0))</f>
        <v>28071</v>
      </c>
      <c r="G307" s="48">
        <v>4187.34</v>
      </c>
      <c r="I307" s="22">
        <v>28196</v>
      </c>
      <c r="J307" s="49">
        <f t="shared" si="4"/>
        <v>12627.3</v>
      </c>
    </row>
    <row r="308" spans="1:10" s="32" customFormat="1" x14ac:dyDescent="0.2">
      <c r="A308" s="44">
        <v>306</v>
      </c>
      <c r="B308" s="45" t="s">
        <v>393</v>
      </c>
      <c r="C308" s="46" t="s">
        <v>393</v>
      </c>
      <c r="D308" s="46" t="s">
        <v>1141</v>
      </c>
      <c r="E308" s="46" t="s">
        <v>1142</v>
      </c>
      <c r="F308" s="47">
        <f>IF(COUNTIF(E$3:E308,E308)=1,MAX(F$2:F307)+1,VLOOKUP(E308,E$2:G307,2,0))</f>
        <v>28072</v>
      </c>
      <c r="G308" s="48">
        <v>40.669999999999995</v>
      </c>
      <c r="I308" s="22">
        <v>28197</v>
      </c>
      <c r="J308" s="49">
        <f t="shared" si="4"/>
        <v>23.5</v>
      </c>
    </row>
    <row r="309" spans="1:10" s="32" customFormat="1" x14ac:dyDescent="0.2">
      <c r="A309" s="44">
        <v>307</v>
      </c>
      <c r="B309" s="45" t="s">
        <v>394</v>
      </c>
      <c r="C309" s="46" t="s">
        <v>394</v>
      </c>
      <c r="D309" s="46" t="s">
        <v>1143</v>
      </c>
      <c r="E309" s="46" t="s">
        <v>1144</v>
      </c>
      <c r="F309" s="47">
        <f>IF(COUNTIF(E$3:E309,E309)=1,MAX(F$2:F308)+1,VLOOKUP(E309,E$2:G308,2,0))</f>
        <v>28073</v>
      </c>
      <c r="G309" s="48">
        <v>234</v>
      </c>
      <c r="I309" s="22">
        <v>28198</v>
      </c>
      <c r="J309" s="49">
        <f t="shared" si="4"/>
        <v>0.82000000000000006</v>
      </c>
    </row>
    <row r="310" spans="1:10" s="32" customFormat="1" x14ac:dyDescent="0.2">
      <c r="A310" s="44">
        <v>308</v>
      </c>
      <c r="B310" s="45" t="s">
        <v>397</v>
      </c>
      <c r="C310" s="46" t="s">
        <v>397</v>
      </c>
      <c r="D310" s="46" t="s">
        <v>1149</v>
      </c>
      <c r="E310" s="46" t="s">
        <v>1150</v>
      </c>
      <c r="F310" s="47">
        <f>IF(COUNTIF(E$3:E310,E310)=1,MAX(F$2:F309)+1,VLOOKUP(E310,E$2:G309,2,0))</f>
        <v>28074</v>
      </c>
      <c r="G310" s="48">
        <v>3372.8499999999995</v>
      </c>
      <c r="I310" s="22">
        <v>28199</v>
      </c>
      <c r="J310" s="49">
        <f t="shared" si="4"/>
        <v>132.34</v>
      </c>
    </row>
    <row r="311" spans="1:10" s="32" customFormat="1" x14ac:dyDescent="0.2">
      <c r="A311" s="44">
        <v>309</v>
      </c>
      <c r="B311" s="45" t="s">
        <v>395</v>
      </c>
      <c r="C311" s="46" t="s">
        <v>395</v>
      </c>
      <c r="D311" s="46" t="s">
        <v>1145</v>
      </c>
      <c r="E311" s="46" t="s">
        <v>1146</v>
      </c>
      <c r="F311" s="47">
        <f>IF(COUNTIF(E$3:E311,E311)=1,MAX(F$2:F310)+1,VLOOKUP(E311,E$2:G310,2,0))</f>
        <v>28075</v>
      </c>
      <c r="G311" s="48">
        <v>33.270000000000003</v>
      </c>
      <c r="I311" s="22">
        <v>28200</v>
      </c>
      <c r="J311" s="49">
        <f t="shared" si="4"/>
        <v>322.01</v>
      </c>
    </row>
    <row r="312" spans="1:10" s="32" customFormat="1" x14ac:dyDescent="0.2">
      <c r="A312" s="44">
        <v>310</v>
      </c>
      <c r="B312" s="45" t="s">
        <v>404</v>
      </c>
      <c r="C312" s="46" t="s">
        <v>404</v>
      </c>
      <c r="D312" s="46" t="s">
        <v>1153</v>
      </c>
      <c r="E312" s="46" t="s">
        <v>1154</v>
      </c>
      <c r="F312" s="47">
        <f>IF(COUNTIF(E$3:E312,E312)=1,MAX(F$2:F311)+1,VLOOKUP(E312,E$2:G311,2,0))</f>
        <v>28076</v>
      </c>
      <c r="G312" s="48">
        <v>0.08</v>
      </c>
      <c r="I312" s="22">
        <v>28201</v>
      </c>
      <c r="J312" s="49">
        <f t="shared" si="4"/>
        <v>2881.8</v>
      </c>
    </row>
    <row r="313" spans="1:10" s="32" customFormat="1" x14ac:dyDescent="0.2">
      <c r="A313" s="44">
        <v>311</v>
      </c>
      <c r="B313" s="45" t="s">
        <v>384</v>
      </c>
      <c r="C313" s="46" t="s">
        <v>384</v>
      </c>
      <c r="D313" s="46" t="s">
        <v>1127</v>
      </c>
      <c r="E313" s="46" t="s">
        <v>1128</v>
      </c>
      <c r="F313" s="47">
        <f>IF(COUNTIF(E$3:E313,E313)=1,MAX(F$2:F312)+1,VLOOKUP(E313,E$2:G312,2,0))</f>
        <v>28077</v>
      </c>
      <c r="G313" s="48">
        <v>76.41</v>
      </c>
      <c r="I313" s="22">
        <v>28202</v>
      </c>
      <c r="J313" s="49">
        <f t="shared" si="4"/>
        <v>31.08</v>
      </c>
    </row>
    <row r="314" spans="1:10" s="32" customFormat="1" x14ac:dyDescent="0.2">
      <c r="A314" s="44">
        <v>312</v>
      </c>
      <c r="B314" s="45" t="s">
        <v>396</v>
      </c>
      <c r="C314" s="46" t="s">
        <v>396</v>
      </c>
      <c r="D314" s="46" t="s">
        <v>1147</v>
      </c>
      <c r="E314" s="46" t="s">
        <v>1148</v>
      </c>
      <c r="F314" s="47">
        <f>IF(COUNTIF(E$3:E314,E314)=1,MAX(F$2:F313)+1,VLOOKUP(E314,E$2:G313,2,0))</f>
        <v>28078</v>
      </c>
      <c r="G314" s="48">
        <v>1.08</v>
      </c>
      <c r="I314" s="22">
        <v>28203</v>
      </c>
      <c r="J314" s="49">
        <f t="shared" si="4"/>
        <v>25.31</v>
      </c>
    </row>
    <row r="315" spans="1:10" s="32" customFormat="1" x14ac:dyDescent="0.2">
      <c r="A315" s="44">
        <v>313</v>
      </c>
      <c r="B315" s="45" t="s">
        <v>437</v>
      </c>
      <c r="C315" s="46" t="s">
        <v>440</v>
      </c>
      <c r="D315" s="46" t="s">
        <v>1196</v>
      </c>
      <c r="E315" s="46" t="s">
        <v>1197</v>
      </c>
      <c r="F315" s="47">
        <f>IF(COUNTIF(E$3:E315,E315)=1,MAX(F$2:F314)+1,VLOOKUP(E315,E$2:G314,2,0))</f>
        <v>27924</v>
      </c>
      <c r="G315" s="48">
        <v>1196.77</v>
      </c>
      <c r="I315" s="22">
        <v>28204</v>
      </c>
      <c r="J315" s="49">
        <f t="shared" si="4"/>
        <v>17049.71</v>
      </c>
    </row>
    <row r="316" spans="1:10" s="32" customFormat="1" x14ac:dyDescent="0.2">
      <c r="A316" s="44">
        <v>314</v>
      </c>
      <c r="B316" s="45" t="s">
        <v>385</v>
      </c>
      <c r="C316" s="46" t="s">
        <v>385</v>
      </c>
      <c r="D316" s="46" t="s">
        <v>1129</v>
      </c>
      <c r="E316" s="46" t="s">
        <v>1130</v>
      </c>
      <c r="F316" s="47">
        <f>IF(COUNTIF(E$3:E316,E316)=1,MAX(F$2:F315)+1,VLOOKUP(E316,E$2:G315,2,0))</f>
        <v>28079</v>
      </c>
      <c r="G316" s="48">
        <v>4856.579999999999</v>
      </c>
      <c r="I316" s="22">
        <v>28205</v>
      </c>
      <c r="J316" s="49">
        <f t="shared" si="4"/>
        <v>52.059999999999995</v>
      </c>
    </row>
    <row r="317" spans="1:10" s="32" customFormat="1" x14ac:dyDescent="0.2">
      <c r="A317" s="44">
        <v>315</v>
      </c>
      <c r="B317" s="45" t="s">
        <v>455</v>
      </c>
      <c r="C317" s="46" t="s">
        <v>455</v>
      </c>
      <c r="D317" s="46" t="s">
        <v>1209</v>
      </c>
      <c r="E317" s="46" t="s">
        <v>1210</v>
      </c>
      <c r="F317" s="47">
        <f>IF(COUNTIF(E$3:E317,E317)=1,MAX(F$2:F316)+1,VLOOKUP(E317,E$2:G316,2,0))</f>
        <v>28080</v>
      </c>
      <c r="G317" s="48">
        <v>648.76</v>
      </c>
      <c r="I317" s="22">
        <v>28206</v>
      </c>
      <c r="J317" s="49">
        <f t="shared" si="4"/>
        <v>53.43</v>
      </c>
    </row>
    <row r="318" spans="1:10" s="32" customFormat="1" x14ac:dyDescent="0.2">
      <c r="A318" s="44">
        <v>316</v>
      </c>
      <c r="B318" s="45" t="s">
        <v>455</v>
      </c>
      <c r="C318" s="46" t="s">
        <v>456</v>
      </c>
      <c r="D318" s="46" t="s">
        <v>1209</v>
      </c>
      <c r="E318" s="46" t="s">
        <v>1210</v>
      </c>
      <c r="F318" s="47">
        <f>IF(COUNTIF(E$3:E318,E318)=1,MAX(F$2:F317)+1,VLOOKUP(E318,E$2:G317,2,0))</f>
        <v>28080</v>
      </c>
      <c r="G318" s="48">
        <v>1095.1599999999999</v>
      </c>
      <c r="I318" s="22">
        <v>28207</v>
      </c>
      <c r="J318" s="49">
        <f t="shared" si="4"/>
        <v>65.099999999999994</v>
      </c>
    </row>
    <row r="319" spans="1:10" s="32" customFormat="1" ht="22.5" x14ac:dyDescent="0.2">
      <c r="A319" s="44">
        <v>317</v>
      </c>
      <c r="B319" s="45" t="s">
        <v>550</v>
      </c>
      <c r="C319" s="46" t="s">
        <v>554</v>
      </c>
      <c r="D319" s="46" t="s">
        <v>1326</v>
      </c>
      <c r="E319" s="46" t="s">
        <v>1325</v>
      </c>
      <c r="F319" s="47">
        <f>IF(COUNTIF(E$3:E319,E319)=1,MAX(F$2:F318)+1,VLOOKUP(E319,E$2:G318,2,0))</f>
        <v>27932</v>
      </c>
      <c r="G319" s="48">
        <v>1705.3799999999999</v>
      </c>
      <c r="I319" s="22">
        <v>28208</v>
      </c>
      <c r="J319" s="49">
        <f t="shared" si="4"/>
        <v>797.42</v>
      </c>
    </row>
    <row r="320" spans="1:10" s="32" customFormat="1" x14ac:dyDescent="0.2">
      <c r="A320" s="44">
        <v>318</v>
      </c>
      <c r="B320" s="45" t="s">
        <v>427</v>
      </c>
      <c r="C320" s="46" t="s">
        <v>427</v>
      </c>
      <c r="D320" s="46" t="s">
        <v>1185</v>
      </c>
      <c r="E320" s="46" t="s">
        <v>1186</v>
      </c>
      <c r="F320" s="47">
        <f>IF(COUNTIF(E$3:E320,E320)=1,MAX(F$2:F319)+1,VLOOKUP(E320,E$2:G319,2,0))</f>
        <v>28081</v>
      </c>
      <c r="G320" s="48">
        <v>67.990000000000009</v>
      </c>
      <c r="I320" s="22">
        <v>28209</v>
      </c>
      <c r="J320" s="49">
        <f t="shared" si="4"/>
        <v>7147.63</v>
      </c>
    </row>
    <row r="321" spans="1:10" s="32" customFormat="1" x14ac:dyDescent="0.2">
      <c r="A321" s="44">
        <v>319</v>
      </c>
      <c r="B321" s="45" t="s">
        <v>648</v>
      </c>
      <c r="C321" s="46" t="s">
        <v>648</v>
      </c>
      <c r="D321" s="46" t="s">
        <v>1409</v>
      </c>
      <c r="E321" s="46" t="s">
        <v>1408</v>
      </c>
      <c r="F321" s="47">
        <f>IF(COUNTIF(E$3:E321,E321)=1,MAX(F$2:F320)+1,VLOOKUP(E321,E$2:G320,2,0))</f>
        <v>28082</v>
      </c>
      <c r="G321" s="48">
        <v>312.88</v>
      </c>
      <c r="I321" s="22">
        <v>28210</v>
      </c>
      <c r="J321" s="49">
        <f t="shared" si="4"/>
        <v>114.71</v>
      </c>
    </row>
    <row r="322" spans="1:10" s="32" customFormat="1" x14ac:dyDescent="0.2">
      <c r="A322" s="44">
        <v>320</v>
      </c>
      <c r="B322" s="45" t="s">
        <v>648</v>
      </c>
      <c r="C322" s="46" t="s">
        <v>649</v>
      </c>
      <c r="D322" s="46" t="s">
        <v>1409</v>
      </c>
      <c r="E322" s="46" t="s">
        <v>1408</v>
      </c>
      <c r="F322" s="47">
        <f>IF(COUNTIF(E$3:E322,E322)=1,MAX(F$2:F321)+1,VLOOKUP(E322,E$2:G321,2,0))</f>
        <v>28082</v>
      </c>
      <c r="G322" s="48">
        <v>2182.65</v>
      </c>
      <c r="I322" s="22">
        <v>28211</v>
      </c>
      <c r="J322" s="49">
        <f t="shared" si="4"/>
        <v>184.21</v>
      </c>
    </row>
    <row r="323" spans="1:10" s="32" customFormat="1" x14ac:dyDescent="0.2">
      <c r="A323" s="44">
        <v>321</v>
      </c>
      <c r="B323" s="45" t="s">
        <v>406</v>
      </c>
      <c r="C323" s="46" t="s">
        <v>406</v>
      </c>
      <c r="D323" s="46" t="s">
        <v>1157</v>
      </c>
      <c r="E323" s="46" t="s">
        <v>1158</v>
      </c>
      <c r="F323" s="47">
        <f>IF(COUNTIF(E$3:E323,E323)=1,MAX(F$2:F322)+1,VLOOKUP(E323,E$2:G322,2,0))</f>
        <v>28083</v>
      </c>
      <c r="G323" s="48">
        <v>83897.35</v>
      </c>
      <c r="I323" s="22">
        <v>28212</v>
      </c>
      <c r="J323" s="49">
        <f t="shared" si="4"/>
        <v>240.39</v>
      </c>
    </row>
    <row r="324" spans="1:10" s="32" customFormat="1" x14ac:dyDescent="0.2">
      <c r="A324" s="44">
        <v>322</v>
      </c>
      <c r="B324" s="45" t="s">
        <v>446</v>
      </c>
      <c r="C324" s="46" t="s">
        <v>446</v>
      </c>
      <c r="D324" s="46" t="s">
        <v>1200</v>
      </c>
      <c r="E324" s="46">
        <v>600213777000</v>
      </c>
      <c r="F324" s="47">
        <f>IF(COUNTIF(E$3:E324,E324)=1,MAX(F$2:F323)+1,VLOOKUP(E324,E$2:G323,2,0))</f>
        <v>28084</v>
      </c>
      <c r="G324" s="48">
        <v>1.2799999999999998</v>
      </c>
      <c r="I324" s="22">
        <v>28213</v>
      </c>
      <c r="J324" s="49">
        <f t="shared" si="4"/>
        <v>1624.5400000000002</v>
      </c>
    </row>
    <row r="325" spans="1:10" s="32" customFormat="1" x14ac:dyDescent="0.2">
      <c r="A325" s="44">
        <v>323</v>
      </c>
      <c r="B325" s="45" t="s">
        <v>446</v>
      </c>
      <c r="C325" s="46" t="s">
        <v>447</v>
      </c>
      <c r="D325" s="46" t="s">
        <v>1200</v>
      </c>
      <c r="E325" s="46">
        <v>600213777000</v>
      </c>
      <c r="F325" s="47">
        <f>IF(COUNTIF(E$3:E325,E325)=1,MAX(F$2:F324)+1,VLOOKUP(E325,E$2:G324,2,0))</f>
        <v>28084</v>
      </c>
      <c r="G325" s="48">
        <v>147.60999999999999</v>
      </c>
      <c r="I325" s="22">
        <v>28214</v>
      </c>
      <c r="J325" s="49">
        <f t="shared" si="4"/>
        <v>128.43</v>
      </c>
    </row>
    <row r="326" spans="1:10" s="32" customFormat="1" x14ac:dyDescent="0.2">
      <c r="A326" s="44">
        <v>324</v>
      </c>
      <c r="B326" s="45" t="s">
        <v>422</v>
      </c>
      <c r="C326" s="46" t="s">
        <v>422</v>
      </c>
      <c r="D326" s="46" t="s">
        <v>1181</v>
      </c>
      <c r="E326" s="46" t="s">
        <v>1182</v>
      </c>
      <c r="F326" s="47">
        <f>IF(COUNTIF(E$3:E326,E326)=1,MAX(F$2:F325)+1,VLOOKUP(E326,E$2:G325,2,0))</f>
        <v>28085</v>
      </c>
      <c r="G326" s="48">
        <v>190.12</v>
      </c>
      <c r="I326" s="22">
        <v>28215</v>
      </c>
      <c r="J326" s="49">
        <f t="shared" si="4"/>
        <v>99.089999999999989</v>
      </c>
    </row>
    <row r="327" spans="1:10" s="32" customFormat="1" x14ac:dyDescent="0.2">
      <c r="A327" s="44">
        <v>325</v>
      </c>
      <c r="B327" s="45" t="s">
        <v>418</v>
      </c>
      <c r="C327" s="46" t="s">
        <v>418</v>
      </c>
      <c r="D327" s="46" t="s">
        <v>1173</v>
      </c>
      <c r="E327" s="46" t="s">
        <v>1174</v>
      </c>
      <c r="F327" s="47">
        <f>IF(COUNTIF(E$3:E327,E327)=1,MAX(F$2:F326)+1,VLOOKUP(E327,E$2:G326,2,0))</f>
        <v>28086</v>
      </c>
      <c r="G327" s="48">
        <v>7060.34</v>
      </c>
      <c r="I327" s="22">
        <v>28216</v>
      </c>
      <c r="J327" s="49">
        <f t="shared" si="4"/>
        <v>58.480000000000004</v>
      </c>
    </row>
    <row r="328" spans="1:10" s="32" customFormat="1" x14ac:dyDescent="0.2">
      <c r="A328" s="44">
        <v>326</v>
      </c>
      <c r="B328" s="45" t="s">
        <v>416</v>
      </c>
      <c r="C328" s="46" t="s">
        <v>416</v>
      </c>
      <c r="D328" s="46" t="s">
        <v>1169</v>
      </c>
      <c r="E328" s="46" t="s">
        <v>1170</v>
      </c>
      <c r="F328" s="47">
        <f>IF(COUNTIF(E$3:E328,E328)=1,MAX(F$2:F327)+1,VLOOKUP(E328,E$2:G327,2,0))</f>
        <v>28087</v>
      </c>
      <c r="G328" s="48">
        <v>3064.8100000000004</v>
      </c>
      <c r="I328" s="22">
        <v>28217</v>
      </c>
      <c r="J328" s="49">
        <f t="shared" si="4"/>
        <v>180.36</v>
      </c>
    </row>
    <row r="329" spans="1:10" s="32" customFormat="1" x14ac:dyDescent="0.2">
      <c r="A329" s="44">
        <v>327</v>
      </c>
      <c r="B329" s="45" t="s">
        <v>422</v>
      </c>
      <c r="C329" s="46" t="s">
        <v>423</v>
      </c>
      <c r="D329" s="46" t="s">
        <v>1181</v>
      </c>
      <c r="E329" s="46" t="s">
        <v>1182</v>
      </c>
      <c r="F329" s="47">
        <f>IF(COUNTIF(E$3:E329,E329)=1,MAX(F$2:F328)+1,VLOOKUP(E329,E$2:G328,2,0))</f>
        <v>28085</v>
      </c>
      <c r="G329" s="48">
        <v>85.83</v>
      </c>
      <c r="I329" s="22">
        <v>28218</v>
      </c>
      <c r="J329" s="49">
        <f t="shared" si="4"/>
        <v>52.03</v>
      </c>
    </row>
    <row r="330" spans="1:10" s="32" customFormat="1" x14ac:dyDescent="0.2">
      <c r="A330" s="44">
        <v>328</v>
      </c>
      <c r="B330" s="45" t="s">
        <v>431</v>
      </c>
      <c r="C330" s="46" t="s">
        <v>431</v>
      </c>
      <c r="D330" s="46" t="s">
        <v>1188</v>
      </c>
      <c r="E330" s="46" t="s">
        <v>1189</v>
      </c>
      <c r="F330" s="47">
        <f>IF(COUNTIF(E$3:E330,E330)=1,MAX(F$2:F329)+1,VLOOKUP(E330,E$2:G329,2,0))</f>
        <v>28088</v>
      </c>
      <c r="G330" s="48">
        <v>146.14000000000001</v>
      </c>
      <c r="I330" s="22">
        <v>28219</v>
      </c>
      <c r="J330" s="49">
        <f t="shared" si="4"/>
        <v>171.48999999999998</v>
      </c>
    </row>
    <row r="331" spans="1:10" s="32" customFormat="1" x14ac:dyDescent="0.2">
      <c r="A331" s="44">
        <v>329</v>
      </c>
      <c r="B331" s="45" t="s">
        <v>716</v>
      </c>
      <c r="C331" s="46" t="s">
        <v>722</v>
      </c>
      <c r="D331" s="46" t="s">
        <v>1482</v>
      </c>
      <c r="E331" s="46" t="s">
        <v>1483</v>
      </c>
      <c r="F331" s="47">
        <f>IF(COUNTIF(E$3:E331,E331)=1,MAX(F$2:F330)+1,VLOOKUP(E331,E$2:G330,2,0))</f>
        <v>27930</v>
      </c>
      <c r="G331" s="48">
        <v>19.07</v>
      </c>
      <c r="I331" s="22">
        <v>28220</v>
      </c>
      <c r="J331" s="49">
        <f t="shared" si="4"/>
        <v>41.73</v>
      </c>
    </row>
    <row r="332" spans="1:10" s="32" customFormat="1" x14ac:dyDescent="0.2">
      <c r="A332" s="44">
        <v>330</v>
      </c>
      <c r="B332" s="45" t="s">
        <v>428</v>
      </c>
      <c r="C332" s="46" t="s">
        <v>428</v>
      </c>
      <c r="D332" s="46" t="s">
        <v>1155</v>
      </c>
      <c r="E332" s="46" t="s">
        <v>1187</v>
      </c>
      <c r="F332" s="47">
        <f>IF(COUNTIF(E$3:E332,E332)=1,MAX(F$2:F331)+1,VLOOKUP(E332,E$2:G331,2,0))</f>
        <v>27976</v>
      </c>
      <c r="G332" s="48">
        <v>8.620000000000001</v>
      </c>
      <c r="I332" s="22">
        <v>28221</v>
      </c>
      <c r="J332" s="49">
        <f t="shared" ref="J332:J370" si="5">SUMIF(F329:F907, I332, G329:G907)</f>
        <v>1909.8799999999999</v>
      </c>
    </row>
    <row r="333" spans="1:10" s="32" customFormat="1" x14ac:dyDescent="0.2">
      <c r="A333" s="44">
        <v>331</v>
      </c>
      <c r="B333" s="45" t="s">
        <v>450</v>
      </c>
      <c r="C333" s="46" t="s">
        <v>450</v>
      </c>
      <c r="D333" s="46" t="s">
        <v>1203</v>
      </c>
      <c r="E333" s="46" t="s">
        <v>1204</v>
      </c>
      <c r="F333" s="47">
        <f>IF(COUNTIF(E$3:E333,E333)=1,MAX(F$2:F332)+1,VLOOKUP(E333,E$2:G332,2,0))</f>
        <v>28089</v>
      </c>
      <c r="G333" s="48">
        <v>0.02</v>
      </c>
      <c r="I333" s="22">
        <v>28222</v>
      </c>
      <c r="J333" s="49">
        <f t="shared" si="5"/>
        <v>4590.18</v>
      </c>
    </row>
    <row r="334" spans="1:10" s="32" customFormat="1" x14ac:dyDescent="0.2">
      <c r="A334" s="44">
        <v>332</v>
      </c>
      <c r="B334" s="45" t="s">
        <v>419</v>
      </c>
      <c r="C334" s="46" t="s">
        <v>419</v>
      </c>
      <c r="D334" s="46" t="s">
        <v>1175</v>
      </c>
      <c r="E334" s="46" t="s">
        <v>1176</v>
      </c>
      <c r="F334" s="47">
        <f>IF(COUNTIF(E$3:E334,E334)=1,MAX(F$2:F333)+1,VLOOKUP(E334,E$2:G333,2,0))</f>
        <v>28090</v>
      </c>
      <c r="G334" s="48">
        <v>26.03</v>
      </c>
      <c r="I334" s="22">
        <v>28223</v>
      </c>
      <c r="J334" s="49">
        <f t="shared" si="5"/>
        <v>5248.48</v>
      </c>
    </row>
    <row r="335" spans="1:10" s="32" customFormat="1" x14ac:dyDescent="0.2">
      <c r="A335" s="44">
        <v>333</v>
      </c>
      <c r="B335" s="45" t="s">
        <v>407</v>
      </c>
      <c r="C335" s="46" t="s">
        <v>407</v>
      </c>
      <c r="D335" s="46" t="s">
        <v>1159</v>
      </c>
      <c r="E335" s="46" t="s">
        <v>1160</v>
      </c>
      <c r="F335" s="47">
        <f>IF(COUNTIF(E$3:E335,E335)=1,MAX(F$2:F334)+1,VLOOKUP(E335,E$2:G334,2,0))</f>
        <v>28091</v>
      </c>
      <c r="G335" s="48">
        <v>2573.9699999999998</v>
      </c>
      <c r="I335" s="22">
        <v>28224</v>
      </c>
      <c r="J335" s="49">
        <f t="shared" si="5"/>
        <v>18799.579999999998</v>
      </c>
    </row>
    <row r="336" spans="1:10" s="32" customFormat="1" x14ac:dyDescent="0.2">
      <c r="A336" s="44">
        <v>334</v>
      </c>
      <c r="B336" s="45" t="s">
        <v>420</v>
      </c>
      <c r="C336" s="46" t="s">
        <v>420</v>
      </c>
      <c r="D336" s="46" t="s">
        <v>1177</v>
      </c>
      <c r="E336" s="46" t="s">
        <v>1178</v>
      </c>
      <c r="F336" s="47">
        <f>IF(COUNTIF(E$3:E336,E336)=1,MAX(F$2:F335)+1,VLOOKUP(E336,E$2:G335,2,0))</f>
        <v>28092</v>
      </c>
      <c r="G336" s="48">
        <v>2746.2100000000005</v>
      </c>
      <c r="I336" s="22">
        <v>28225</v>
      </c>
      <c r="J336" s="49">
        <f t="shared" si="5"/>
        <v>3462.4300000000003</v>
      </c>
    </row>
    <row r="337" spans="1:10" s="32" customFormat="1" x14ac:dyDescent="0.2">
      <c r="A337" s="44">
        <v>335</v>
      </c>
      <c r="B337" s="45" t="s">
        <v>600</v>
      </c>
      <c r="C337" s="46" t="s">
        <v>603</v>
      </c>
      <c r="D337" s="46" t="s">
        <v>1365</v>
      </c>
      <c r="E337" s="46" t="s">
        <v>1364</v>
      </c>
      <c r="F337" s="47">
        <f>IF(COUNTIF(E$3:E337,E337)=1,MAX(F$2:F336)+1,VLOOKUP(E337,E$2:G336,2,0))</f>
        <v>28093</v>
      </c>
      <c r="G337" s="48">
        <v>19203.96</v>
      </c>
      <c r="I337" s="22">
        <v>28226</v>
      </c>
      <c r="J337" s="49">
        <f t="shared" si="5"/>
        <v>2647.77</v>
      </c>
    </row>
    <row r="338" spans="1:10" s="32" customFormat="1" x14ac:dyDescent="0.2">
      <c r="A338" s="44">
        <v>336</v>
      </c>
      <c r="B338" s="45" t="s">
        <v>421</v>
      </c>
      <c r="C338" s="46" t="s">
        <v>421</v>
      </c>
      <c r="D338" s="46" t="s">
        <v>1179</v>
      </c>
      <c r="E338" s="46" t="s">
        <v>1180</v>
      </c>
      <c r="F338" s="47">
        <f>IF(COUNTIF(E$3:E338,E338)=1,MAX(F$2:F337)+1,VLOOKUP(E338,E$2:G337,2,0))</f>
        <v>28094</v>
      </c>
      <c r="G338" s="48">
        <v>19.509999999999998</v>
      </c>
      <c r="I338" s="22">
        <v>28227</v>
      </c>
      <c r="J338" s="49">
        <f t="shared" si="5"/>
        <v>59.47</v>
      </c>
    </row>
    <row r="339" spans="1:10" s="32" customFormat="1" x14ac:dyDescent="0.2">
      <c r="A339" s="44">
        <v>337</v>
      </c>
      <c r="B339" s="45" t="s">
        <v>356</v>
      </c>
      <c r="C339" s="46" t="s">
        <v>356</v>
      </c>
      <c r="D339" s="46" t="s">
        <v>1088</v>
      </c>
      <c r="E339" s="46" t="s">
        <v>1089</v>
      </c>
      <c r="F339" s="47">
        <f>IF(COUNTIF(E$3:E339,E339)=1,MAX(F$2:F338)+1,VLOOKUP(E339,E$2:G338,2,0))</f>
        <v>28095</v>
      </c>
      <c r="G339" s="48">
        <v>41.14</v>
      </c>
      <c r="I339" s="22">
        <v>28228</v>
      </c>
      <c r="J339" s="49">
        <f t="shared" si="5"/>
        <v>2352.6799999999998</v>
      </c>
    </row>
    <row r="340" spans="1:10" s="32" customFormat="1" x14ac:dyDescent="0.2">
      <c r="A340" s="44">
        <v>338</v>
      </c>
      <c r="B340" s="45" t="s">
        <v>451</v>
      </c>
      <c r="C340" s="46" t="s">
        <v>453</v>
      </c>
      <c r="D340" s="46" t="s">
        <v>1205</v>
      </c>
      <c r="E340" s="46" t="s">
        <v>1206</v>
      </c>
      <c r="F340" s="47">
        <f>IF(COUNTIF(E$3:E340,E340)=1,MAX(F$2:F339)+1,VLOOKUP(E340,E$2:G339,2,0))</f>
        <v>28096</v>
      </c>
      <c r="G340" s="48">
        <v>3630.1099999999997</v>
      </c>
      <c r="I340" s="22">
        <v>28229</v>
      </c>
      <c r="J340" s="49">
        <f t="shared" si="5"/>
        <v>11480.539999999999</v>
      </c>
    </row>
    <row r="341" spans="1:10" s="32" customFormat="1" x14ac:dyDescent="0.2">
      <c r="A341" s="44">
        <v>339</v>
      </c>
      <c r="B341" s="45" t="s">
        <v>454</v>
      </c>
      <c r="C341" s="46" t="s">
        <v>454</v>
      </c>
      <c r="D341" s="46" t="s">
        <v>1207</v>
      </c>
      <c r="E341" s="46" t="s">
        <v>1208</v>
      </c>
      <c r="F341" s="47">
        <f>IF(COUNTIF(E$3:E341,E341)=1,MAX(F$2:F340)+1,VLOOKUP(E341,E$2:G340,2,0))</f>
        <v>28097</v>
      </c>
      <c r="G341" s="48">
        <v>2.1799999999999997</v>
      </c>
      <c r="I341" s="22">
        <v>28230</v>
      </c>
      <c r="J341" s="49">
        <f t="shared" si="5"/>
        <v>138.47</v>
      </c>
    </row>
    <row r="342" spans="1:10" s="32" customFormat="1" x14ac:dyDescent="0.2">
      <c r="A342" s="44">
        <v>340</v>
      </c>
      <c r="B342" s="45" t="s">
        <v>460</v>
      </c>
      <c r="C342" s="46" t="s">
        <v>460</v>
      </c>
      <c r="D342" s="46" t="s">
        <v>1217</v>
      </c>
      <c r="E342" s="46" t="s">
        <v>1218</v>
      </c>
      <c r="F342" s="47">
        <f>IF(COUNTIF(E$3:E342,E342)=1,MAX(F$2:F341)+1,VLOOKUP(E342,E$2:G341,2,0))</f>
        <v>28098</v>
      </c>
      <c r="G342" s="48">
        <v>32023.93</v>
      </c>
      <c r="I342" s="22">
        <v>28231</v>
      </c>
      <c r="J342" s="49">
        <f t="shared" si="5"/>
        <v>0.44</v>
      </c>
    </row>
    <row r="343" spans="1:10" s="32" customFormat="1" x14ac:dyDescent="0.2">
      <c r="A343" s="44">
        <v>341</v>
      </c>
      <c r="B343" s="45" t="s">
        <v>409</v>
      </c>
      <c r="C343" s="46" t="s">
        <v>410</v>
      </c>
      <c r="D343" s="46" t="s">
        <v>1161</v>
      </c>
      <c r="E343" s="46" t="s">
        <v>1162</v>
      </c>
      <c r="F343" s="47">
        <f>IF(COUNTIF(E$3:E343,E343)=1,MAX(F$2:F342)+1,VLOOKUP(E343,E$2:G342,2,0))</f>
        <v>28099</v>
      </c>
      <c r="G343" s="48">
        <v>770.43999999999994</v>
      </c>
      <c r="I343" s="22">
        <v>28232</v>
      </c>
      <c r="J343" s="49">
        <f t="shared" si="5"/>
        <v>0.5</v>
      </c>
    </row>
    <row r="344" spans="1:10" s="32" customFormat="1" x14ac:dyDescent="0.2">
      <c r="A344" s="44">
        <v>342</v>
      </c>
      <c r="B344" s="45" t="s">
        <v>409</v>
      </c>
      <c r="C344" s="46" t="s">
        <v>411</v>
      </c>
      <c r="D344" s="46" t="s">
        <v>1161</v>
      </c>
      <c r="E344" s="46" t="s">
        <v>1162</v>
      </c>
      <c r="F344" s="47">
        <f>IF(COUNTIF(E$3:E344,E344)=1,MAX(F$2:F343)+1,VLOOKUP(E344,E$2:G343,2,0))</f>
        <v>28099</v>
      </c>
      <c r="G344" s="48">
        <v>55.66</v>
      </c>
      <c r="I344" s="22">
        <v>28233</v>
      </c>
      <c r="J344" s="49">
        <f t="shared" si="5"/>
        <v>6.0000000000000005E-2</v>
      </c>
    </row>
    <row r="345" spans="1:10" s="32" customFormat="1" x14ac:dyDescent="0.2">
      <c r="A345" s="44">
        <v>343</v>
      </c>
      <c r="B345" s="45" t="s">
        <v>457</v>
      </c>
      <c r="C345" s="46" t="s">
        <v>457</v>
      </c>
      <c r="D345" s="46" t="s">
        <v>1211</v>
      </c>
      <c r="E345" s="46" t="s">
        <v>1212</v>
      </c>
      <c r="F345" s="47">
        <f>IF(COUNTIF(E$3:E345,E345)=1,MAX(F$2:F344)+1,VLOOKUP(E345,E$2:G344,2,0))</f>
        <v>28100</v>
      </c>
      <c r="G345" s="48">
        <v>25.59</v>
      </c>
      <c r="I345" s="22">
        <v>28234</v>
      </c>
      <c r="J345" s="49">
        <f t="shared" si="5"/>
        <v>785.05</v>
      </c>
    </row>
    <row r="346" spans="1:10" s="32" customFormat="1" x14ac:dyDescent="0.2">
      <c r="A346" s="44">
        <v>344</v>
      </c>
      <c r="B346" s="45" t="s">
        <v>458</v>
      </c>
      <c r="C346" s="46" t="s">
        <v>458</v>
      </c>
      <c r="D346" s="46" t="s">
        <v>1213</v>
      </c>
      <c r="E346" s="46" t="s">
        <v>1214</v>
      </c>
      <c r="F346" s="47">
        <f>IF(COUNTIF(E$3:E346,E346)=1,MAX(F$2:F345)+1,VLOOKUP(E346,E$2:G345,2,0))</f>
        <v>28101</v>
      </c>
      <c r="G346" s="48">
        <v>9.31</v>
      </c>
      <c r="I346" s="22">
        <v>28235</v>
      </c>
      <c r="J346" s="49">
        <f t="shared" si="5"/>
        <v>779.07</v>
      </c>
    </row>
    <row r="347" spans="1:10" s="32" customFormat="1" x14ac:dyDescent="0.2">
      <c r="A347" s="44">
        <v>345</v>
      </c>
      <c r="B347" s="45" t="s">
        <v>461</v>
      </c>
      <c r="C347" s="46" t="s">
        <v>461</v>
      </c>
      <c r="D347" s="46" t="s">
        <v>1219</v>
      </c>
      <c r="E347" s="46" t="s">
        <v>1220</v>
      </c>
      <c r="F347" s="47">
        <f>IF(COUNTIF(E$3:E347,E347)=1,MAX(F$2:F346)+1,VLOOKUP(E347,E$2:G346,2,0))</f>
        <v>28102</v>
      </c>
      <c r="G347" s="48">
        <v>34.090000000000003</v>
      </c>
      <c r="I347" s="22">
        <v>28236</v>
      </c>
      <c r="J347" s="49">
        <f t="shared" si="5"/>
        <v>4543.28</v>
      </c>
    </row>
    <row r="348" spans="1:10" s="32" customFormat="1" x14ac:dyDescent="0.2">
      <c r="A348" s="44">
        <v>346</v>
      </c>
      <c r="B348" s="45" t="s">
        <v>461</v>
      </c>
      <c r="C348" s="46" t="s">
        <v>462</v>
      </c>
      <c r="D348" s="46" t="s">
        <v>1219</v>
      </c>
      <c r="E348" s="46" t="s">
        <v>1220</v>
      </c>
      <c r="F348" s="47">
        <f>IF(COUNTIF(E$3:E348,E348)=1,MAX(F$2:F347)+1,VLOOKUP(E348,E$2:G347,2,0))</f>
        <v>28102</v>
      </c>
      <c r="G348" s="48">
        <v>351.70000000000005</v>
      </c>
      <c r="I348" s="22">
        <v>28237</v>
      </c>
      <c r="J348" s="49">
        <f t="shared" si="5"/>
        <v>4538.2100000000009</v>
      </c>
    </row>
    <row r="349" spans="1:10" s="32" customFormat="1" x14ac:dyDescent="0.2">
      <c r="A349" s="44">
        <v>347</v>
      </c>
      <c r="B349" s="45" t="s">
        <v>463</v>
      </c>
      <c r="C349" s="46" t="s">
        <v>463</v>
      </c>
      <c r="D349" s="46" t="s">
        <v>1221</v>
      </c>
      <c r="E349" s="46" t="s">
        <v>1222</v>
      </c>
      <c r="F349" s="47">
        <f>IF(COUNTIF(E$3:E349,E349)=1,MAX(F$2:F348)+1,VLOOKUP(E349,E$2:G348,2,0))</f>
        <v>28103</v>
      </c>
      <c r="G349" s="48">
        <v>427.90000000000003</v>
      </c>
      <c r="I349" s="22">
        <v>28238</v>
      </c>
      <c r="J349" s="49">
        <f t="shared" si="5"/>
        <v>52.399999999999991</v>
      </c>
    </row>
    <row r="350" spans="1:10" s="32" customFormat="1" x14ac:dyDescent="0.2">
      <c r="A350" s="44">
        <v>348</v>
      </c>
      <c r="B350" s="45" t="s">
        <v>413</v>
      </c>
      <c r="C350" s="46" t="s">
        <v>413</v>
      </c>
      <c r="D350" s="46" t="s">
        <v>1165</v>
      </c>
      <c r="E350" s="46" t="s">
        <v>1166</v>
      </c>
      <c r="F350" s="47">
        <f>IF(COUNTIF(E$3:E350,E350)=1,MAX(F$2:F349)+1,VLOOKUP(E350,E$2:G349,2,0))</f>
        <v>28104</v>
      </c>
      <c r="G350" s="48">
        <v>168.82</v>
      </c>
      <c r="I350" s="22">
        <v>28239</v>
      </c>
      <c r="J350" s="49">
        <f t="shared" si="5"/>
        <v>30.81</v>
      </c>
    </row>
    <row r="351" spans="1:10" s="32" customFormat="1" x14ac:dyDescent="0.2">
      <c r="A351" s="44">
        <v>349</v>
      </c>
      <c r="B351" s="45" t="s">
        <v>412</v>
      </c>
      <c r="C351" s="46" t="s">
        <v>412</v>
      </c>
      <c r="D351" s="46" t="s">
        <v>1163</v>
      </c>
      <c r="E351" s="46" t="s">
        <v>1164</v>
      </c>
      <c r="F351" s="47">
        <f>IF(COUNTIF(E$3:E351,E351)=1,MAX(F$2:F350)+1,VLOOKUP(E351,E$2:G350,2,0))</f>
        <v>28105</v>
      </c>
      <c r="G351" s="48">
        <v>543.96</v>
      </c>
      <c r="I351" s="22">
        <v>28240</v>
      </c>
      <c r="J351" s="49">
        <f t="shared" si="5"/>
        <v>2403.59</v>
      </c>
    </row>
    <row r="352" spans="1:10" s="32" customFormat="1" x14ac:dyDescent="0.2">
      <c r="A352" s="44">
        <v>350</v>
      </c>
      <c r="B352" s="45" t="s">
        <v>459</v>
      </c>
      <c r="C352" s="46" t="s">
        <v>459</v>
      </c>
      <c r="D352" s="46" t="s">
        <v>1215</v>
      </c>
      <c r="E352" s="46" t="s">
        <v>1216</v>
      </c>
      <c r="F352" s="47">
        <f>IF(COUNTIF(E$3:E352,E352)=1,MAX(F$2:F351)+1,VLOOKUP(E352,E$2:G351,2,0))</f>
        <v>28106</v>
      </c>
      <c r="G352" s="48">
        <v>666.75</v>
      </c>
      <c r="I352" s="22">
        <v>28241</v>
      </c>
      <c r="J352" s="49">
        <f t="shared" si="5"/>
        <v>140</v>
      </c>
    </row>
    <row r="353" spans="1:10" s="32" customFormat="1" x14ac:dyDescent="0.2">
      <c r="A353" s="44">
        <v>351</v>
      </c>
      <c r="B353" s="45" t="s">
        <v>414</v>
      </c>
      <c r="C353" s="46" t="s">
        <v>414</v>
      </c>
      <c r="D353" s="46" t="s">
        <v>1167</v>
      </c>
      <c r="E353" s="46" t="s">
        <v>1168</v>
      </c>
      <c r="F353" s="47">
        <f>IF(COUNTIF(E$3:E353,E353)=1,MAX(F$2:F352)+1,VLOOKUP(E353,E$2:G352,2,0))</f>
        <v>28107</v>
      </c>
      <c r="G353" s="48">
        <v>543278.04999999993</v>
      </c>
      <c r="I353" s="22">
        <v>28242</v>
      </c>
      <c r="J353" s="49">
        <f t="shared" si="5"/>
        <v>6.0000000000000005E-2</v>
      </c>
    </row>
    <row r="354" spans="1:10" s="32" customFormat="1" x14ac:dyDescent="0.2">
      <c r="A354" s="44">
        <v>352</v>
      </c>
      <c r="B354" s="45" t="s">
        <v>414</v>
      </c>
      <c r="C354" s="46" t="s">
        <v>415</v>
      </c>
      <c r="D354" s="46" t="s">
        <v>1167</v>
      </c>
      <c r="E354" s="46" t="s">
        <v>1168</v>
      </c>
      <c r="F354" s="47">
        <f>IF(COUNTIF(E$3:E354,E354)=1,MAX(F$2:F353)+1,VLOOKUP(E354,E$2:G353,2,0))</f>
        <v>28107</v>
      </c>
      <c r="G354" s="48">
        <v>12491.849999999999</v>
      </c>
      <c r="I354" s="22">
        <v>28243</v>
      </c>
      <c r="J354" s="49">
        <f t="shared" si="5"/>
        <v>559.16999999999996</v>
      </c>
    </row>
    <row r="355" spans="1:10" s="32" customFormat="1" x14ac:dyDescent="0.2">
      <c r="A355" s="44">
        <v>353</v>
      </c>
      <c r="B355" s="45" t="s">
        <v>433</v>
      </c>
      <c r="C355" s="46" t="s">
        <v>434</v>
      </c>
      <c r="D355" s="46" t="s">
        <v>1192</v>
      </c>
      <c r="E355" s="46" t="s">
        <v>1193</v>
      </c>
      <c r="F355" s="47">
        <f>IF(COUNTIF(E$3:E355,E355)=1,MAX(F$2:F354)+1,VLOOKUP(E355,E$2:G354,2,0))</f>
        <v>28108</v>
      </c>
      <c r="G355" s="48">
        <v>1.66</v>
      </c>
      <c r="I355" s="22">
        <v>28244</v>
      </c>
      <c r="J355" s="49">
        <f t="shared" si="5"/>
        <v>22423.95</v>
      </c>
    </row>
    <row r="356" spans="1:10" s="32" customFormat="1" x14ac:dyDescent="0.2">
      <c r="A356" s="44">
        <v>354</v>
      </c>
      <c r="B356" s="45" t="s">
        <v>435</v>
      </c>
      <c r="C356" s="46" t="s">
        <v>435</v>
      </c>
      <c r="D356" s="46" t="s">
        <v>1194</v>
      </c>
      <c r="E356" s="46" t="s">
        <v>1195</v>
      </c>
      <c r="F356" s="47">
        <f>IF(COUNTIF(E$3:E356,E356)=1,MAX(F$2:F355)+1,VLOOKUP(E356,E$2:G355,2,0))</f>
        <v>28109</v>
      </c>
      <c r="G356" s="48">
        <v>1825.53</v>
      </c>
      <c r="I356" s="22">
        <v>28245</v>
      </c>
      <c r="J356" s="49">
        <f t="shared" si="5"/>
        <v>3208.2900000000004</v>
      </c>
    </row>
    <row r="357" spans="1:10" s="32" customFormat="1" x14ac:dyDescent="0.2">
      <c r="A357" s="44">
        <v>355</v>
      </c>
      <c r="B357" s="45" t="s">
        <v>435</v>
      </c>
      <c r="C357" s="46" t="s">
        <v>436</v>
      </c>
      <c r="D357" s="46" t="s">
        <v>1194</v>
      </c>
      <c r="E357" s="46" t="s">
        <v>1195</v>
      </c>
      <c r="F357" s="47">
        <f>IF(COUNTIF(E$3:E357,E357)=1,MAX(F$2:F356)+1,VLOOKUP(E357,E$2:G356,2,0))</f>
        <v>28109</v>
      </c>
      <c r="G357" s="48">
        <v>40.419999999999995</v>
      </c>
      <c r="I357" s="22">
        <v>28246</v>
      </c>
      <c r="J357" s="49">
        <f t="shared" si="5"/>
        <v>1989.36</v>
      </c>
    </row>
    <row r="358" spans="1:10" s="32" customFormat="1" x14ac:dyDescent="0.2">
      <c r="A358" s="44">
        <v>356</v>
      </c>
      <c r="B358" s="45" t="s">
        <v>448</v>
      </c>
      <c r="C358" s="46" t="s">
        <v>448</v>
      </c>
      <c r="D358" s="46" t="s">
        <v>1201</v>
      </c>
      <c r="E358" s="46" t="s">
        <v>1202</v>
      </c>
      <c r="F358" s="47">
        <f>IF(COUNTIF(E$3:E358,E358)=1,MAX(F$2:F357)+1,VLOOKUP(E358,E$2:G357,2,0))</f>
        <v>28110</v>
      </c>
      <c r="G358" s="48">
        <v>301.47999999999996</v>
      </c>
      <c r="I358" s="22">
        <v>28247</v>
      </c>
      <c r="J358" s="49">
        <f t="shared" si="5"/>
        <v>2001.71</v>
      </c>
    </row>
    <row r="359" spans="1:10" s="32" customFormat="1" x14ac:dyDescent="0.2">
      <c r="A359" s="44">
        <v>357</v>
      </c>
      <c r="B359" s="45" t="s">
        <v>432</v>
      </c>
      <c r="C359" s="46" t="s">
        <v>432</v>
      </c>
      <c r="D359" s="46" t="s">
        <v>1190</v>
      </c>
      <c r="E359" s="46" t="s">
        <v>1191</v>
      </c>
      <c r="F359" s="47">
        <f>IF(COUNTIF(E$3:E359,E359)=1,MAX(F$2:F358)+1,VLOOKUP(E359,E$2:G358,2,0))</f>
        <v>28111</v>
      </c>
      <c r="G359" s="48">
        <v>1516.44</v>
      </c>
      <c r="I359" s="22">
        <v>28248</v>
      </c>
      <c r="J359" s="49">
        <f t="shared" si="5"/>
        <v>17806.53</v>
      </c>
    </row>
    <row r="360" spans="1:10" s="32" customFormat="1" x14ac:dyDescent="0.2">
      <c r="A360" s="44">
        <v>358</v>
      </c>
      <c r="B360" s="45" t="s">
        <v>448</v>
      </c>
      <c r="C360" s="46" t="s">
        <v>449</v>
      </c>
      <c r="D360" s="46" t="s">
        <v>1201</v>
      </c>
      <c r="E360" s="46" t="s">
        <v>1202</v>
      </c>
      <c r="F360" s="47">
        <f>IF(COUNTIF(E$3:E360,E360)=1,MAX(F$2:F359)+1,VLOOKUP(E360,E$2:G359,2,0))</f>
        <v>28110</v>
      </c>
      <c r="G360" s="48">
        <v>4515.12</v>
      </c>
      <c r="I360" s="22">
        <v>28249</v>
      </c>
      <c r="J360" s="49">
        <f t="shared" si="5"/>
        <v>7.45</v>
      </c>
    </row>
    <row r="361" spans="1:10" s="32" customFormat="1" x14ac:dyDescent="0.2">
      <c r="A361" s="44">
        <v>359</v>
      </c>
      <c r="B361" s="45" t="s">
        <v>437</v>
      </c>
      <c r="C361" s="46" t="s">
        <v>437</v>
      </c>
      <c r="D361" s="46" t="s">
        <v>1196</v>
      </c>
      <c r="E361" s="46" t="s">
        <v>1197</v>
      </c>
      <c r="F361" s="47">
        <f>IF(COUNTIF(E$3:E361,E361)=1,MAX(F$2:F360)+1,VLOOKUP(E361,E$2:G360,2,0))</f>
        <v>27924</v>
      </c>
      <c r="G361" s="48">
        <v>50.51</v>
      </c>
      <c r="I361" s="22">
        <v>28250</v>
      </c>
      <c r="J361" s="49">
        <f t="shared" si="5"/>
        <v>1.68</v>
      </c>
    </row>
    <row r="362" spans="1:10" s="32" customFormat="1" x14ac:dyDescent="0.2">
      <c r="A362" s="44">
        <v>360</v>
      </c>
      <c r="B362" s="45" t="s">
        <v>441</v>
      </c>
      <c r="C362" s="46" t="s">
        <v>441</v>
      </c>
      <c r="D362" s="46" t="s">
        <v>1196</v>
      </c>
      <c r="E362" s="46" t="s">
        <v>1197</v>
      </c>
      <c r="F362" s="47">
        <f>IF(COUNTIF(E$3:E362,E362)=1,MAX(F$2:F361)+1,VLOOKUP(E362,E$2:G361,2,0))</f>
        <v>27924</v>
      </c>
      <c r="G362" s="48">
        <v>317.08000000000004</v>
      </c>
      <c r="I362" s="22">
        <v>28251</v>
      </c>
      <c r="J362" s="49">
        <f t="shared" si="5"/>
        <v>48.670000000000009</v>
      </c>
    </row>
    <row r="363" spans="1:10" s="32" customFormat="1" x14ac:dyDescent="0.2">
      <c r="A363" s="44">
        <v>361</v>
      </c>
      <c r="B363" s="45" t="s">
        <v>441</v>
      </c>
      <c r="C363" s="46" t="s">
        <v>442</v>
      </c>
      <c r="D363" s="46" t="s">
        <v>1196</v>
      </c>
      <c r="E363" s="46" t="s">
        <v>1197</v>
      </c>
      <c r="F363" s="47">
        <f>IF(COUNTIF(E$3:E363,E363)=1,MAX(F$2:F362)+1,VLOOKUP(E363,E$2:G362,2,0))</f>
        <v>27924</v>
      </c>
      <c r="G363" s="48">
        <v>259.40999999999997</v>
      </c>
      <c r="I363" s="22">
        <v>28252</v>
      </c>
      <c r="J363" s="49">
        <f t="shared" si="5"/>
        <v>73.150000000000006</v>
      </c>
    </row>
    <row r="364" spans="1:10" s="32" customFormat="1" x14ac:dyDescent="0.2">
      <c r="A364" s="44">
        <v>362</v>
      </c>
      <c r="B364" s="45" t="s">
        <v>441</v>
      </c>
      <c r="C364" s="46" t="s">
        <v>443</v>
      </c>
      <c r="D364" s="46" t="s">
        <v>1196</v>
      </c>
      <c r="E364" s="46" t="s">
        <v>1197</v>
      </c>
      <c r="F364" s="47">
        <f>IF(COUNTIF(E$3:E364,E364)=1,MAX(F$2:F363)+1,VLOOKUP(E364,E$2:G363,2,0))</f>
        <v>27924</v>
      </c>
      <c r="G364" s="48">
        <v>2914.21</v>
      </c>
      <c r="I364" s="22">
        <v>28253</v>
      </c>
      <c r="J364" s="49">
        <f t="shared" si="5"/>
        <v>4059.37</v>
      </c>
    </row>
    <row r="365" spans="1:10" s="32" customFormat="1" x14ac:dyDescent="0.2">
      <c r="A365" s="44">
        <v>363</v>
      </c>
      <c r="B365" s="45" t="s">
        <v>445</v>
      </c>
      <c r="C365" s="46" t="s">
        <v>445</v>
      </c>
      <c r="D365" s="46" t="s">
        <v>1198</v>
      </c>
      <c r="E365" s="46" t="s">
        <v>1199</v>
      </c>
      <c r="F365" s="47">
        <f>IF(COUNTIF(E$3:E365,E365)=1,MAX(F$2:F364)+1,VLOOKUP(E365,E$2:G364,2,0))</f>
        <v>28112</v>
      </c>
      <c r="G365" s="48">
        <v>136.55000000000001</v>
      </c>
      <c r="I365" s="22">
        <v>28254</v>
      </c>
      <c r="J365" s="49">
        <f t="shared" si="5"/>
        <v>79.92</v>
      </c>
    </row>
    <row r="366" spans="1:10" s="32" customFormat="1" x14ac:dyDescent="0.2">
      <c r="A366" s="44">
        <v>364</v>
      </c>
      <c r="B366" s="45" t="s">
        <v>405</v>
      </c>
      <c r="C366" s="46" t="s">
        <v>405</v>
      </c>
      <c r="D366" s="46" t="s">
        <v>1155</v>
      </c>
      <c r="E366" s="46" t="s">
        <v>1156</v>
      </c>
      <c r="F366" s="47">
        <f>IF(COUNTIF(E$3:E366,E366)=1,MAX(F$2:F365)+1,VLOOKUP(E366,E$2:G365,2,0))</f>
        <v>28113</v>
      </c>
      <c r="G366" s="48">
        <v>59.64</v>
      </c>
      <c r="I366" s="22">
        <v>28255</v>
      </c>
      <c r="J366" s="49">
        <f t="shared" si="5"/>
        <v>613.37</v>
      </c>
    </row>
    <row r="367" spans="1:10" s="32" customFormat="1" x14ac:dyDescent="0.2">
      <c r="A367" s="44">
        <v>365</v>
      </c>
      <c r="B367" s="45" t="s">
        <v>430</v>
      </c>
      <c r="C367" s="46" t="s">
        <v>430</v>
      </c>
      <c r="D367" s="46" t="s">
        <v>1155</v>
      </c>
      <c r="E367" s="46" t="s">
        <v>1156</v>
      </c>
      <c r="F367" s="47">
        <f>IF(COUNTIF(E$3:E367,E367)=1,MAX(F$2:F366)+1,VLOOKUP(E367,E$2:G366,2,0))</f>
        <v>28113</v>
      </c>
      <c r="G367" s="48">
        <v>60.199999999999996</v>
      </c>
      <c r="I367" s="22">
        <v>28256</v>
      </c>
      <c r="J367" s="49">
        <f t="shared" si="5"/>
        <v>1.72</v>
      </c>
    </row>
    <row r="368" spans="1:10" s="32" customFormat="1" x14ac:dyDescent="0.2">
      <c r="A368" s="44">
        <v>366</v>
      </c>
      <c r="B368" s="45" t="s">
        <v>437</v>
      </c>
      <c r="C368" s="46" t="s">
        <v>438</v>
      </c>
      <c r="D368" s="46" t="s">
        <v>1196</v>
      </c>
      <c r="E368" s="46" t="s">
        <v>1197</v>
      </c>
      <c r="F368" s="47">
        <f>IF(COUNTIF(E$3:E368,E368)=1,MAX(F$2:F367)+1,VLOOKUP(E368,E$2:G367,2,0))</f>
        <v>27924</v>
      </c>
      <c r="G368" s="48">
        <v>72.709999999999994</v>
      </c>
      <c r="I368" s="22">
        <v>28257</v>
      </c>
      <c r="J368" s="49">
        <f t="shared" si="5"/>
        <v>124.37999999999998</v>
      </c>
    </row>
    <row r="369" spans="1:10" s="32" customFormat="1" ht="22.5" x14ac:dyDescent="0.2">
      <c r="A369" s="44">
        <v>367</v>
      </c>
      <c r="B369" s="45" t="s">
        <v>550</v>
      </c>
      <c r="C369" s="46" t="s">
        <v>555</v>
      </c>
      <c r="D369" s="46" t="s">
        <v>1326</v>
      </c>
      <c r="E369" s="46" t="s">
        <v>1325</v>
      </c>
      <c r="F369" s="47">
        <f>IF(COUNTIF(E$3:E369,E369)=1,MAX(F$2:F368)+1,VLOOKUP(E369,E$2:G368,2,0))</f>
        <v>27932</v>
      </c>
      <c r="G369" s="48">
        <v>153.04</v>
      </c>
      <c r="I369" s="22">
        <v>28258</v>
      </c>
      <c r="J369" s="49">
        <f t="shared" si="5"/>
        <v>41.769999999999996</v>
      </c>
    </row>
    <row r="370" spans="1:10" s="32" customFormat="1" x14ac:dyDescent="0.2">
      <c r="A370" s="44">
        <v>368</v>
      </c>
      <c r="B370" s="45" t="s">
        <v>417</v>
      </c>
      <c r="C370" s="46" t="s">
        <v>417</v>
      </c>
      <c r="D370" s="46" t="s">
        <v>1171</v>
      </c>
      <c r="E370" s="46" t="s">
        <v>1172</v>
      </c>
      <c r="F370" s="47">
        <f>IF(COUNTIF(E$3:E370,E370)=1,MAX(F$2:F369)+1,VLOOKUP(E370,E$2:G369,2,0))</f>
        <v>28114</v>
      </c>
      <c r="G370" s="48">
        <v>19.97</v>
      </c>
      <c r="I370" s="22">
        <v>28259</v>
      </c>
      <c r="J370" s="49">
        <f t="shared" si="5"/>
        <v>0.08</v>
      </c>
    </row>
    <row r="371" spans="1:10" s="32" customFormat="1" x14ac:dyDescent="0.2">
      <c r="A371" s="44">
        <v>369</v>
      </c>
      <c r="B371" s="45" t="s">
        <v>473</v>
      </c>
      <c r="C371" s="46" t="s">
        <v>473</v>
      </c>
      <c r="D371" s="46" t="s">
        <v>1234</v>
      </c>
      <c r="E371" s="46" t="s">
        <v>1235</v>
      </c>
      <c r="F371" s="47">
        <f>IF(COUNTIF(E$3:E371,E371)=1,MAX(F$2:F370)+1,VLOOKUP(E371,E$2:G370,2,0))</f>
        <v>28115</v>
      </c>
      <c r="G371" s="48">
        <v>2.5499999999999998</v>
      </c>
      <c r="I371" s="22"/>
      <c r="J371" s="22"/>
    </row>
    <row r="372" spans="1:10" s="32" customFormat="1" x14ac:dyDescent="0.2">
      <c r="A372" s="44">
        <v>370</v>
      </c>
      <c r="B372" s="45" t="s">
        <v>473</v>
      </c>
      <c r="C372" s="46" t="s">
        <v>474</v>
      </c>
      <c r="D372" s="46" t="s">
        <v>1234</v>
      </c>
      <c r="E372" s="46" t="s">
        <v>1235</v>
      </c>
      <c r="F372" s="47">
        <f>IF(COUNTIF(E$3:E372,E372)=1,MAX(F$2:F371)+1,VLOOKUP(E372,E$2:G371,2,0))</f>
        <v>28115</v>
      </c>
      <c r="G372" s="48">
        <v>47.61</v>
      </c>
      <c r="I372" s="22"/>
      <c r="J372" s="50">
        <f>SUM(J6:J370)</f>
        <v>1835235.6799999985</v>
      </c>
    </row>
    <row r="373" spans="1:10" s="32" customFormat="1" x14ac:dyDescent="0.2">
      <c r="A373" s="44">
        <v>371</v>
      </c>
      <c r="B373" s="45" t="s">
        <v>464</v>
      </c>
      <c r="C373" s="46" t="s">
        <v>464</v>
      </c>
      <c r="D373" s="46" t="s">
        <v>1223</v>
      </c>
      <c r="E373" s="46" t="s">
        <v>1224</v>
      </c>
      <c r="F373" s="47">
        <f>IF(COUNTIF(E$3:E373,E373)=1,MAX(F$2:F372)+1,VLOOKUP(E373,E$2:G372,2,0))</f>
        <v>28116</v>
      </c>
      <c r="G373" s="48">
        <v>165.56</v>
      </c>
      <c r="I373" s="22"/>
      <c r="J373" s="51">
        <f>G653</f>
        <v>1835235.679999999</v>
      </c>
    </row>
    <row r="374" spans="1:10" s="32" customFormat="1" x14ac:dyDescent="0.2">
      <c r="A374" s="44">
        <v>372</v>
      </c>
      <c r="B374" s="45" t="s">
        <v>497</v>
      </c>
      <c r="C374" s="46" t="s">
        <v>497</v>
      </c>
      <c r="D374" s="46" t="s">
        <v>1265</v>
      </c>
      <c r="E374" s="46">
        <v>608539279000</v>
      </c>
      <c r="F374" s="47">
        <f>IF(COUNTIF(E$3:E374,E374)=1,MAX(F$2:F373)+1,VLOOKUP(E374,E$2:G373,2,0))</f>
        <v>28117</v>
      </c>
      <c r="G374" s="48">
        <v>0.16</v>
      </c>
      <c r="I374" s="22"/>
      <c r="J374" s="52">
        <f>J372-J373</f>
        <v>0</v>
      </c>
    </row>
    <row r="375" spans="1:10" s="32" customFormat="1" x14ac:dyDescent="0.2">
      <c r="A375" s="44">
        <v>373</v>
      </c>
      <c r="B375" s="45" t="s">
        <v>497</v>
      </c>
      <c r="C375" s="46" t="s">
        <v>498</v>
      </c>
      <c r="D375" s="46" t="s">
        <v>1265</v>
      </c>
      <c r="E375" s="46">
        <v>608539279000</v>
      </c>
      <c r="F375" s="47">
        <f>IF(COUNTIF(E$3:E375,E375)=1,MAX(F$2:F374)+1,VLOOKUP(E375,E$2:G374,2,0))</f>
        <v>28117</v>
      </c>
      <c r="G375" s="48">
        <v>0</v>
      </c>
    </row>
    <row r="376" spans="1:10" s="32" customFormat="1" x14ac:dyDescent="0.2">
      <c r="A376" s="44">
        <v>374</v>
      </c>
      <c r="B376" s="45" t="s">
        <v>494</v>
      </c>
      <c r="C376" s="46" t="s">
        <v>494</v>
      </c>
      <c r="D376" s="46" t="s">
        <v>1259</v>
      </c>
      <c r="E376" s="46" t="s">
        <v>1260</v>
      </c>
      <c r="F376" s="47">
        <f>IF(COUNTIF(E$3:E376,E376)=1,MAX(F$2:F375)+1,VLOOKUP(E376,E$2:G375,2,0))</f>
        <v>28118</v>
      </c>
      <c r="G376" s="48">
        <v>3.46</v>
      </c>
    </row>
    <row r="377" spans="1:10" s="32" customFormat="1" x14ac:dyDescent="0.2">
      <c r="A377" s="44">
        <v>375</v>
      </c>
      <c r="B377" s="45" t="s">
        <v>496</v>
      </c>
      <c r="C377" s="46" t="s">
        <v>496</v>
      </c>
      <c r="D377" s="46" t="s">
        <v>1263</v>
      </c>
      <c r="E377" s="46" t="s">
        <v>1264</v>
      </c>
      <c r="F377" s="47">
        <f>IF(COUNTIF(E$3:E377,E377)=1,MAX(F$2:F376)+1,VLOOKUP(E377,E$2:G376,2,0))</f>
        <v>28119</v>
      </c>
      <c r="G377" s="48">
        <v>62.92</v>
      </c>
    </row>
    <row r="378" spans="1:10" s="32" customFormat="1" x14ac:dyDescent="0.2">
      <c r="A378" s="44">
        <v>376</v>
      </c>
      <c r="B378" s="45" t="s">
        <v>495</v>
      </c>
      <c r="C378" s="46" t="s">
        <v>495</v>
      </c>
      <c r="D378" s="46" t="s">
        <v>1261</v>
      </c>
      <c r="E378" s="46" t="s">
        <v>1262</v>
      </c>
      <c r="F378" s="47">
        <f>IF(COUNTIF(E$3:E378,E378)=1,MAX(F$2:F377)+1,VLOOKUP(E378,E$2:G377,2,0))</f>
        <v>28120</v>
      </c>
      <c r="G378" s="48">
        <v>11.35</v>
      </c>
    </row>
    <row r="379" spans="1:10" s="32" customFormat="1" x14ac:dyDescent="0.2">
      <c r="A379" s="44">
        <v>377</v>
      </c>
      <c r="B379" s="45" t="s">
        <v>482</v>
      </c>
      <c r="C379" s="46" t="s">
        <v>482</v>
      </c>
      <c r="D379" s="46" t="s">
        <v>1245</v>
      </c>
      <c r="E379" s="46" t="s">
        <v>1246</v>
      </c>
      <c r="F379" s="47">
        <f>IF(COUNTIF(E$3:E379,E379)=1,MAX(F$2:F378)+1,VLOOKUP(E379,E$2:G378,2,0))</f>
        <v>28121</v>
      </c>
      <c r="G379" s="48">
        <v>686.69999999999993</v>
      </c>
    </row>
    <row r="380" spans="1:10" s="32" customFormat="1" x14ac:dyDescent="0.2">
      <c r="A380" s="44">
        <v>378</v>
      </c>
      <c r="B380" s="45" t="s">
        <v>204</v>
      </c>
      <c r="C380" s="46" t="s">
        <v>204</v>
      </c>
      <c r="D380" s="46" t="s">
        <v>939</v>
      </c>
      <c r="E380" s="46" t="s">
        <v>940</v>
      </c>
      <c r="F380" s="47">
        <f>IF(COUNTIF(E$3:E380,E380)=1,MAX(F$2:F379)+1,VLOOKUP(E380,E$2:G379,2,0))</f>
        <v>28122</v>
      </c>
      <c r="G380" s="48">
        <v>3256.61</v>
      </c>
      <c r="I380" s="22"/>
      <c r="J380" s="22"/>
    </row>
    <row r="381" spans="1:10" s="32" customFormat="1" x14ac:dyDescent="0.2">
      <c r="A381" s="44">
        <v>379</v>
      </c>
      <c r="B381" s="45" t="s">
        <v>204</v>
      </c>
      <c r="C381" s="46" t="s">
        <v>205</v>
      </c>
      <c r="D381" s="46" t="s">
        <v>939</v>
      </c>
      <c r="E381" s="46" t="s">
        <v>940</v>
      </c>
      <c r="F381" s="47">
        <f>IF(COUNTIF(E$3:E381,E381)=1,MAX(F$2:F380)+1,VLOOKUP(E381,E$2:G380,2,0))</f>
        <v>28122</v>
      </c>
      <c r="G381" s="48">
        <v>523.91000000000008</v>
      </c>
      <c r="I381" s="22"/>
      <c r="J381" s="22"/>
    </row>
    <row r="382" spans="1:10" s="32" customFormat="1" x14ac:dyDescent="0.2">
      <c r="A382" s="44">
        <v>380</v>
      </c>
      <c r="B382" s="45" t="s">
        <v>466</v>
      </c>
      <c r="C382" s="46" t="s">
        <v>466</v>
      </c>
      <c r="D382" s="46" t="s">
        <v>1227</v>
      </c>
      <c r="E382" s="46" t="s">
        <v>1228</v>
      </c>
      <c r="F382" s="47">
        <f>IF(COUNTIF(E$3:E382,E382)=1,MAX(F$2:F381)+1,VLOOKUP(E382,E$2:G381,2,0))</f>
        <v>28123</v>
      </c>
      <c r="G382" s="48">
        <v>7.0000000000000007E-2</v>
      </c>
      <c r="I382" s="22"/>
      <c r="J382" s="22"/>
    </row>
    <row r="383" spans="1:10" s="32" customFormat="1" x14ac:dyDescent="0.2">
      <c r="A383" s="44">
        <v>381</v>
      </c>
      <c r="B383" s="45" t="s">
        <v>467</v>
      </c>
      <c r="C383" s="46" t="s">
        <v>467</v>
      </c>
      <c r="D383" s="46" t="s">
        <v>1227</v>
      </c>
      <c r="E383" s="46" t="s">
        <v>1228</v>
      </c>
      <c r="F383" s="47">
        <f>IF(COUNTIF(E$3:E383,E383)=1,MAX(F$2:F382)+1,VLOOKUP(E383,E$2:G382,2,0))</f>
        <v>28123</v>
      </c>
      <c r="G383" s="48">
        <v>30.31</v>
      </c>
      <c r="I383" s="22"/>
      <c r="J383" s="22"/>
    </row>
    <row r="384" spans="1:10" s="32" customFormat="1" x14ac:dyDescent="0.2">
      <c r="A384" s="44">
        <v>382</v>
      </c>
      <c r="B384" s="45" t="s">
        <v>466</v>
      </c>
      <c r="C384" s="46" t="s">
        <v>468</v>
      </c>
      <c r="D384" s="46" t="s">
        <v>1227</v>
      </c>
      <c r="E384" s="46" t="s">
        <v>1228</v>
      </c>
      <c r="F384" s="47">
        <f>IF(COUNTIF(E$3:E384,E384)=1,MAX(F$2:F383)+1,VLOOKUP(E384,E$2:G383,2,0))</f>
        <v>28123</v>
      </c>
      <c r="G384" s="48">
        <v>9.0300000000000011</v>
      </c>
      <c r="I384" s="22"/>
      <c r="J384" s="22"/>
    </row>
    <row r="385" spans="1:10" s="32" customFormat="1" x14ac:dyDescent="0.2">
      <c r="A385" s="44">
        <v>383</v>
      </c>
      <c r="B385" s="45" t="s">
        <v>469</v>
      </c>
      <c r="C385" s="46" t="s">
        <v>470</v>
      </c>
      <c r="D385" s="46" t="s">
        <v>1229</v>
      </c>
      <c r="E385" s="46" t="s">
        <v>1230</v>
      </c>
      <c r="F385" s="47">
        <f>IF(COUNTIF(E$3:E385,E385)=1,MAX(F$2:F384)+1,VLOOKUP(E385,E$2:G384,2,0))</f>
        <v>28124</v>
      </c>
      <c r="G385" s="48">
        <v>1589.16</v>
      </c>
      <c r="I385" s="22"/>
      <c r="J385" s="22"/>
    </row>
    <row r="386" spans="1:10" s="32" customFormat="1" x14ac:dyDescent="0.2">
      <c r="A386" s="44">
        <v>384</v>
      </c>
      <c r="B386" s="45" t="s">
        <v>469</v>
      </c>
      <c r="C386" s="46" t="s">
        <v>469</v>
      </c>
      <c r="D386" s="46" t="s">
        <v>1229</v>
      </c>
      <c r="E386" s="46" t="s">
        <v>1230</v>
      </c>
      <c r="F386" s="47">
        <f>IF(COUNTIF(E$3:E386,E386)=1,MAX(F$2:F385)+1,VLOOKUP(E386,E$2:G385,2,0))</f>
        <v>28124</v>
      </c>
      <c r="G386" s="48">
        <v>0</v>
      </c>
      <c r="I386" s="22"/>
      <c r="J386" s="22"/>
    </row>
    <row r="387" spans="1:10" s="32" customFormat="1" ht="22.5" x14ac:dyDescent="0.2">
      <c r="A387" s="44">
        <v>385</v>
      </c>
      <c r="B387" s="45" t="s">
        <v>550</v>
      </c>
      <c r="C387" s="46" t="s">
        <v>556</v>
      </c>
      <c r="D387" s="46" t="s">
        <v>1326</v>
      </c>
      <c r="E387" s="46" t="s">
        <v>1325</v>
      </c>
      <c r="F387" s="47">
        <f>IF(COUNTIF(E$3:E387,E387)=1,MAX(F$2:F386)+1,VLOOKUP(E387,E$2:G386,2,0))</f>
        <v>27932</v>
      </c>
      <c r="G387" s="48">
        <v>10391.460000000001</v>
      </c>
      <c r="I387" s="22"/>
      <c r="J387" s="22"/>
    </row>
    <row r="388" spans="1:10" s="32" customFormat="1" ht="22.5" x14ac:dyDescent="0.2">
      <c r="A388" s="44">
        <v>386</v>
      </c>
      <c r="B388" s="45" t="s">
        <v>471</v>
      </c>
      <c r="C388" s="46" t="s">
        <v>471</v>
      </c>
      <c r="D388" s="46" t="s">
        <v>1231</v>
      </c>
      <c r="E388" s="46" t="s">
        <v>1230</v>
      </c>
      <c r="F388" s="47">
        <f>IF(COUNTIF(E$3:E388,E388)=1,MAX(F$2:F387)+1,VLOOKUP(E388,E$2:G387,2,0))</f>
        <v>28124</v>
      </c>
      <c r="G388" s="48">
        <v>1358.94</v>
      </c>
      <c r="I388" s="22"/>
      <c r="J388" s="22"/>
    </row>
    <row r="389" spans="1:10" s="32" customFormat="1" x14ac:dyDescent="0.2">
      <c r="A389" s="44">
        <v>387</v>
      </c>
      <c r="B389" s="45" t="s">
        <v>600</v>
      </c>
      <c r="C389" s="46" t="s">
        <v>601</v>
      </c>
      <c r="D389" s="46" t="s">
        <v>1365</v>
      </c>
      <c r="E389" s="46" t="s">
        <v>1364</v>
      </c>
      <c r="F389" s="47">
        <f>IF(COUNTIF(E$3:E389,E389)=1,MAX(F$2:F388)+1,VLOOKUP(E389,E$2:G388,2,0))</f>
        <v>28093</v>
      </c>
      <c r="G389" s="48">
        <v>1238.4700000000003</v>
      </c>
      <c r="I389" s="22"/>
      <c r="J389" s="22"/>
    </row>
    <row r="390" spans="1:10" s="32" customFormat="1" x14ac:dyDescent="0.2">
      <c r="A390" s="44">
        <v>388</v>
      </c>
      <c r="B390" s="45" t="s">
        <v>472</v>
      </c>
      <c r="C390" s="46" t="s">
        <v>472</v>
      </c>
      <c r="D390" s="46" t="s">
        <v>1232</v>
      </c>
      <c r="E390" s="46" t="s">
        <v>1233</v>
      </c>
      <c r="F390" s="47">
        <f>IF(COUNTIF(E$3:E390,E390)=1,MAX(F$2:F389)+1,VLOOKUP(E390,E$2:G389,2,0))</f>
        <v>28125</v>
      </c>
      <c r="G390" s="48">
        <v>1155.5899999999999</v>
      </c>
      <c r="I390" s="22"/>
      <c r="J390" s="22"/>
    </row>
    <row r="391" spans="1:10" s="32" customFormat="1" x14ac:dyDescent="0.2">
      <c r="A391" s="44">
        <v>389</v>
      </c>
      <c r="B391" s="45" t="s">
        <v>475</v>
      </c>
      <c r="C391" s="46" t="s">
        <v>475</v>
      </c>
      <c r="D391" s="46" t="s">
        <v>1236</v>
      </c>
      <c r="E391" s="46" t="s">
        <v>1237</v>
      </c>
      <c r="F391" s="47">
        <f>IF(COUNTIF(E$3:E391,E391)=1,MAX(F$2:F390)+1,VLOOKUP(E391,E$2:G390,2,0))</f>
        <v>28126</v>
      </c>
      <c r="G391" s="48">
        <v>28.299999999999997</v>
      </c>
      <c r="I391" s="22"/>
      <c r="J391" s="22"/>
    </row>
    <row r="392" spans="1:10" s="32" customFormat="1" x14ac:dyDescent="0.2">
      <c r="A392" s="44">
        <v>390</v>
      </c>
      <c r="B392" s="45" t="s">
        <v>477</v>
      </c>
      <c r="C392" s="46" t="s">
        <v>477</v>
      </c>
      <c r="D392" s="46" t="s">
        <v>1238</v>
      </c>
      <c r="E392" s="46" t="s">
        <v>1237</v>
      </c>
      <c r="F392" s="47">
        <f>IF(COUNTIF(E$3:E392,E392)=1,MAX(F$2:F391)+1,VLOOKUP(E392,E$2:G391,2,0))</f>
        <v>28126</v>
      </c>
      <c r="G392" s="48">
        <v>177.26</v>
      </c>
      <c r="I392" s="22"/>
      <c r="J392" s="22"/>
    </row>
    <row r="393" spans="1:10" s="32" customFormat="1" x14ac:dyDescent="0.2">
      <c r="A393" s="44">
        <v>391</v>
      </c>
      <c r="B393" s="45" t="s">
        <v>477</v>
      </c>
      <c r="C393" s="46" t="s">
        <v>478</v>
      </c>
      <c r="D393" s="46" t="s">
        <v>1238</v>
      </c>
      <c r="E393" s="46" t="s">
        <v>1237</v>
      </c>
      <c r="F393" s="47">
        <f>IF(COUNTIF(E$3:E393,E393)=1,MAX(F$2:F392)+1,VLOOKUP(E393,E$2:G392,2,0))</f>
        <v>28126</v>
      </c>
      <c r="G393" s="48">
        <v>341.40000000000003</v>
      </c>
      <c r="I393" s="22"/>
      <c r="J393" s="22"/>
    </row>
    <row r="394" spans="1:10" s="32" customFormat="1" x14ac:dyDescent="0.2">
      <c r="A394" s="44">
        <v>392</v>
      </c>
      <c r="B394" s="45" t="s">
        <v>475</v>
      </c>
      <c r="C394" s="46" t="s">
        <v>476</v>
      </c>
      <c r="D394" s="46" t="s">
        <v>1236</v>
      </c>
      <c r="E394" s="46" t="s">
        <v>1237</v>
      </c>
      <c r="F394" s="47">
        <f>IF(COUNTIF(E$3:E394,E394)=1,MAX(F$2:F393)+1,VLOOKUP(E394,E$2:G393,2,0))</f>
        <v>28126</v>
      </c>
      <c r="G394" s="48">
        <v>387.79</v>
      </c>
      <c r="I394" s="22"/>
      <c r="J394" s="22"/>
    </row>
    <row r="395" spans="1:10" s="32" customFormat="1" x14ac:dyDescent="0.2">
      <c r="A395" s="44">
        <v>393</v>
      </c>
      <c r="B395" s="45" t="s">
        <v>483</v>
      </c>
      <c r="C395" s="46" t="s">
        <v>483</v>
      </c>
      <c r="D395" s="46" t="s">
        <v>1247</v>
      </c>
      <c r="E395" s="46" t="s">
        <v>1248</v>
      </c>
      <c r="F395" s="47">
        <f>IF(COUNTIF(E$3:E395,E395)=1,MAX(F$2:F394)+1,VLOOKUP(E395,E$2:G394,2,0))</f>
        <v>28127</v>
      </c>
      <c r="G395" s="48">
        <v>417.02</v>
      </c>
      <c r="I395" s="22"/>
      <c r="J395" s="22"/>
    </row>
    <row r="396" spans="1:10" s="32" customFormat="1" x14ac:dyDescent="0.2">
      <c r="A396" s="44">
        <v>394</v>
      </c>
      <c r="B396" s="45" t="s">
        <v>484</v>
      </c>
      <c r="C396" s="46" t="s">
        <v>484</v>
      </c>
      <c r="D396" s="46" t="s">
        <v>1249</v>
      </c>
      <c r="E396" s="46" t="s">
        <v>1250</v>
      </c>
      <c r="F396" s="47">
        <f>IF(COUNTIF(E$3:E396,E396)=1,MAX(F$2:F395)+1,VLOOKUP(E396,E$2:G395,2,0))</f>
        <v>28128</v>
      </c>
      <c r="G396" s="48">
        <v>90.92</v>
      </c>
      <c r="I396" s="22"/>
      <c r="J396" s="22"/>
    </row>
    <row r="397" spans="1:10" s="32" customFormat="1" x14ac:dyDescent="0.2">
      <c r="A397" s="44">
        <v>395</v>
      </c>
      <c r="B397" s="45" t="s">
        <v>484</v>
      </c>
      <c r="C397" s="46" t="s">
        <v>485</v>
      </c>
      <c r="D397" s="46" t="s">
        <v>1249</v>
      </c>
      <c r="E397" s="46" t="s">
        <v>1250</v>
      </c>
      <c r="F397" s="47">
        <f>IF(COUNTIF(E$3:E397,E397)=1,MAX(F$2:F396)+1,VLOOKUP(E397,E$2:G396,2,0))</f>
        <v>28128</v>
      </c>
      <c r="G397" s="48">
        <v>45.73</v>
      </c>
      <c r="I397" s="22"/>
      <c r="J397" s="22"/>
    </row>
    <row r="398" spans="1:10" s="32" customFormat="1" x14ac:dyDescent="0.2">
      <c r="A398" s="44">
        <v>396</v>
      </c>
      <c r="B398" s="45" t="s">
        <v>479</v>
      </c>
      <c r="C398" s="46" t="s">
        <v>479</v>
      </c>
      <c r="D398" s="46" t="s">
        <v>1239</v>
      </c>
      <c r="E398" s="46" t="s">
        <v>1240</v>
      </c>
      <c r="F398" s="47">
        <f>IF(COUNTIF(E$3:E398,E398)=1,MAX(F$2:F397)+1,VLOOKUP(E398,E$2:G397,2,0))</f>
        <v>28129</v>
      </c>
      <c r="G398" s="48">
        <v>16.690000000000001</v>
      </c>
      <c r="I398" s="22"/>
      <c r="J398" s="22"/>
    </row>
    <row r="399" spans="1:10" s="32" customFormat="1" x14ac:dyDescent="0.2">
      <c r="A399" s="44">
        <v>397</v>
      </c>
      <c r="B399" s="45" t="s">
        <v>486</v>
      </c>
      <c r="C399" s="46" t="s">
        <v>486</v>
      </c>
      <c r="D399" s="46" t="s">
        <v>1251</v>
      </c>
      <c r="E399" s="46" t="s">
        <v>1252</v>
      </c>
      <c r="F399" s="47">
        <f>IF(COUNTIF(E$3:E399,E399)=1,MAX(F$2:F398)+1,VLOOKUP(E399,E$2:G398,2,0))</f>
        <v>28130</v>
      </c>
      <c r="G399" s="48">
        <v>62.279999999999994</v>
      </c>
      <c r="I399" s="22"/>
      <c r="J399" s="22"/>
    </row>
    <row r="400" spans="1:10" s="32" customFormat="1" x14ac:dyDescent="0.2">
      <c r="A400" s="44">
        <v>398</v>
      </c>
      <c r="B400" s="45" t="s">
        <v>480</v>
      </c>
      <c r="C400" s="46" t="s">
        <v>480</v>
      </c>
      <c r="D400" s="46" t="s">
        <v>1241</v>
      </c>
      <c r="E400" s="46" t="s">
        <v>1242</v>
      </c>
      <c r="F400" s="47">
        <f>IF(COUNTIF(E$3:E400,E400)=1,MAX(F$2:F399)+1,VLOOKUP(E400,E$2:G399,2,0))</f>
        <v>28131</v>
      </c>
      <c r="G400" s="48">
        <v>22.29</v>
      </c>
      <c r="I400" s="22"/>
      <c r="J400" s="22"/>
    </row>
    <row r="401" spans="1:10" s="32" customFormat="1" x14ac:dyDescent="0.2">
      <c r="A401" s="44">
        <v>399</v>
      </c>
      <c r="B401" s="45" t="s">
        <v>481</v>
      </c>
      <c r="C401" s="46" t="s">
        <v>481</v>
      </c>
      <c r="D401" s="46" t="s">
        <v>1243</v>
      </c>
      <c r="E401" s="46" t="s">
        <v>1244</v>
      </c>
      <c r="F401" s="47">
        <f>IF(COUNTIF(E$3:E401,E401)=1,MAX(F$2:F400)+1,VLOOKUP(E401,E$2:G400,2,0))</f>
        <v>28132</v>
      </c>
      <c r="G401" s="48">
        <v>6976.44</v>
      </c>
      <c r="I401" s="22"/>
      <c r="J401" s="22"/>
    </row>
    <row r="402" spans="1:10" s="32" customFormat="1" x14ac:dyDescent="0.2">
      <c r="A402" s="44">
        <v>400</v>
      </c>
      <c r="B402" s="45" t="s">
        <v>489</v>
      </c>
      <c r="C402" s="46" t="s">
        <v>489</v>
      </c>
      <c r="D402" s="46" t="s">
        <v>1255</v>
      </c>
      <c r="E402" s="46" t="s">
        <v>1256</v>
      </c>
      <c r="F402" s="47">
        <f>IF(COUNTIF(E$3:E402,E402)=1,MAX(F$2:F401)+1,VLOOKUP(E402,E$2:G401,2,0))</f>
        <v>28133</v>
      </c>
      <c r="G402" s="48">
        <v>2348.8000000000002</v>
      </c>
      <c r="I402" s="22"/>
      <c r="J402" s="22"/>
    </row>
    <row r="403" spans="1:10" s="32" customFormat="1" x14ac:dyDescent="0.2">
      <c r="A403" s="44">
        <v>401</v>
      </c>
      <c r="B403" s="45" t="s">
        <v>490</v>
      </c>
      <c r="C403" s="46" t="s">
        <v>490</v>
      </c>
      <c r="D403" s="46" t="s">
        <v>1257</v>
      </c>
      <c r="E403" s="46" t="s">
        <v>1258</v>
      </c>
      <c r="F403" s="47">
        <f>IF(COUNTIF(E$3:E403,E403)=1,MAX(F$2:F402)+1,VLOOKUP(E403,E$2:G402,2,0))</f>
        <v>28134</v>
      </c>
      <c r="G403" s="48">
        <v>8539.8700000000008</v>
      </c>
      <c r="I403" s="22"/>
      <c r="J403" s="22"/>
    </row>
    <row r="404" spans="1:10" s="32" customFormat="1" x14ac:dyDescent="0.2">
      <c r="A404" s="44">
        <v>402</v>
      </c>
      <c r="B404" s="45" t="s">
        <v>490</v>
      </c>
      <c r="C404" s="46" t="s">
        <v>492</v>
      </c>
      <c r="D404" s="46" t="s">
        <v>1257</v>
      </c>
      <c r="E404" s="46" t="s">
        <v>1258</v>
      </c>
      <c r="F404" s="47">
        <f>IF(COUNTIF(E$3:E404,E404)=1,MAX(F$2:F403)+1,VLOOKUP(E404,E$2:G403,2,0))</f>
        <v>28134</v>
      </c>
      <c r="G404" s="48">
        <v>490.78000000000003</v>
      </c>
      <c r="I404" s="22"/>
      <c r="J404" s="22"/>
    </row>
    <row r="405" spans="1:10" s="32" customFormat="1" x14ac:dyDescent="0.2">
      <c r="A405" s="44">
        <v>403</v>
      </c>
      <c r="B405" s="45" t="s">
        <v>487</v>
      </c>
      <c r="C405" s="46" t="s">
        <v>487</v>
      </c>
      <c r="D405" s="46" t="s">
        <v>1253</v>
      </c>
      <c r="E405" s="46" t="s">
        <v>1254</v>
      </c>
      <c r="F405" s="47">
        <f>IF(COUNTIF(E$3:E405,E405)=1,MAX(F$2:F404)+1,VLOOKUP(E405,E$2:G404,2,0))</f>
        <v>28135</v>
      </c>
      <c r="G405" s="48">
        <v>396.77</v>
      </c>
      <c r="I405" s="22"/>
      <c r="J405" s="22"/>
    </row>
    <row r="406" spans="1:10" s="32" customFormat="1" x14ac:dyDescent="0.2">
      <c r="A406" s="44">
        <v>404</v>
      </c>
      <c r="B406" s="45" t="s">
        <v>487</v>
      </c>
      <c r="C406" s="46" t="s">
        <v>488</v>
      </c>
      <c r="D406" s="46" t="s">
        <v>1253</v>
      </c>
      <c r="E406" s="46" t="s">
        <v>1254</v>
      </c>
      <c r="F406" s="47">
        <f>IF(COUNTIF(E$3:E406,E406)=1,MAX(F$2:F405)+1,VLOOKUP(E406,E$2:G405,2,0))</f>
        <v>28135</v>
      </c>
      <c r="G406" s="48">
        <v>0.12</v>
      </c>
      <c r="I406" s="22"/>
      <c r="J406" s="22"/>
    </row>
    <row r="407" spans="1:10" s="32" customFormat="1" x14ac:dyDescent="0.2">
      <c r="A407" s="44">
        <v>405</v>
      </c>
      <c r="B407" s="45" t="s">
        <v>499</v>
      </c>
      <c r="C407" s="46" t="s">
        <v>499</v>
      </c>
      <c r="D407" s="46" t="s">
        <v>1266</v>
      </c>
      <c r="E407" s="46" t="s">
        <v>1267</v>
      </c>
      <c r="F407" s="47">
        <f>IF(COUNTIF(E$3:E407,E407)=1,MAX(F$2:F406)+1,VLOOKUP(E407,E$2:G406,2,0))</f>
        <v>28136</v>
      </c>
      <c r="G407" s="48">
        <v>78.989999999999995</v>
      </c>
      <c r="I407" s="22"/>
      <c r="J407" s="22"/>
    </row>
    <row r="408" spans="1:10" s="32" customFormat="1" x14ac:dyDescent="0.2">
      <c r="A408" s="44">
        <v>406</v>
      </c>
      <c r="B408" s="45" t="s">
        <v>499</v>
      </c>
      <c r="C408" s="46" t="s">
        <v>500</v>
      </c>
      <c r="D408" s="46" t="s">
        <v>1266</v>
      </c>
      <c r="E408" s="46" t="s">
        <v>1267</v>
      </c>
      <c r="F408" s="47">
        <f>IF(COUNTIF(E$3:E408,E408)=1,MAX(F$2:F407)+1,VLOOKUP(E408,E$2:G407,2,0))</f>
        <v>28136</v>
      </c>
      <c r="G408" s="48">
        <v>3477.02</v>
      </c>
      <c r="I408" s="22"/>
      <c r="J408" s="22"/>
    </row>
    <row r="409" spans="1:10" s="32" customFormat="1" x14ac:dyDescent="0.2">
      <c r="A409" s="44">
        <v>407</v>
      </c>
      <c r="B409" s="45" t="s">
        <v>681</v>
      </c>
      <c r="C409" s="46" t="s">
        <v>686</v>
      </c>
      <c r="D409" s="46" t="s">
        <v>1448</v>
      </c>
      <c r="E409" s="46" t="s">
        <v>1449</v>
      </c>
      <c r="F409" s="47">
        <f>IF(COUNTIF(E$3:E409,E409)=1,MAX(F$2:F408)+1,VLOOKUP(E409,E$2:G408,2,0))</f>
        <v>27973</v>
      </c>
      <c r="G409" s="48">
        <v>133.94999999999999</v>
      </c>
      <c r="I409" s="22"/>
      <c r="J409" s="22"/>
    </row>
    <row r="410" spans="1:10" s="32" customFormat="1" x14ac:dyDescent="0.2">
      <c r="A410" s="44">
        <v>408</v>
      </c>
      <c r="B410" s="45" t="s">
        <v>212</v>
      </c>
      <c r="C410" s="46" t="s">
        <v>212</v>
      </c>
      <c r="D410" s="46" t="s">
        <v>949</v>
      </c>
      <c r="E410" s="46" t="s">
        <v>950</v>
      </c>
      <c r="F410" s="47">
        <f>IF(COUNTIF(E$3:E410,E410)=1,MAX(F$2:F409)+1,VLOOKUP(E410,E$2:G409,2,0))</f>
        <v>28137</v>
      </c>
      <c r="G410" s="48">
        <v>39.04</v>
      </c>
      <c r="I410" s="22"/>
      <c r="J410" s="22"/>
    </row>
    <row r="411" spans="1:10" s="32" customFormat="1" x14ac:dyDescent="0.2">
      <c r="A411" s="44">
        <v>409</v>
      </c>
      <c r="B411" s="45" t="s">
        <v>213</v>
      </c>
      <c r="C411" s="46" t="s">
        <v>213</v>
      </c>
      <c r="D411" s="46" t="s">
        <v>951</v>
      </c>
      <c r="E411" s="46" t="s">
        <v>952</v>
      </c>
      <c r="F411" s="47">
        <f>IF(COUNTIF(E$3:E411,E411)=1,MAX(F$2:F410)+1,VLOOKUP(E411,E$2:G410,2,0))</f>
        <v>28138</v>
      </c>
      <c r="G411" s="48">
        <v>4918.4499999999989</v>
      </c>
      <c r="I411" s="22"/>
      <c r="J411" s="22"/>
    </row>
    <row r="412" spans="1:10" s="32" customFormat="1" x14ac:dyDescent="0.2">
      <c r="A412" s="44">
        <v>410</v>
      </c>
      <c r="B412" s="45" t="s">
        <v>211</v>
      </c>
      <c r="C412" s="46" t="s">
        <v>211</v>
      </c>
      <c r="D412" s="46" t="s">
        <v>947</v>
      </c>
      <c r="E412" s="46" t="s">
        <v>948</v>
      </c>
      <c r="F412" s="47">
        <f>IF(COUNTIF(E$3:E412,E412)=1,MAX(F$2:F411)+1,VLOOKUP(E412,E$2:G411,2,0))</f>
        <v>28139</v>
      </c>
      <c r="G412" s="48">
        <v>28.7</v>
      </c>
      <c r="I412" s="22"/>
      <c r="J412" s="22"/>
    </row>
    <row r="413" spans="1:10" s="32" customFormat="1" x14ac:dyDescent="0.2">
      <c r="A413" s="44">
        <v>411</v>
      </c>
      <c r="B413" s="45" t="s">
        <v>490</v>
      </c>
      <c r="C413" s="46" t="s">
        <v>491</v>
      </c>
      <c r="D413" s="46" t="s">
        <v>1257</v>
      </c>
      <c r="E413" s="46" t="s">
        <v>1258</v>
      </c>
      <c r="F413" s="47">
        <f>IF(COUNTIF(E$3:E413,E413)=1,MAX(F$2:F412)+1,VLOOKUP(E413,E$2:G412,2,0))</f>
        <v>28134</v>
      </c>
      <c r="G413" s="48">
        <v>14.78</v>
      </c>
      <c r="I413" s="22"/>
      <c r="J413" s="22"/>
    </row>
    <row r="414" spans="1:10" s="32" customFormat="1" x14ac:dyDescent="0.2">
      <c r="A414" s="44">
        <v>412</v>
      </c>
      <c r="B414" s="45" t="s">
        <v>490</v>
      </c>
      <c r="C414" s="46" t="s">
        <v>493</v>
      </c>
      <c r="D414" s="46" t="s">
        <v>1257</v>
      </c>
      <c r="E414" s="46" t="s">
        <v>1258</v>
      </c>
      <c r="F414" s="47">
        <f>IF(COUNTIF(E$3:E414,E414)=1,MAX(F$2:F413)+1,VLOOKUP(E414,E$2:G413,2,0))</f>
        <v>28134</v>
      </c>
      <c r="G414" s="48">
        <v>2.83</v>
      </c>
      <c r="I414" s="22"/>
      <c r="J414" s="22"/>
    </row>
    <row r="415" spans="1:10" s="32" customFormat="1" x14ac:dyDescent="0.2">
      <c r="A415" s="44">
        <v>413</v>
      </c>
      <c r="B415" s="45" t="s">
        <v>501</v>
      </c>
      <c r="C415" s="46" t="s">
        <v>501</v>
      </c>
      <c r="D415" s="46" t="s">
        <v>1268</v>
      </c>
      <c r="E415" s="46" t="s">
        <v>1269</v>
      </c>
      <c r="F415" s="47">
        <f>IF(COUNTIF(E$3:E415,E415)=1,MAX(F$2:F414)+1,VLOOKUP(E415,E$2:G414,2,0))</f>
        <v>28140</v>
      </c>
      <c r="G415" s="48">
        <v>2.4000000000000004</v>
      </c>
      <c r="I415" s="22"/>
      <c r="J415" s="22"/>
    </row>
    <row r="416" spans="1:10" s="32" customFormat="1" ht="22.5" x14ac:dyDescent="0.2">
      <c r="A416" s="44">
        <v>414</v>
      </c>
      <c r="B416" s="45" t="s">
        <v>504</v>
      </c>
      <c r="C416" s="46" t="s">
        <v>504</v>
      </c>
      <c r="D416" s="46" t="s">
        <v>1272</v>
      </c>
      <c r="E416" s="46" t="s">
        <v>1273</v>
      </c>
      <c r="F416" s="47">
        <f>IF(COUNTIF(E$3:E416,E416)=1,MAX(F$2:F415)+1,VLOOKUP(E416,E$2:G415,2,0))</f>
        <v>28141</v>
      </c>
      <c r="G416" s="48">
        <v>13149.79</v>
      </c>
      <c r="I416" s="22"/>
      <c r="J416" s="22"/>
    </row>
    <row r="417" spans="1:10" s="32" customFormat="1" x14ac:dyDescent="0.2">
      <c r="A417" s="44">
        <v>415</v>
      </c>
      <c r="B417" s="45" t="s">
        <v>502</v>
      </c>
      <c r="C417" s="46" t="s">
        <v>502</v>
      </c>
      <c r="D417" s="46" t="s">
        <v>1270</v>
      </c>
      <c r="E417" s="46" t="s">
        <v>1271</v>
      </c>
      <c r="F417" s="47">
        <f>IF(COUNTIF(E$3:E417,E417)=1,MAX(F$2:F416)+1,VLOOKUP(E417,E$2:G416,2,0))</f>
        <v>28142</v>
      </c>
      <c r="G417" s="48">
        <v>4099.99</v>
      </c>
      <c r="I417" s="22"/>
      <c r="J417" s="22"/>
    </row>
    <row r="418" spans="1:10" s="32" customFormat="1" x14ac:dyDescent="0.2">
      <c r="A418" s="44">
        <v>416</v>
      </c>
      <c r="B418" s="45" t="s">
        <v>502</v>
      </c>
      <c r="C418" s="46" t="s">
        <v>503</v>
      </c>
      <c r="D418" s="46" t="s">
        <v>1270</v>
      </c>
      <c r="E418" s="46" t="s">
        <v>1271</v>
      </c>
      <c r="F418" s="47">
        <f>IF(COUNTIF(E$3:E418,E418)=1,MAX(F$2:F417)+1,VLOOKUP(E418,E$2:G417,2,0))</f>
        <v>28142</v>
      </c>
      <c r="G418" s="48">
        <v>16103.669999999998</v>
      </c>
      <c r="I418" s="22"/>
      <c r="J418" s="22"/>
    </row>
    <row r="419" spans="1:10" s="32" customFormat="1" x14ac:dyDescent="0.2">
      <c r="A419" s="44">
        <v>417</v>
      </c>
      <c r="B419" s="45" t="s">
        <v>523</v>
      </c>
      <c r="C419" s="46" t="s">
        <v>523</v>
      </c>
      <c r="D419" s="46" t="s">
        <v>1296</v>
      </c>
      <c r="E419" s="46" t="s">
        <v>1297</v>
      </c>
      <c r="F419" s="47">
        <f>IF(COUNTIF(E$3:E419,E419)=1,MAX(F$2:F418)+1,VLOOKUP(E419,E$2:G418,2,0))</f>
        <v>28143</v>
      </c>
      <c r="G419" s="48">
        <v>163.41</v>
      </c>
      <c r="I419" s="22"/>
      <c r="J419" s="22"/>
    </row>
    <row r="420" spans="1:10" s="32" customFormat="1" x14ac:dyDescent="0.2">
      <c r="A420" s="44">
        <v>418</v>
      </c>
      <c r="B420" s="45" t="s">
        <v>523</v>
      </c>
      <c r="C420" s="46" t="s">
        <v>524</v>
      </c>
      <c r="D420" s="46" t="s">
        <v>1296</v>
      </c>
      <c r="E420" s="46" t="s">
        <v>1297</v>
      </c>
      <c r="F420" s="47">
        <f>IF(COUNTIF(E$3:E420,E420)=1,MAX(F$2:F419)+1,VLOOKUP(E420,E$2:G419,2,0))</f>
        <v>28143</v>
      </c>
      <c r="G420" s="48">
        <v>14.85</v>
      </c>
      <c r="I420" s="22"/>
      <c r="J420" s="22"/>
    </row>
    <row r="421" spans="1:10" s="32" customFormat="1" x14ac:dyDescent="0.2">
      <c r="A421" s="44">
        <v>419</v>
      </c>
      <c r="B421" s="45" t="s">
        <v>529</v>
      </c>
      <c r="C421" s="46" t="s">
        <v>529</v>
      </c>
      <c r="D421" s="46" t="s">
        <v>1302</v>
      </c>
      <c r="E421" s="46" t="s">
        <v>1303</v>
      </c>
      <c r="F421" s="47">
        <f>IF(COUNTIF(E$3:E421,E421)=1,MAX(F$2:F420)+1,VLOOKUP(E421,E$2:G420,2,0))</f>
        <v>28144</v>
      </c>
      <c r="G421" s="48">
        <v>1.06</v>
      </c>
      <c r="I421" s="22"/>
      <c r="J421" s="22"/>
    </row>
    <row r="422" spans="1:10" s="32" customFormat="1" x14ac:dyDescent="0.2">
      <c r="A422" s="44">
        <v>420</v>
      </c>
      <c r="B422" s="45" t="s">
        <v>530</v>
      </c>
      <c r="C422" s="46" t="s">
        <v>530</v>
      </c>
      <c r="D422" s="46" t="s">
        <v>1304</v>
      </c>
      <c r="E422" s="46" t="s">
        <v>1305</v>
      </c>
      <c r="F422" s="47">
        <f>IF(COUNTIF(E$3:E422,E422)=1,MAX(F$2:F421)+1,VLOOKUP(E422,E$2:G421,2,0))</f>
        <v>28145</v>
      </c>
      <c r="G422" s="48">
        <v>34.839999999999996</v>
      </c>
      <c r="I422" s="22"/>
      <c r="J422" s="22"/>
    </row>
    <row r="423" spans="1:10" s="32" customFormat="1" x14ac:dyDescent="0.2">
      <c r="A423" s="44">
        <v>421</v>
      </c>
      <c r="B423" s="45" t="s">
        <v>544</v>
      </c>
      <c r="C423" s="46" t="s">
        <v>544</v>
      </c>
      <c r="D423" s="46" t="s">
        <v>1318</v>
      </c>
      <c r="E423" s="46" t="s">
        <v>1319</v>
      </c>
      <c r="F423" s="47">
        <f>IF(COUNTIF(E$3:E423,E423)=1,MAX(F$2:F422)+1,VLOOKUP(E423,E$2:G422,2,0))</f>
        <v>28146</v>
      </c>
      <c r="G423" s="48">
        <v>479.13</v>
      </c>
      <c r="I423" s="22"/>
      <c r="J423" s="22"/>
    </row>
    <row r="424" spans="1:10" s="32" customFormat="1" x14ac:dyDescent="0.2">
      <c r="A424" s="44">
        <v>422</v>
      </c>
      <c r="B424" s="45" t="s">
        <v>519</v>
      </c>
      <c r="C424" s="46" t="s">
        <v>519</v>
      </c>
      <c r="D424" s="46" t="s">
        <v>1288</v>
      </c>
      <c r="E424" s="46" t="s">
        <v>1289</v>
      </c>
      <c r="F424" s="47"/>
      <c r="G424" s="48">
        <v>0</v>
      </c>
      <c r="I424" s="22"/>
      <c r="J424" s="22"/>
    </row>
    <row r="425" spans="1:10" s="32" customFormat="1" x14ac:dyDescent="0.2">
      <c r="A425" s="44">
        <v>423</v>
      </c>
      <c r="B425" s="45" t="s">
        <v>508</v>
      </c>
      <c r="C425" s="46" t="s">
        <v>508</v>
      </c>
      <c r="D425" s="46" t="s">
        <v>1276</v>
      </c>
      <c r="E425" s="46" t="s">
        <v>1277</v>
      </c>
      <c r="F425" s="47">
        <f>IF(COUNTIF(E$3:E425,E425)=1,MAX(F$2:F424)+1,VLOOKUP(E425,E$2:G424,2,0))</f>
        <v>28147</v>
      </c>
      <c r="G425" s="48">
        <v>218.87</v>
      </c>
      <c r="I425" s="22"/>
      <c r="J425" s="22"/>
    </row>
    <row r="426" spans="1:10" s="32" customFormat="1" x14ac:dyDescent="0.2">
      <c r="A426" s="44">
        <v>424</v>
      </c>
      <c r="B426" s="45" t="s">
        <v>509</v>
      </c>
      <c r="C426" s="46" t="s">
        <v>509</v>
      </c>
      <c r="D426" s="46" t="s">
        <v>1278</v>
      </c>
      <c r="E426" s="46" t="s">
        <v>1279</v>
      </c>
      <c r="F426" s="47">
        <f>IF(COUNTIF(E$3:E426,E426)=1,MAX(F$2:F425)+1,VLOOKUP(E426,E$2:G425,2,0))</f>
        <v>28148</v>
      </c>
      <c r="G426" s="48">
        <v>55.1</v>
      </c>
      <c r="I426" s="22"/>
      <c r="J426" s="22"/>
    </row>
    <row r="427" spans="1:10" s="32" customFormat="1" x14ac:dyDescent="0.2">
      <c r="A427" s="44">
        <v>425</v>
      </c>
      <c r="B427" s="45" t="s">
        <v>509</v>
      </c>
      <c r="C427" s="46" t="s">
        <v>510</v>
      </c>
      <c r="D427" s="46" t="s">
        <v>1278</v>
      </c>
      <c r="E427" s="46" t="s">
        <v>1279</v>
      </c>
      <c r="F427" s="47">
        <f>IF(COUNTIF(E$3:E427,E427)=1,MAX(F$2:F426)+1,VLOOKUP(E427,E$2:G426,2,0))</f>
        <v>28148</v>
      </c>
      <c r="G427" s="48">
        <v>0.55000000000000004</v>
      </c>
      <c r="I427" s="22"/>
      <c r="J427" s="22"/>
    </row>
    <row r="428" spans="1:10" s="32" customFormat="1" x14ac:dyDescent="0.2">
      <c r="A428" s="44">
        <v>426</v>
      </c>
      <c r="B428" s="45" t="s">
        <v>517</v>
      </c>
      <c r="C428" s="46" t="s">
        <v>517</v>
      </c>
      <c r="D428" s="46" t="s">
        <v>1286</v>
      </c>
      <c r="E428" s="46" t="s">
        <v>1287</v>
      </c>
      <c r="F428" s="47">
        <f>IF(COUNTIF(E$3:E428,E428)=1,MAX(F$2:F427)+1,VLOOKUP(E428,E$2:G427,2,0))</f>
        <v>28149</v>
      </c>
      <c r="G428" s="48">
        <v>0</v>
      </c>
      <c r="I428" s="22"/>
      <c r="J428" s="22"/>
    </row>
    <row r="429" spans="1:10" s="32" customFormat="1" x14ac:dyDescent="0.2">
      <c r="A429" s="44">
        <v>427</v>
      </c>
      <c r="B429" s="45" t="s">
        <v>517</v>
      </c>
      <c r="C429" s="46" t="s">
        <v>518</v>
      </c>
      <c r="D429" s="46" t="s">
        <v>1286</v>
      </c>
      <c r="E429" s="46" t="s">
        <v>1287</v>
      </c>
      <c r="F429" s="47">
        <f>IF(COUNTIF(E$3:E429,E429)=1,MAX(F$2:F428)+1,VLOOKUP(E429,E$2:G428,2,0))</f>
        <v>28149</v>
      </c>
      <c r="G429" s="48">
        <v>9.43</v>
      </c>
      <c r="I429" s="22"/>
      <c r="J429" s="22"/>
    </row>
    <row r="430" spans="1:10" s="32" customFormat="1" x14ac:dyDescent="0.2">
      <c r="A430" s="44">
        <v>428</v>
      </c>
      <c r="B430" s="45" t="s">
        <v>525</v>
      </c>
      <c r="C430" s="46" t="s">
        <v>525</v>
      </c>
      <c r="D430" s="46" t="s">
        <v>1298</v>
      </c>
      <c r="E430" s="46" t="s">
        <v>1299</v>
      </c>
      <c r="F430" s="47">
        <f>IF(COUNTIF(E$3:E430,E430)=1,MAX(F$2:F429)+1,VLOOKUP(E430,E$2:G429,2,0))</f>
        <v>28150</v>
      </c>
      <c r="G430" s="48">
        <v>0</v>
      </c>
      <c r="I430" s="22"/>
      <c r="J430" s="22"/>
    </row>
    <row r="431" spans="1:10" s="32" customFormat="1" x14ac:dyDescent="0.2">
      <c r="A431" s="44">
        <v>429</v>
      </c>
      <c r="B431" s="45" t="s">
        <v>525</v>
      </c>
      <c r="C431" s="46" t="s">
        <v>526</v>
      </c>
      <c r="D431" s="46" t="s">
        <v>1298</v>
      </c>
      <c r="E431" s="46" t="s">
        <v>1299</v>
      </c>
      <c r="F431" s="47">
        <f>IF(COUNTIF(E$3:E431,E431)=1,MAX(F$2:F430)+1,VLOOKUP(E431,E$2:G430,2,0))</f>
        <v>28150</v>
      </c>
      <c r="G431" s="48">
        <v>0.32999999999999996</v>
      </c>
      <c r="I431" s="22"/>
      <c r="J431" s="22"/>
    </row>
    <row r="432" spans="1:10" s="32" customFormat="1" x14ac:dyDescent="0.2">
      <c r="A432" s="44">
        <v>430</v>
      </c>
      <c r="B432" s="45" t="s">
        <v>520</v>
      </c>
      <c r="C432" s="46" t="s">
        <v>520</v>
      </c>
      <c r="D432" s="46" t="s">
        <v>1290</v>
      </c>
      <c r="E432" s="46" t="s">
        <v>1291</v>
      </c>
      <c r="F432" s="47">
        <f>IF(COUNTIF(E$3:E432,E432)=1,MAX(F$2:F431)+1,VLOOKUP(E432,E$2:G431,2,0))</f>
        <v>28151</v>
      </c>
      <c r="G432" s="48">
        <v>9.42</v>
      </c>
      <c r="I432" s="22"/>
      <c r="J432" s="22"/>
    </row>
    <row r="433" spans="1:10" s="32" customFormat="1" x14ac:dyDescent="0.2">
      <c r="A433" s="44">
        <v>431</v>
      </c>
      <c r="B433" s="45" t="s">
        <v>521</v>
      </c>
      <c r="C433" s="46" t="s">
        <v>521</v>
      </c>
      <c r="D433" s="46" t="s">
        <v>1292</v>
      </c>
      <c r="E433" s="46" t="s">
        <v>1293</v>
      </c>
      <c r="F433" s="47"/>
      <c r="G433" s="48">
        <v>0</v>
      </c>
      <c r="I433" s="22"/>
      <c r="J433" s="22"/>
    </row>
    <row r="434" spans="1:10" s="32" customFormat="1" x14ac:dyDescent="0.2">
      <c r="A434" s="44">
        <v>432</v>
      </c>
      <c r="B434" s="45" t="s">
        <v>532</v>
      </c>
      <c r="C434" s="46" t="s">
        <v>532</v>
      </c>
      <c r="D434" s="46" t="s">
        <v>1308</v>
      </c>
      <c r="E434" s="46" t="s">
        <v>1309</v>
      </c>
      <c r="F434" s="47">
        <f>IF(COUNTIF(E$3:E434,E434)=1,MAX(F$2:F433)+1,VLOOKUP(E434,E$2:G433,2,0))</f>
        <v>28152</v>
      </c>
      <c r="G434" s="48">
        <v>50.940000000000005</v>
      </c>
      <c r="I434" s="22"/>
      <c r="J434" s="22"/>
    </row>
    <row r="435" spans="1:10" s="32" customFormat="1" x14ac:dyDescent="0.2">
      <c r="A435" s="44">
        <v>433</v>
      </c>
      <c r="B435" s="45" t="s">
        <v>533</v>
      </c>
      <c r="C435" s="46" t="s">
        <v>533</v>
      </c>
      <c r="D435" s="46" t="s">
        <v>1310</v>
      </c>
      <c r="E435" s="46" t="s">
        <v>1311</v>
      </c>
      <c r="F435" s="47">
        <f>IF(COUNTIF(E$3:E435,E435)=1,MAX(F$2:F434)+1,VLOOKUP(E435,E$2:G434,2,0))</f>
        <v>28153</v>
      </c>
      <c r="G435" s="48">
        <v>374.40000000000003</v>
      </c>
      <c r="I435" s="22"/>
      <c r="J435" s="22"/>
    </row>
    <row r="436" spans="1:10" s="32" customFormat="1" x14ac:dyDescent="0.2">
      <c r="A436" s="44">
        <v>434</v>
      </c>
      <c r="B436" s="45" t="s">
        <v>542</v>
      </c>
      <c r="C436" s="46" t="s">
        <v>542</v>
      </c>
      <c r="D436" s="46" t="s">
        <v>1316</v>
      </c>
      <c r="E436" s="46" t="s">
        <v>1317</v>
      </c>
      <c r="F436" s="47">
        <f>IF(COUNTIF(E$3:E436,E436)=1,MAX(F$2:F435)+1,VLOOKUP(E436,E$2:G435,2,0))</f>
        <v>28154</v>
      </c>
      <c r="G436" s="48">
        <v>65.180000000000007</v>
      </c>
      <c r="I436" s="22"/>
      <c r="J436" s="22"/>
    </row>
    <row r="437" spans="1:10" s="32" customFormat="1" x14ac:dyDescent="0.2">
      <c r="A437" s="44">
        <v>435</v>
      </c>
      <c r="B437" s="45" t="s">
        <v>535</v>
      </c>
      <c r="C437" s="46" t="s">
        <v>535</v>
      </c>
      <c r="D437" s="46" t="s">
        <v>1312</v>
      </c>
      <c r="E437" s="46" t="s">
        <v>1313</v>
      </c>
      <c r="F437" s="47">
        <f>IF(COUNTIF(E$3:E437,E437)=1,MAX(F$2:F436)+1,VLOOKUP(E437,E$2:G436,2,0))</f>
        <v>28155</v>
      </c>
      <c r="G437" s="48">
        <v>43.63</v>
      </c>
      <c r="I437" s="22"/>
      <c r="J437" s="22"/>
    </row>
    <row r="438" spans="1:10" s="32" customFormat="1" x14ac:dyDescent="0.2">
      <c r="A438" s="44">
        <v>436</v>
      </c>
      <c r="B438" s="45" t="s">
        <v>535</v>
      </c>
      <c r="C438" s="46" t="s">
        <v>536</v>
      </c>
      <c r="D438" s="46" t="s">
        <v>1312</v>
      </c>
      <c r="E438" s="46" t="s">
        <v>1313</v>
      </c>
      <c r="F438" s="47">
        <f>IF(COUNTIF(E$3:E438,E438)=1,MAX(F$2:F437)+1,VLOOKUP(E438,E$2:G437,2,0))</f>
        <v>28155</v>
      </c>
      <c r="G438" s="48">
        <v>82.539999999999992</v>
      </c>
      <c r="I438" s="22"/>
      <c r="J438" s="22"/>
    </row>
    <row r="439" spans="1:10" s="32" customFormat="1" x14ac:dyDescent="0.2">
      <c r="A439" s="44">
        <v>437</v>
      </c>
      <c r="B439" s="45" t="s">
        <v>535</v>
      </c>
      <c r="C439" s="46" t="s">
        <v>537</v>
      </c>
      <c r="D439" s="46" t="s">
        <v>1312</v>
      </c>
      <c r="E439" s="46" t="s">
        <v>1313</v>
      </c>
      <c r="F439" s="47">
        <f>IF(COUNTIF(E$3:E439,E439)=1,MAX(F$2:F438)+1,VLOOKUP(E439,E$2:G438,2,0))</f>
        <v>28155</v>
      </c>
      <c r="G439" s="48">
        <v>5254.71</v>
      </c>
      <c r="I439" s="22"/>
      <c r="J439" s="22"/>
    </row>
    <row r="440" spans="1:10" s="32" customFormat="1" x14ac:dyDescent="0.2">
      <c r="A440" s="44">
        <v>438</v>
      </c>
      <c r="B440" s="45" t="s">
        <v>564</v>
      </c>
      <c r="C440" s="46" t="s">
        <v>564</v>
      </c>
      <c r="D440" s="46" t="s">
        <v>1329</v>
      </c>
      <c r="E440" s="46">
        <v>916406700000</v>
      </c>
      <c r="F440" s="47">
        <f>IF(COUNTIF(E$3:E440,E440)=1,MAX(F$2:F439)+1,VLOOKUP(E440,E$2:G439,2,0))</f>
        <v>28156</v>
      </c>
      <c r="G440" s="48">
        <v>32.889999999999993</v>
      </c>
      <c r="I440" s="22"/>
      <c r="J440" s="22"/>
    </row>
    <row r="441" spans="1:10" s="32" customFormat="1" x14ac:dyDescent="0.2">
      <c r="A441" s="44">
        <v>439</v>
      </c>
      <c r="B441" s="45" t="s">
        <v>506</v>
      </c>
      <c r="C441" s="46" t="s">
        <v>506</v>
      </c>
      <c r="D441" s="46" t="s">
        <v>1274</v>
      </c>
      <c r="E441" s="46" t="s">
        <v>1275</v>
      </c>
      <c r="F441" s="47">
        <f>IF(COUNTIF(E$3:E441,E441)=1,MAX(F$2:F440)+1,VLOOKUP(E441,E$2:G440,2,0))</f>
        <v>28157</v>
      </c>
      <c r="G441" s="48">
        <v>379.15000000000003</v>
      </c>
      <c r="I441" s="22"/>
      <c r="J441" s="22"/>
    </row>
    <row r="442" spans="1:10" s="32" customFormat="1" x14ac:dyDescent="0.2">
      <c r="A442" s="44">
        <v>440</v>
      </c>
      <c r="B442" s="45" t="s">
        <v>506</v>
      </c>
      <c r="C442" s="46" t="s">
        <v>507</v>
      </c>
      <c r="D442" s="46" t="s">
        <v>1274</v>
      </c>
      <c r="E442" s="46" t="s">
        <v>1275</v>
      </c>
      <c r="F442" s="47">
        <f>IF(COUNTIF(E$3:E442,E442)=1,MAX(F$2:F441)+1,VLOOKUP(E442,E$2:G441,2,0))</f>
        <v>28157</v>
      </c>
      <c r="G442" s="48">
        <v>11763.330000000002</v>
      </c>
      <c r="I442" s="22"/>
      <c r="J442" s="22"/>
    </row>
    <row r="443" spans="1:10" s="32" customFormat="1" x14ac:dyDescent="0.2">
      <c r="A443" s="44">
        <v>441</v>
      </c>
      <c r="B443" s="45" t="s">
        <v>531</v>
      </c>
      <c r="C443" s="46" t="s">
        <v>531</v>
      </c>
      <c r="D443" s="46" t="s">
        <v>1306</v>
      </c>
      <c r="E443" s="46" t="s">
        <v>1307</v>
      </c>
      <c r="F443" s="47">
        <f>IF(COUNTIF(E$3:E443,E443)=1,MAX(F$2:F442)+1,VLOOKUP(E443,E$2:G442,2,0))</f>
        <v>28158</v>
      </c>
      <c r="G443" s="48">
        <v>10797.69</v>
      </c>
      <c r="I443" s="22"/>
      <c r="J443" s="22"/>
    </row>
    <row r="444" spans="1:10" s="32" customFormat="1" x14ac:dyDescent="0.2">
      <c r="A444" s="44">
        <v>442</v>
      </c>
      <c r="B444" s="45" t="s">
        <v>437</v>
      </c>
      <c r="C444" s="46" t="s">
        <v>444</v>
      </c>
      <c r="D444" s="46" t="s">
        <v>1196</v>
      </c>
      <c r="E444" s="46" t="s">
        <v>1197</v>
      </c>
      <c r="F444" s="47">
        <f>IF(COUNTIF(E$3:E444,E444)=1,MAX(F$2:F443)+1,VLOOKUP(E444,E$2:G443,2,0))</f>
        <v>27924</v>
      </c>
      <c r="G444" s="48">
        <v>2082.66</v>
      </c>
      <c r="I444" s="22"/>
      <c r="J444" s="22"/>
    </row>
    <row r="445" spans="1:10" s="32" customFormat="1" x14ac:dyDescent="0.2">
      <c r="A445" s="44">
        <v>443</v>
      </c>
      <c r="B445" s="45" t="s">
        <v>512</v>
      </c>
      <c r="C445" s="46" t="s">
        <v>512</v>
      </c>
      <c r="D445" s="46" t="s">
        <v>1282</v>
      </c>
      <c r="E445" s="46" t="s">
        <v>1283</v>
      </c>
      <c r="F445" s="47"/>
      <c r="G445" s="48">
        <v>0</v>
      </c>
      <c r="I445" s="22"/>
      <c r="J445" s="22"/>
    </row>
    <row r="446" spans="1:10" s="32" customFormat="1" x14ac:dyDescent="0.2">
      <c r="A446" s="44">
        <v>444</v>
      </c>
      <c r="B446" s="45" t="s">
        <v>565</v>
      </c>
      <c r="C446" s="46" t="s">
        <v>565</v>
      </c>
      <c r="D446" s="46" t="s">
        <v>1330</v>
      </c>
      <c r="E446" s="46" t="s">
        <v>1331</v>
      </c>
      <c r="F446" s="47">
        <f>IF(COUNTIF(E$3:E446,E446)=1,MAX(F$2:F445)+1,VLOOKUP(E446,E$2:G445,2,0))</f>
        <v>28159</v>
      </c>
      <c r="G446" s="48">
        <v>436.90000000000003</v>
      </c>
      <c r="I446" s="22"/>
      <c r="J446" s="22"/>
    </row>
    <row r="447" spans="1:10" s="32" customFormat="1" x14ac:dyDescent="0.2">
      <c r="A447" s="44">
        <v>445</v>
      </c>
      <c r="B447" s="45" t="s">
        <v>728</v>
      </c>
      <c r="C447" s="46" t="s">
        <v>730</v>
      </c>
      <c r="D447" s="46" t="s">
        <v>1490</v>
      </c>
      <c r="E447" s="46" t="s">
        <v>1491</v>
      </c>
      <c r="F447" s="47">
        <f>IF(COUNTIF(E$3:E447,E447)=1,MAX(F$2:F446)+1,VLOOKUP(E447,E$2:G446,2,0))</f>
        <v>27964</v>
      </c>
      <c r="G447" s="48">
        <v>17291.149999999998</v>
      </c>
      <c r="I447" s="22"/>
      <c r="J447" s="22"/>
    </row>
    <row r="448" spans="1:10" s="32" customFormat="1" ht="22.5" x14ac:dyDescent="0.2">
      <c r="A448" s="44">
        <v>446</v>
      </c>
      <c r="B448" s="45" t="s">
        <v>550</v>
      </c>
      <c r="C448" s="46" t="s">
        <v>557</v>
      </c>
      <c r="D448" s="46" t="s">
        <v>1326</v>
      </c>
      <c r="E448" s="46" t="s">
        <v>1325</v>
      </c>
      <c r="F448" s="47">
        <f>IF(COUNTIF(E$3:E448,E448)=1,MAX(F$2:F447)+1,VLOOKUP(E448,E$2:G447,2,0))</f>
        <v>27932</v>
      </c>
      <c r="G448" s="48">
        <v>747.46999999999991</v>
      </c>
      <c r="I448" s="22"/>
      <c r="J448" s="22"/>
    </row>
    <row r="449" spans="1:10" s="32" customFormat="1" x14ac:dyDescent="0.2">
      <c r="A449" s="44">
        <v>447</v>
      </c>
      <c r="B449" s="45" t="s">
        <v>527</v>
      </c>
      <c r="C449" s="46" t="s">
        <v>527</v>
      </c>
      <c r="D449" s="46" t="s">
        <v>1300</v>
      </c>
      <c r="E449" s="46" t="s">
        <v>1301</v>
      </c>
      <c r="F449" s="47">
        <f>IF(COUNTIF(E$3:E449,E449)=1,MAX(F$2:F448)+1,VLOOKUP(E449,E$2:G448,2,0))</f>
        <v>28160</v>
      </c>
      <c r="G449" s="48">
        <v>0</v>
      </c>
      <c r="I449" s="22"/>
      <c r="J449" s="22"/>
    </row>
    <row r="450" spans="1:10" s="32" customFormat="1" x14ac:dyDescent="0.2">
      <c r="A450" s="44">
        <v>448</v>
      </c>
      <c r="B450" s="45" t="s">
        <v>527</v>
      </c>
      <c r="C450" s="46" t="s">
        <v>528</v>
      </c>
      <c r="D450" s="46" t="s">
        <v>1300</v>
      </c>
      <c r="E450" s="46" t="s">
        <v>1301</v>
      </c>
      <c r="F450" s="47">
        <f>IF(COUNTIF(E$3:E450,E450)=1,MAX(F$2:F449)+1,VLOOKUP(E450,E$2:G449,2,0))</f>
        <v>28160</v>
      </c>
      <c r="G450" s="48">
        <v>21.69</v>
      </c>
      <c r="I450" s="22"/>
      <c r="J450" s="22"/>
    </row>
    <row r="451" spans="1:10" s="32" customFormat="1" x14ac:dyDescent="0.2">
      <c r="A451" s="44">
        <v>449</v>
      </c>
      <c r="B451" s="45" t="s">
        <v>545</v>
      </c>
      <c r="C451" s="46" t="s">
        <v>545</v>
      </c>
      <c r="D451" s="46" t="s">
        <v>1320</v>
      </c>
      <c r="E451" s="46" t="s">
        <v>1321</v>
      </c>
      <c r="F451" s="47">
        <f>IF(COUNTIF(E$3:E451,E451)=1,MAX(F$2:F450)+1,VLOOKUP(E451,E$2:G450,2,0))</f>
        <v>28161</v>
      </c>
      <c r="G451" s="48">
        <v>8478.93</v>
      </c>
      <c r="I451" s="22"/>
      <c r="J451" s="22"/>
    </row>
    <row r="452" spans="1:10" s="32" customFormat="1" x14ac:dyDescent="0.2">
      <c r="A452" s="44">
        <v>450</v>
      </c>
      <c r="B452" s="45" t="s">
        <v>545</v>
      </c>
      <c r="C452" s="46" t="s">
        <v>546</v>
      </c>
      <c r="D452" s="46" t="s">
        <v>1320</v>
      </c>
      <c r="E452" s="46" t="s">
        <v>1321</v>
      </c>
      <c r="F452" s="47">
        <f>IF(COUNTIF(E$3:E452,E452)=1,MAX(F$2:F451)+1,VLOOKUP(E452,E$2:G451,2,0))</f>
        <v>28161</v>
      </c>
      <c r="G452" s="48">
        <v>7498.42</v>
      </c>
      <c r="I452" s="22"/>
      <c r="J452" s="22"/>
    </row>
    <row r="453" spans="1:10" s="32" customFormat="1" x14ac:dyDescent="0.2">
      <c r="A453" s="44">
        <v>451</v>
      </c>
      <c r="B453" s="45" t="s">
        <v>545</v>
      </c>
      <c r="C453" s="46" t="s">
        <v>547</v>
      </c>
      <c r="D453" s="46" t="s">
        <v>1320</v>
      </c>
      <c r="E453" s="46" t="s">
        <v>1321</v>
      </c>
      <c r="F453" s="47">
        <f>IF(COUNTIF(E$3:E453,E453)=1,MAX(F$2:F452)+1,VLOOKUP(E453,E$2:G452,2,0))</f>
        <v>28161</v>
      </c>
      <c r="G453" s="48">
        <v>2.5300000000000002</v>
      </c>
      <c r="I453" s="22"/>
      <c r="J453" s="22"/>
    </row>
    <row r="454" spans="1:10" s="32" customFormat="1" x14ac:dyDescent="0.2">
      <c r="A454" s="44">
        <v>452</v>
      </c>
      <c r="B454" s="45" t="s">
        <v>563</v>
      </c>
      <c r="C454" s="46" t="s">
        <v>563</v>
      </c>
      <c r="D454" s="46" t="s">
        <v>1327</v>
      </c>
      <c r="E454" s="46" t="s">
        <v>1328</v>
      </c>
      <c r="F454" s="47">
        <f>IF(COUNTIF(E$3:E454,E454)=1,MAX(F$2:F453)+1,VLOOKUP(E454,E$2:G453,2,0))</f>
        <v>28162</v>
      </c>
      <c r="G454" s="48">
        <v>3944.4500000000003</v>
      </c>
      <c r="I454" s="22"/>
      <c r="J454" s="22"/>
    </row>
    <row r="455" spans="1:10" s="32" customFormat="1" x14ac:dyDescent="0.2">
      <c r="A455" s="44">
        <v>453</v>
      </c>
      <c r="B455" s="45" t="s">
        <v>522</v>
      </c>
      <c r="C455" s="46" t="s">
        <v>522</v>
      </c>
      <c r="D455" s="46" t="s">
        <v>1294</v>
      </c>
      <c r="E455" s="46" t="s">
        <v>1295</v>
      </c>
      <c r="F455" s="47">
        <f>IF(COUNTIF(E$3:E455,E455)=1,MAX(F$2:F454)+1,VLOOKUP(E455,E$2:G454,2,0))</f>
        <v>28163</v>
      </c>
      <c r="G455" s="48">
        <v>17.760000000000002</v>
      </c>
      <c r="I455" s="22"/>
      <c r="J455" s="22"/>
    </row>
    <row r="456" spans="1:10" s="32" customFormat="1" x14ac:dyDescent="0.2">
      <c r="A456" s="44">
        <v>454</v>
      </c>
      <c r="B456" s="45" t="s">
        <v>549</v>
      </c>
      <c r="C456" s="46" t="s">
        <v>549</v>
      </c>
      <c r="D456" s="46" t="s">
        <v>1324</v>
      </c>
      <c r="E456" s="46" t="s">
        <v>1325</v>
      </c>
      <c r="F456" s="47">
        <f>IF(COUNTIF(E$3:E456,E456)=1,MAX(F$2:F455)+1,VLOOKUP(E456,E$2:G455,2,0))</f>
        <v>27932</v>
      </c>
      <c r="G456" s="48">
        <v>0.33999999999999997</v>
      </c>
      <c r="I456" s="22"/>
      <c r="J456" s="22"/>
    </row>
    <row r="457" spans="1:10" s="32" customFormat="1" ht="22.5" x14ac:dyDescent="0.2">
      <c r="A457" s="44">
        <v>455</v>
      </c>
      <c r="B457" s="45" t="s">
        <v>550</v>
      </c>
      <c r="C457" s="46" t="s">
        <v>550</v>
      </c>
      <c r="D457" s="46" t="s">
        <v>1326</v>
      </c>
      <c r="E457" s="46" t="s">
        <v>1325</v>
      </c>
      <c r="F457" s="47">
        <f>IF(COUNTIF(E$3:E457,E457)=1,MAX(F$2:F456)+1,VLOOKUP(E457,E$2:G456,2,0))</f>
        <v>27932</v>
      </c>
      <c r="G457" s="48">
        <v>146.47999999999999</v>
      </c>
      <c r="I457" s="22"/>
      <c r="J457" s="22"/>
    </row>
    <row r="458" spans="1:10" s="32" customFormat="1" ht="22.5" x14ac:dyDescent="0.2">
      <c r="A458" s="44">
        <v>456</v>
      </c>
      <c r="B458" s="45" t="s">
        <v>550</v>
      </c>
      <c r="C458" s="46" t="s">
        <v>558</v>
      </c>
      <c r="D458" s="46" t="s">
        <v>1326</v>
      </c>
      <c r="E458" s="46" t="s">
        <v>1325</v>
      </c>
      <c r="F458" s="47">
        <f>IF(COUNTIF(E$3:E458,E458)=1,MAX(F$2:F457)+1,VLOOKUP(E458,E$2:G457,2,0))</f>
        <v>27932</v>
      </c>
      <c r="G458" s="48">
        <v>2.35</v>
      </c>
      <c r="I458" s="22"/>
      <c r="J458" s="22"/>
    </row>
    <row r="459" spans="1:10" s="32" customFormat="1" ht="22.5" x14ac:dyDescent="0.2">
      <c r="A459" s="44">
        <v>457</v>
      </c>
      <c r="B459" s="45" t="s">
        <v>550</v>
      </c>
      <c r="C459" s="46" t="s">
        <v>551</v>
      </c>
      <c r="D459" s="46" t="s">
        <v>1326</v>
      </c>
      <c r="E459" s="46" t="s">
        <v>1325</v>
      </c>
      <c r="F459" s="47">
        <f>IF(COUNTIF(E$3:E459,E459)=1,MAX(F$2:F458)+1,VLOOKUP(E459,E$2:G458,2,0))</f>
        <v>27932</v>
      </c>
      <c r="G459" s="48">
        <v>6.57</v>
      </c>
      <c r="I459" s="22"/>
      <c r="J459" s="22"/>
    </row>
    <row r="460" spans="1:10" s="32" customFormat="1" ht="22.5" x14ac:dyDescent="0.2">
      <c r="A460" s="44">
        <v>458</v>
      </c>
      <c r="B460" s="45" t="s">
        <v>550</v>
      </c>
      <c r="C460" s="46" t="s">
        <v>559</v>
      </c>
      <c r="D460" s="46" t="s">
        <v>1326</v>
      </c>
      <c r="E460" s="46" t="s">
        <v>1325</v>
      </c>
      <c r="F460" s="47">
        <f>IF(COUNTIF(E$3:E460,E460)=1,MAX(F$2:F459)+1,VLOOKUP(E460,E$2:G459,2,0))</f>
        <v>27932</v>
      </c>
      <c r="G460" s="48">
        <v>106.32</v>
      </c>
      <c r="I460" s="22"/>
      <c r="J460" s="22"/>
    </row>
    <row r="461" spans="1:10" s="32" customFormat="1" ht="22.5" x14ac:dyDescent="0.2">
      <c r="A461" s="44">
        <v>459</v>
      </c>
      <c r="B461" s="45" t="s">
        <v>550</v>
      </c>
      <c r="C461" s="46" t="s">
        <v>560</v>
      </c>
      <c r="D461" s="46" t="s">
        <v>1326</v>
      </c>
      <c r="E461" s="46" t="s">
        <v>1325</v>
      </c>
      <c r="F461" s="47">
        <f>IF(COUNTIF(E$3:E461,E461)=1,MAX(F$2:F460)+1,VLOOKUP(E461,E$2:G460,2,0))</f>
        <v>27932</v>
      </c>
      <c r="G461" s="48">
        <v>33.75</v>
      </c>
      <c r="I461" s="22"/>
      <c r="J461" s="22"/>
    </row>
    <row r="462" spans="1:10" s="32" customFormat="1" x14ac:dyDescent="0.2">
      <c r="A462" s="44">
        <v>460</v>
      </c>
      <c r="B462" s="45" t="s">
        <v>549</v>
      </c>
      <c r="C462" s="46" t="s">
        <v>561</v>
      </c>
      <c r="D462" s="46" t="s">
        <v>1324</v>
      </c>
      <c r="E462" s="46" t="s">
        <v>1325</v>
      </c>
      <c r="F462" s="47">
        <f>IF(COUNTIF(E$3:E462,E462)=1,MAX(F$2:F461)+1,VLOOKUP(E462,E$2:G461,2,0))</f>
        <v>27932</v>
      </c>
      <c r="G462" s="48">
        <v>2.77</v>
      </c>
      <c r="I462" s="22"/>
      <c r="J462" s="22"/>
    </row>
    <row r="463" spans="1:10" s="32" customFormat="1" x14ac:dyDescent="0.2">
      <c r="A463" s="44">
        <v>461</v>
      </c>
      <c r="B463" s="45" t="s">
        <v>511</v>
      </c>
      <c r="C463" s="46" t="s">
        <v>511</v>
      </c>
      <c r="D463" s="46" t="s">
        <v>1280</v>
      </c>
      <c r="E463" s="46" t="s">
        <v>1281</v>
      </c>
      <c r="F463" s="47">
        <f>IF(COUNTIF(E$3:E463,E463)=1,MAX(F$2:F462)+1,VLOOKUP(E463,E$2:G462,2,0))</f>
        <v>28164</v>
      </c>
      <c r="G463" s="48">
        <v>0.52</v>
      </c>
      <c r="I463" s="22"/>
      <c r="J463" s="22"/>
    </row>
    <row r="464" spans="1:10" s="32" customFormat="1" x14ac:dyDescent="0.2">
      <c r="A464" s="44">
        <v>462</v>
      </c>
      <c r="B464" s="45" t="s">
        <v>513</v>
      </c>
      <c r="C464" s="46" t="s">
        <v>513</v>
      </c>
      <c r="D464" s="46" t="s">
        <v>1284</v>
      </c>
      <c r="E464" s="46" t="s">
        <v>1285</v>
      </c>
      <c r="F464" s="47">
        <f>IF(COUNTIF(E$3:E464,E464)=1,MAX(F$2:F463)+1,VLOOKUP(E464,E$2:G463,2,0))</f>
        <v>28165</v>
      </c>
      <c r="G464" s="48">
        <v>218.68000000000004</v>
      </c>
      <c r="I464" s="22"/>
      <c r="J464" s="22"/>
    </row>
    <row r="465" spans="1:10" s="32" customFormat="1" x14ac:dyDescent="0.2">
      <c r="A465" s="44">
        <v>463</v>
      </c>
      <c r="B465" s="45" t="s">
        <v>513</v>
      </c>
      <c r="C465" s="46" t="s">
        <v>514</v>
      </c>
      <c r="D465" s="46" t="s">
        <v>1284</v>
      </c>
      <c r="E465" s="46" t="s">
        <v>1285</v>
      </c>
      <c r="F465" s="47">
        <f>IF(COUNTIF(E$3:E465,E465)=1,MAX(F$2:F464)+1,VLOOKUP(E465,E$2:G464,2,0))</f>
        <v>28165</v>
      </c>
      <c r="G465" s="48">
        <v>0.30000000000000004</v>
      </c>
      <c r="I465" s="22"/>
      <c r="J465" s="22"/>
    </row>
    <row r="466" spans="1:10" s="32" customFormat="1" x14ac:dyDescent="0.2">
      <c r="A466" s="44">
        <v>464</v>
      </c>
      <c r="B466" s="45" t="s">
        <v>513</v>
      </c>
      <c r="C466" s="46" t="s">
        <v>515</v>
      </c>
      <c r="D466" s="46" t="s">
        <v>1284</v>
      </c>
      <c r="E466" s="46" t="s">
        <v>1285</v>
      </c>
      <c r="F466" s="47">
        <f>IF(COUNTIF(E$3:E466,E466)=1,MAX(F$2:F465)+1,VLOOKUP(E466,E$2:G465,2,0))</f>
        <v>28165</v>
      </c>
      <c r="G466" s="48">
        <v>15302.84</v>
      </c>
      <c r="I466" s="22"/>
      <c r="J466" s="22"/>
    </row>
    <row r="467" spans="1:10" s="32" customFormat="1" x14ac:dyDescent="0.2">
      <c r="A467" s="44">
        <v>465</v>
      </c>
      <c r="B467" s="45" t="s">
        <v>513</v>
      </c>
      <c r="C467" s="46" t="s">
        <v>516</v>
      </c>
      <c r="D467" s="46" t="s">
        <v>1284</v>
      </c>
      <c r="E467" s="46" t="s">
        <v>1285</v>
      </c>
      <c r="F467" s="47">
        <f>IF(COUNTIF(E$3:E467,E467)=1,MAX(F$2:F466)+1,VLOOKUP(E467,E$2:G466,2,0))</f>
        <v>28165</v>
      </c>
      <c r="G467" s="48">
        <v>10.819999999999999</v>
      </c>
      <c r="I467" s="22"/>
      <c r="J467" s="22"/>
    </row>
    <row r="468" spans="1:10" s="32" customFormat="1" x14ac:dyDescent="0.2">
      <c r="A468" s="44">
        <v>466</v>
      </c>
      <c r="B468" s="45" t="s">
        <v>538</v>
      </c>
      <c r="C468" s="46" t="s">
        <v>538</v>
      </c>
      <c r="D468" s="46" t="s">
        <v>1314</v>
      </c>
      <c r="E468" s="46" t="s">
        <v>1315</v>
      </c>
      <c r="F468" s="47">
        <f>IF(COUNTIF(E$3:E468,E468)=1,MAX(F$2:F467)+1,VLOOKUP(E468,E$2:G467,2,0))</f>
        <v>28166</v>
      </c>
      <c r="G468" s="48">
        <v>9.3600000000000012</v>
      </c>
      <c r="I468" s="22"/>
      <c r="J468" s="22"/>
    </row>
    <row r="469" spans="1:10" s="32" customFormat="1" x14ac:dyDescent="0.2">
      <c r="A469" s="44">
        <v>467</v>
      </c>
      <c r="B469" s="45" t="s">
        <v>538</v>
      </c>
      <c r="C469" s="46" t="s">
        <v>539</v>
      </c>
      <c r="D469" s="46" t="s">
        <v>1314</v>
      </c>
      <c r="E469" s="46" t="s">
        <v>1315</v>
      </c>
      <c r="F469" s="47">
        <f>IF(COUNTIF(E$3:E469,E469)=1,MAX(F$2:F468)+1,VLOOKUP(E469,E$2:G468,2,0))</f>
        <v>28166</v>
      </c>
      <c r="G469" s="48">
        <v>3.02</v>
      </c>
      <c r="J469" s="22"/>
    </row>
    <row r="470" spans="1:10" s="32" customFormat="1" x14ac:dyDescent="0.2">
      <c r="A470" s="44">
        <v>468</v>
      </c>
      <c r="B470" s="45" t="s">
        <v>538</v>
      </c>
      <c r="C470" s="46" t="s">
        <v>540</v>
      </c>
      <c r="D470" s="46" t="s">
        <v>1314</v>
      </c>
      <c r="E470" s="46" t="s">
        <v>1315</v>
      </c>
      <c r="F470" s="47">
        <f>IF(COUNTIF(E$3:E470,E470)=1,MAX(F$2:F469)+1,VLOOKUP(E470,E$2:G469,2,0))</f>
        <v>28166</v>
      </c>
      <c r="G470" s="48">
        <v>85.97</v>
      </c>
      <c r="J470" s="22"/>
    </row>
    <row r="471" spans="1:10" s="32" customFormat="1" x14ac:dyDescent="0.2">
      <c r="A471" s="44">
        <v>469</v>
      </c>
      <c r="B471" s="45" t="s">
        <v>568</v>
      </c>
      <c r="C471" s="46" t="s">
        <v>568</v>
      </c>
      <c r="D471" s="46" t="s">
        <v>1336</v>
      </c>
      <c r="E471" s="46" t="s">
        <v>1337</v>
      </c>
      <c r="F471" s="47">
        <f>IF(COUNTIF(E$3:E471,E471)=1,MAX(F$2:F470)+1,VLOOKUP(E471,E$2:G470,2,0))</f>
        <v>28167</v>
      </c>
      <c r="G471" s="48">
        <v>44090.720000000001</v>
      </c>
      <c r="J471" s="22"/>
    </row>
    <row r="472" spans="1:10" s="32" customFormat="1" x14ac:dyDescent="0.2">
      <c r="A472" s="44">
        <v>470</v>
      </c>
      <c r="B472" s="45" t="s">
        <v>568</v>
      </c>
      <c r="C472" s="46" t="s">
        <v>569</v>
      </c>
      <c r="D472" s="46" t="s">
        <v>1336</v>
      </c>
      <c r="E472" s="46" t="s">
        <v>1337</v>
      </c>
      <c r="F472" s="47">
        <f>IF(COUNTIF(E$3:E472,E472)=1,MAX(F$2:F471)+1,VLOOKUP(E472,E$2:G471,2,0))</f>
        <v>28167</v>
      </c>
      <c r="G472" s="48">
        <v>15.020000000000001</v>
      </c>
      <c r="J472" s="22"/>
    </row>
    <row r="473" spans="1:10" s="32" customFormat="1" x14ac:dyDescent="0.2">
      <c r="A473" s="44">
        <v>471</v>
      </c>
      <c r="B473" s="45" t="s">
        <v>566</v>
      </c>
      <c r="C473" s="46" t="s">
        <v>566</v>
      </c>
      <c r="D473" s="46" t="s">
        <v>1332</v>
      </c>
      <c r="E473" s="46" t="s">
        <v>1333</v>
      </c>
      <c r="F473" s="47">
        <f>IF(COUNTIF(E$3:E473,E473)=1,MAX(F$2:F472)+1,VLOOKUP(E473,E$2:G472,2,0))</f>
        <v>28168</v>
      </c>
      <c r="G473" s="48">
        <v>806.30000000000007</v>
      </c>
      <c r="J473" s="22"/>
    </row>
    <row r="474" spans="1:10" s="32" customFormat="1" x14ac:dyDescent="0.2">
      <c r="A474" s="44">
        <v>472</v>
      </c>
      <c r="B474" s="45" t="s">
        <v>567</v>
      </c>
      <c r="C474" s="46" t="s">
        <v>567</v>
      </c>
      <c r="D474" s="46" t="s">
        <v>1334</v>
      </c>
      <c r="E474" s="46" t="s">
        <v>1335</v>
      </c>
      <c r="F474" s="47">
        <f>IF(COUNTIF(E$3:E474,E474)=1,MAX(F$2:F473)+1,VLOOKUP(E474,E$2:G473,2,0))</f>
        <v>28169</v>
      </c>
      <c r="G474" s="48">
        <v>16.790000000000003</v>
      </c>
      <c r="J474" s="22"/>
    </row>
    <row r="475" spans="1:10" s="32" customFormat="1" x14ac:dyDescent="0.2">
      <c r="A475" s="44">
        <v>473</v>
      </c>
      <c r="B475" s="45" t="s">
        <v>570</v>
      </c>
      <c r="C475" s="46" t="s">
        <v>570</v>
      </c>
      <c r="D475" s="46" t="s">
        <v>1338</v>
      </c>
      <c r="E475" s="46" t="s">
        <v>1339</v>
      </c>
      <c r="F475" s="47">
        <f>IF(COUNTIF(E$3:E475,E475)=1,MAX(F$2:F474)+1,VLOOKUP(E475,E$2:G474,2,0))</f>
        <v>28170</v>
      </c>
      <c r="G475" s="48">
        <v>34.31</v>
      </c>
      <c r="J475" s="22"/>
    </row>
    <row r="476" spans="1:10" s="32" customFormat="1" x14ac:dyDescent="0.2">
      <c r="A476" s="44">
        <v>474</v>
      </c>
      <c r="B476" s="45" t="s">
        <v>571</v>
      </c>
      <c r="C476" s="46" t="s">
        <v>571</v>
      </c>
      <c r="D476" s="46" t="s">
        <v>1340</v>
      </c>
      <c r="E476" s="46" t="s">
        <v>1341</v>
      </c>
      <c r="F476" s="47">
        <f>IF(COUNTIF(E$3:E476,E476)=1,MAX(F$2:F475)+1,VLOOKUP(E476,E$2:G475,2,0))</f>
        <v>28171</v>
      </c>
      <c r="G476" s="48">
        <v>22.12</v>
      </c>
      <c r="J476" s="22"/>
    </row>
    <row r="477" spans="1:10" s="32" customFormat="1" x14ac:dyDescent="0.2">
      <c r="A477" s="44">
        <v>475</v>
      </c>
      <c r="B477" s="45" t="s">
        <v>580</v>
      </c>
      <c r="C477" s="46" t="s">
        <v>580</v>
      </c>
      <c r="D477" s="46" t="s">
        <v>1346</v>
      </c>
      <c r="E477" s="46" t="s">
        <v>1347</v>
      </c>
      <c r="F477" s="47">
        <f>IF(COUNTIF(E$3:E477,E477)=1,MAX(F$2:F476)+1,VLOOKUP(E477,E$2:G476,2,0))</f>
        <v>28172</v>
      </c>
      <c r="G477" s="48">
        <v>1.1600000000000001</v>
      </c>
      <c r="J477" s="22"/>
    </row>
    <row r="478" spans="1:10" s="32" customFormat="1" x14ac:dyDescent="0.2">
      <c r="A478" s="44">
        <v>476</v>
      </c>
      <c r="B478" s="45" t="s">
        <v>571</v>
      </c>
      <c r="C478" s="46" t="s">
        <v>572</v>
      </c>
      <c r="D478" s="46" t="s">
        <v>1340</v>
      </c>
      <c r="E478" s="46" t="s">
        <v>1341</v>
      </c>
      <c r="F478" s="47">
        <f>IF(COUNTIF(E$3:E478,E478)=1,MAX(F$2:F477)+1,VLOOKUP(E478,E$2:G477,2,0))</f>
        <v>28171</v>
      </c>
      <c r="G478" s="48">
        <v>3.93</v>
      </c>
      <c r="J478" s="22"/>
    </row>
    <row r="479" spans="1:10" s="32" customFormat="1" x14ac:dyDescent="0.2">
      <c r="A479" s="44">
        <v>477</v>
      </c>
      <c r="B479" s="45" t="s">
        <v>571</v>
      </c>
      <c r="C479" s="46" t="s">
        <v>573</v>
      </c>
      <c r="D479" s="46" t="s">
        <v>1340</v>
      </c>
      <c r="E479" s="46" t="s">
        <v>1341</v>
      </c>
      <c r="F479" s="47">
        <f>IF(COUNTIF(E$3:E479,E479)=1,MAX(F$2:F478)+1,VLOOKUP(E479,E$2:G478,2,0))</f>
        <v>28171</v>
      </c>
      <c r="G479" s="48">
        <v>2.3499999999999996</v>
      </c>
      <c r="J479" s="22"/>
    </row>
    <row r="480" spans="1:10" s="32" customFormat="1" x14ac:dyDescent="0.2">
      <c r="A480" s="44">
        <v>478</v>
      </c>
      <c r="B480" s="45" t="s">
        <v>571</v>
      </c>
      <c r="C480" s="46" t="s">
        <v>575</v>
      </c>
      <c r="D480" s="46" t="s">
        <v>1340</v>
      </c>
      <c r="E480" s="46" t="s">
        <v>1341</v>
      </c>
      <c r="F480" s="47">
        <f>IF(COUNTIF(E$3:E480,E480)=1,MAX(F$2:F479)+1,VLOOKUP(E480,E$2:G479,2,0))</f>
        <v>28171</v>
      </c>
      <c r="G480" s="48">
        <v>5.7700000000000005</v>
      </c>
      <c r="J480" s="22"/>
    </row>
    <row r="481" spans="1:10" s="32" customFormat="1" x14ac:dyDescent="0.2">
      <c r="A481" s="44">
        <v>479</v>
      </c>
      <c r="B481" s="45" t="s">
        <v>571</v>
      </c>
      <c r="C481" s="46" t="s">
        <v>574</v>
      </c>
      <c r="D481" s="46" t="s">
        <v>1340</v>
      </c>
      <c r="E481" s="46" t="s">
        <v>1341</v>
      </c>
      <c r="F481" s="47">
        <f>IF(COUNTIF(E$3:E481,E481)=1,MAX(F$2:F480)+1,VLOOKUP(E481,E$2:G480,2,0))</f>
        <v>28171</v>
      </c>
      <c r="G481" s="48">
        <v>12.93</v>
      </c>
      <c r="J481" s="22"/>
    </row>
    <row r="482" spans="1:10" s="32" customFormat="1" x14ac:dyDescent="0.2">
      <c r="A482" s="44">
        <v>480</v>
      </c>
      <c r="B482" s="45" t="s">
        <v>571</v>
      </c>
      <c r="C482" s="46" t="s">
        <v>576</v>
      </c>
      <c r="D482" s="46" t="s">
        <v>1340</v>
      </c>
      <c r="E482" s="46" t="s">
        <v>1341</v>
      </c>
      <c r="F482" s="47">
        <f>IF(COUNTIF(E$3:E482,E482)=1,MAX(F$2:F481)+1,VLOOKUP(E482,E$2:G481,2,0))</f>
        <v>28171</v>
      </c>
      <c r="G482" s="48">
        <v>100.41000000000001</v>
      </c>
      <c r="J482" s="22"/>
    </row>
    <row r="483" spans="1:10" s="32" customFormat="1" x14ac:dyDescent="0.2">
      <c r="A483" s="44">
        <v>481</v>
      </c>
      <c r="B483" s="45" t="s">
        <v>579</v>
      </c>
      <c r="C483" s="46" t="s">
        <v>579</v>
      </c>
      <c r="D483" s="46" t="s">
        <v>1344</v>
      </c>
      <c r="E483" s="46" t="s">
        <v>1345</v>
      </c>
      <c r="F483" s="47">
        <f>IF(COUNTIF(E$3:E483,E483)=1,MAX(F$2:F482)+1,VLOOKUP(E483,E$2:G482,2,0))</f>
        <v>28173</v>
      </c>
      <c r="G483" s="48">
        <v>511.89000000000004</v>
      </c>
      <c r="J483" s="22"/>
    </row>
    <row r="484" spans="1:10" s="32" customFormat="1" x14ac:dyDescent="0.2">
      <c r="A484" s="44">
        <v>482</v>
      </c>
      <c r="B484" s="45" t="s">
        <v>577</v>
      </c>
      <c r="C484" s="46" t="s">
        <v>577</v>
      </c>
      <c r="D484" s="46" t="s">
        <v>1342</v>
      </c>
      <c r="E484" s="46" t="s">
        <v>1343</v>
      </c>
      <c r="F484" s="47">
        <f>IF(COUNTIF(E$3:E484,E484)=1,MAX(F$2:F483)+1,VLOOKUP(E484,E$2:G483,2,0))</f>
        <v>28174</v>
      </c>
      <c r="G484" s="48">
        <v>0.21</v>
      </c>
      <c r="J484" s="22"/>
    </row>
    <row r="485" spans="1:10" s="32" customFormat="1" x14ac:dyDescent="0.2">
      <c r="A485" s="44">
        <v>483</v>
      </c>
      <c r="B485" s="45" t="s">
        <v>577</v>
      </c>
      <c r="C485" s="46" t="s">
        <v>578</v>
      </c>
      <c r="D485" s="46" t="s">
        <v>1342</v>
      </c>
      <c r="E485" s="46" t="s">
        <v>1343</v>
      </c>
      <c r="F485" s="47">
        <f>IF(COUNTIF(E$3:E485,E485)=1,MAX(F$2:F484)+1,VLOOKUP(E485,E$2:G484,2,0))</f>
        <v>28174</v>
      </c>
      <c r="G485" s="48">
        <v>542.59</v>
      </c>
      <c r="J485" s="22"/>
    </row>
    <row r="486" spans="1:10" s="32" customFormat="1" x14ac:dyDescent="0.2">
      <c r="A486" s="44">
        <v>484</v>
      </c>
      <c r="B486" s="45" t="s">
        <v>681</v>
      </c>
      <c r="C486" s="46" t="s">
        <v>687</v>
      </c>
      <c r="D486" s="46" t="s">
        <v>1448</v>
      </c>
      <c r="E486" s="46" t="s">
        <v>1449</v>
      </c>
      <c r="F486" s="47">
        <f>IF(COUNTIF(E$3:E486,E486)=1,MAX(F$2:F485)+1,VLOOKUP(E486,E$2:G485,2,0))</f>
        <v>27973</v>
      </c>
      <c r="G486" s="48">
        <v>13.540000000000001</v>
      </c>
      <c r="J486" s="22"/>
    </row>
    <row r="487" spans="1:10" s="32" customFormat="1" x14ac:dyDescent="0.2">
      <c r="A487" s="44">
        <v>485</v>
      </c>
      <c r="B487" s="45" t="s">
        <v>581</v>
      </c>
      <c r="C487" s="46" t="s">
        <v>581</v>
      </c>
      <c r="D487" s="46" t="s">
        <v>1348</v>
      </c>
      <c r="E487" s="46" t="s">
        <v>1349</v>
      </c>
      <c r="F487" s="47">
        <f>IF(COUNTIF(E$3:E487,E487)=1,MAX(F$2:F486)+1,VLOOKUP(E487,E$2:G486,2,0))</f>
        <v>28175</v>
      </c>
      <c r="G487" s="48">
        <v>184.47</v>
      </c>
      <c r="J487" s="22"/>
    </row>
    <row r="488" spans="1:10" s="32" customFormat="1" x14ac:dyDescent="0.2">
      <c r="A488" s="44">
        <v>486</v>
      </c>
      <c r="B488" s="45" t="s">
        <v>628</v>
      </c>
      <c r="C488" s="46" t="s">
        <v>628</v>
      </c>
      <c r="D488" s="46" t="s">
        <v>1391</v>
      </c>
      <c r="E488" s="46" t="s">
        <v>1392</v>
      </c>
      <c r="F488" s="47">
        <f>IF(COUNTIF(E$3:E488,E488)=1,MAX(F$2:F487)+1,VLOOKUP(E488,E$2:G487,2,0))</f>
        <v>28176</v>
      </c>
      <c r="G488" s="48">
        <v>3642.69</v>
      </c>
      <c r="J488" s="22"/>
    </row>
    <row r="489" spans="1:10" s="32" customFormat="1" x14ac:dyDescent="0.2">
      <c r="A489" s="44">
        <v>487</v>
      </c>
      <c r="B489" s="45" t="s">
        <v>628</v>
      </c>
      <c r="C489" s="46" t="s">
        <v>629</v>
      </c>
      <c r="D489" s="46" t="s">
        <v>1391</v>
      </c>
      <c r="E489" s="46" t="s">
        <v>1392</v>
      </c>
      <c r="F489" s="47">
        <f>IF(COUNTIF(E$3:E489,E489)=1,MAX(F$2:F488)+1,VLOOKUP(E489,E$2:G488,2,0))</f>
        <v>28176</v>
      </c>
      <c r="G489" s="48">
        <v>439.27</v>
      </c>
      <c r="J489" s="22"/>
    </row>
    <row r="490" spans="1:10" s="32" customFormat="1" x14ac:dyDescent="0.2">
      <c r="A490" s="44">
        <v>488</v>
      </c>
      <c r="B490" s="45" t="s">
        <v>628</v>
      </c>
      <c r="C490" s="46" t="s">
        <v>630</v>
      </c>
      <c r="D490" s="46" t="s">
        <v>1391</v>
      </c>
      <c r="E490" s="46" t="s">
        <v>1392</v>
      </c>
      <c r="F490" s="47">
        <f>IF(COUNTIF(E$3:E490,E490)=1,MAX(F$2:F489)+1,VLOOKUP(E490,E$2:G489,2,0))</f>
        <v>28176</v>
      </c>
      <c r="G490" s="48">
        <v>160.25</v>
      </c>
      <c r="J490" s="22"/>
    </row>
    <row r="491" spans="1:10" s="32" customFormat="1" x14ac:dyDescent="0.2">
      <c r="A491" s="44">
        <v>489</v>
      </c>
      <c r="B491" s="45" t="s">
        <v>628</v>
      </c>
      <c r="C491" s="46" t="s">
        <v>631</v>
      </c>
      <c r="D491" s="46" t="s">
        <v>1391</v>
      </c>
      <c r="E491" s="46" t="s">
        <v>1392</v>
      </c>
      <c r="F491" s="47">
        <f>IF(COUNTIF(E$3:E491,E491)=1,MAX(F$2:F490)+1,VLOOKUP(E491,E$2:G490,2,0))</f>
        <v>28176</v>
      </c>
      <c r="G491" s="48">
        <v>25.51</v>
      </c>
      <c r="J491" s="22"/>
    </row>
    <row r="492" spans="1:10" s="32" customFormat="1" x14ac:dyDescent="0.2">
      <c r="A492" s="44">
        <v>490</v>
      </c>
      <c r="B492" s="45" t="s">
        <v>632</v>
      </c>
      <c r="C492" s="46" t="s">
        <v>632</v>
      </c>
      <c r="D492" s="46" t="s">
        <v>1393</v>
      </c>
      <c r="E492" s="46" t="s">
        <v>1394</v>
      </c>
      <c r="F492" s="47">
        <f>IF(COUNTIF(E$3:E492,E492)=1,MAX(F$2:F491)+1,VLOOKUP(E492,E$2:G491,2,0))</f>
        <v>28177</v>
      </c>
      <c r="G492" s="48">
        <v>1990.4899999999998</v>
      </c>
      <c r="J492" s="22"/>
    </row>
    <row r="493" spans="1:10" s="32" customFormat="1" x14ac:dyDescent="0.2">
      <c r="A493" s="44">
        <v>491</v>
      </c>
      <c r="B493" s="45" t="s">
        <v>632</v>
      </c>
      <c r="C493" s="46" t="s">
        <v>633</v>
      </c>
      <c r="D493" s="46" t="s">
        <v>1393</v>
      </c>
      <c r="E493" s="46" t="s">
        <v>1394</v>
      </c>
      <c r="F493" s="47">
        <f>IF(COUNTIF(E$3:E493,E493)=1,MAX(F$2:F492)+1,VLOOKUP(E493,E$2:G492,2,0))</f>
        <v>28177</v>
      </c>
      <c r="G493" s="48">
        <v>15.43</v>
      </c>
      <c r="J493" s="22"/>
    </row>
    <row r="494" spans="1:10" s="32" customFormat="1" x14ac:dyDescent="0.2">
      <c r="A494" s="44">
        <v>492</v>
      </c>
      <c r="B494" s="45" t="s">
        <v>681</v>
      </c>
      <c r="C494" s="46" t="s">
        <v>688</v>
      </c>
      <c r="D494" s="46" t="s">
        <v>1448</v>
      </c>
      <c r="E494" s="46" t="s">
        <v>1449</v>
      </c>
      <c r="F494" s="47">
        <f>IF(COUNTIF(E$3:E494,E494)=1,MAX(F$2:F493)+1,VLOOKUP(E494,E$2:G493,2,0))</f>
        <v>27973</v>
      </c>
      <c r="G494" s="48">
        <v>20.860000000000003</v>
      </c>
      <c r="J494" s="22"/>
    </row>
    <row r="495" spans="1:10" s="32" customFormat="1" x14ac:dyDescent="0.2">
      <c r="A495" s="44">
        <v>493</v>
      </c>
      <c r="B495" s="45" t="s">
        <v>620</v>
      </c>
      <c r="C495" s="46" t="s">
        <v>620</v>
      </c>
      <c r="D495" s="46" t="s">
        <v>1381</v>
      </c>
      <c r="E495" s="46" t="s">
        <v>1382</v>
      </c>
      <c r="F495" s="47">
        <f>IF(COUNTIF(E$3:E495,E495)=1,MAX(F$2:F494)+1,VLOOKUP(E495,E$2:G494,2,0))</f>
        <v>28178</v>
      </c>
      <c r="G495" s="48">
        <v>32.83</v>
      </c>
      <c r="J495" s="22"/>
    </row>
    <row r="496" spans="1:10" s="32" customFormat="1" x14ac:dyDescent="0.2">
      <c r="A496" s="44">
        <v>494</v>
      </c>
      <c r="B496" s="45" t="s">
        <v>621</v>
      </c>
      <c r="C496" s="46" t="s">
        <v>621</v>
      </c>
      <c r="D496" s="46" t="s">
        <v>1383</v>
      </c>
      <c r="E496" s="46" t="s">
        <v>1384</v>
      </c>
      <c r="F496" s="47">
        <f>IF(COUNTIF(E$3:E496,E496)=1,MAX(F$2:F495)+1,VLOOKUP(E496,E$2:G495,2,0))</f>
        <v>28179</v>
      </c>
      <c r="G496" s="48">
        <v>72.53</v>
      </c>
      <c r="J496" s="22"/>
    </row>
    <row r="497" spans="1:10" s="32" customFormat="1" x14ac:dyDescent="0.2">
      <c r="A497" s="44">
        <v>495</v>
      </c>
      <c r="B497" s="45" t="s">
        <v>622</v>
      </c>
      <c r="C497" s="46" t="s">
        <v>622</v>
      </c>
      <c r="D497" s="46" t="s">
        <v>1385</v>
      </c>
      <c r="E497" s="46" t="s">
        <v>1386</v>
      </c>
      <c r="F497" s="47">
        <f>IF(COUNTIF(E$3:E497,E497)=1,MAX(F$2:F496)+1,VLOOKUP(E497,E$2:G496,2,0))</f>
        <v>28180</v>
      </c>
      <c r="G497" s="48">
        <v>7.95</v>
      </c>
      <c r="J497" s="22"/>
    </row>
    <row r="498" spans="1:10" s="32" customFormat="1" x14ac:dyDescent="0.2">
      <c r="A498" s="44">
        <v>496</v>
      </c>
      <c r="B498" s="45" t="s">
        <v>622</v>
      </c>
      <c r="C498" s="46" t="s">
        <v>623</v>
      </c>
      <c r="D498" s="46" t="s">
        <v>1385</v>
      </c>
      <c r="E498" s="46" t="s">
        <v>1386</v>
      </c>
      <c r="F498" s="47">
        <f>IF(COUNTIF(E$3:E498,E498)=1,MAX(F$2:F497)+1,VLOOKUP(E498,E$2:G497,2,0))</f>
        <v>28180</v>
      </c>
      <c r="G498" s="48">
        <v>12.559999999999999</v>
      </c>
      <c r="J498" s="22"/>
    </row>
    <row r="499" spans="1:10" s="32" customFormat="1" x14ac:dyDescent="0.2">
      <c r="A499" s="44">
        <v>497</v>
      </c>
      <c r="B499" s="45" t="s">
        <v>626</v>
      </c>
      <c r="C499" s="46" t="s">
        <v>627</v>
      </c>
      <c r="D499" s="46" t="s">
        <v>1389</v>
      </c>
      <c r="E499" s="46" t="s">
        <v>1390</v>
      </c>
      <c r="F499" s="47">
        <f>IF(COUNTIF(E$3:E499,E499)=1,MAX(F$2:F498)+1,VLOOKUP(E499,E$2:G498,2,0))</f>
        <v>28181</v>
      </c>
      <c r="G499" s="48">
        <v>126.87</v>
      </c>
      <c r="J499" s="22"/>
    </row>
    <row r="500" spans="1:10" s="32" customFormat="1" x14ac:dyDescent="0.2">
      <c r="A500" s="44">
        <v>498</v>
      </c>
      <c r="B500" s="45" t="s">
        <v>624</v>
      </c>
      <c r="C500" s="46" t="s">
        <v>625</v>
      </c>
      <c r="D500" s="46" t="s">
        <v>1387</v>
      </c>
      <c r="E500" s="46" t="s">
        <v>1388</v>
      </c>
      <c r="F500" s="47">
        <f>IF(COUNTIF(E$3:E500,E500)=1,MAX(F$2:F499)+1,VLOOKUP(E500,E$2:G499,2,0))</f>
        <v>28182</v>
      </c>
      <c r="G500" s="48">
        <v>16.760000000000002</v>
      </c>
      <c r="J500" s="22"/>
    </row>
    <row r="501" spans="1:10" s="32" customFormat="1" x14ac:dyDescent="0.2">
      <c r="A501" s="44">
        <v>499</v>
      </c>
      <c r="B501" s="45" t="s">
        <v>582</v>
      </c>
      <c r="C501" s="46" t="s">
        <v>582</v>
      </c>
      <c r="D501" s="46" t="s">
        <v>1350</v>
      </c>
      <c r="E501" s="46" t="s">
        <v>1351</v>
      </c>
      <c r="F501" s="47">
        <f>IF(COUNTIF(E$3:E501,E501)=1,MAX(F$2:F500)+1,VLOOKUP(E501,E$2:G500,2,0))</f>
        <v>28183</v>
      </c>
      <c r="G501" s="48">
        <v>2345.9499999999998</v>
      </c>
      <c r="J501" s="22"/>
    </row>
    <row r="502" spans="1:10" s="32" customFormat="1" x14ac:dyDescent="0.2">
      <c r="A502" s="44">
        <v>500</v>
      </c>
      <c r="B502" s="45" t="s">
        <v>585</v>
      </c>
      <c r="C502" s="46" t="s">
        <v>585</v>
      </c>
      <c r="D502" s="46" t="s">
        <v>1354</v>
      </c>
      <c r="E502" s="46" t="s">
        <v>1355</v>
      </c>
      <c r="F502" s="47">
        <f>IF(COUNTIF(E$3:E502,E502)=1,MAX(F$2:F501)+1,VLOOKUP(E502,E$2:G501,2,0))</f>
        <v>28184</v>
      </c>
      <c r="G502" s="48">
        <v>0</v>
      </c>
      <c r="J502" s="22"/>
    </row>
    <row r="503" spans="1:10" s="32" customFormat="1" x14ac:dyDescent="0.2">
      <c r="A503" s="44">
        <v>501</v>
      </c>
      <c r="B503" s="45" t="s">
        <v>585</v>
      </c>
      <c r="C503" s="46" t="s">
        <v>586</v>
      </c>
      <c r="D503" s="46" t="s">
        <v>1354</v>
      </c>
      <c r="E503" s="46" t="s">
        <v>1355</v>
      </c>
      <c r="F503" s="47">
        <f>IF(COUNTIF(E$3:E503,E503)=1,MAX(F$2:F502)+1,VLOOKUP(E503,E$2:G502,2,0))</f>
        <v>28184</v>
      </c>
      <c r="G503" s="48">
        <v>285.52999999999997</v>
      </c>
      <c r="J503" s="22"/>
    </row>
    <row r="504" spans="1:10" s="32" customFormat="1" x14ac:dyDescent="0.2">
      <c r="A504" s="44">
        <v>502</v>
      </c>
      <c r="B504" s="45" t="s">
        <v>583</v>
      </c>
      <c r="C504" s="46" t="s">
        <v>583</v>
      </c>
      <c r="D504" s="46" t="s">
        <v>1352</v>
      </c>
      <c r="E504" s="46" t="s">
        <v>1353</v>
      </c>
      <c r="F504" s="47">
        <f>IF(COUNTIF(E$3:E504,E504)=1,MAX(F$2:F503)+1,VLOOKUP(E504,E$2:G503,2,0))</f>
        <v>28185</v>
      </c>
      <c r="G504" s="48">
        <v>0.03</v>
      </c>
      <c r="J504" s="22"/>
    </row>
    <row r="505" spans="1:10" s="32" customFormat="1" x14ac:dyDescent="0.2">
      <c r="A505" s="44">
        <v>503</v>
      </c>
      <c r="B505" s="45" t="s">
        <v>583</v>
      </c>
      <c r="C505" s="46" t="s">
        <v>584</v>
      </c>
      <c r="D505" s="46" t="s">
        <v>1352</v>
      </c>
      <c r="E505" s="46" t="s">
        <v>1353</v>
      </c>
      <c r="F505" s="47">
        <f>IF(COUNTIF(E$3:E505,E505)=1,MAX(F$2:F504)+1,VLOOKUP(E505,E$2:G504,2,0))</f>
        <v>28185</v>
      </c>
      <c r="G505" s="48">
        <v>8.4</v>
      </c>
      <c r="J505" s="22"/>
    </row>
    <row r="506" spans="1:10" s="32" customFormat="1" x14ac:dyDescent="0.2">
      <c r="A506" s="44">
        <v>504</v>
      </c>
      <c r="B506" s="45" t="s">
        <v>642</v>
      </c>
      <c r="C506" s="46" t="s">
        <v>642</v>
      </c>
      <c r="D506" s="46" t="s">
        <v>1403</v>
      </c>
      <c r="E506" s="46" t="s">
        <v>1404</v>
      </c>
      <c r="F506" s="47">
        <f>IF(COUNTIF(E$3:E506,E506)=1,MAX(F$2:F505)+1,VLOOKUP(E506,E$2:G505,2,0))</f>
        <v>28186</v>
      </c>
      <c r="G506" s="48">
        <v>1840.3</v>
      </c>
      <c r="J506" s="22"/>
    </row>
    <row r="507" spans="1:10" s="32" customFormat="1" x14ac:dyDescent="0.2">
      <c r="A507" s="44">
        <v>505</v>
      </c>
      <c r="B507" s="45" t="s">
        <v>642</v>
      </c>
      <c r="C507" s="46" t="s">
        <v>643</v>
      </c>
      <c r="D507" s="46" t="s">
        <v>1403</v>
      </c>
      <c r="E507" s="46" t="s">
        <v>1404</v>
      </c>
      <c r="F507" s="47">
        <f>IF(COUNTIF(E$3:E507,E507)=1,MAX(F$2:F506)+1,VLOOKUP(E507,E$2:G506,2,0))</f>
        <v>28186</v>
      </c>
      <c r="G507" s="48">
        <v>1139.56</v>
      </c>
      <c r="J507" s="22"/>
    </row>
    <row r="508" spans="1:10" s="32" customFormat="1" x14ac:dyDescent="0.2">
      <c r="A508" s="44">
        <v>506</v>
      </c>
      <c r="B508" s="45" t="s">
        <v>644</v>
      </c>
      <c r="C508" s="46" t="s">
        <v>644</v>
      </c>
      <c r="D508" s="46" t="s">
        <v>1405</v>
      </c>
      <c r="E508" s="46" t="s">
        <v>1406</v>
      </c>
      <c r="F508" s="47">
        <f>IF(COUNTIF(E$3:E508,E508)=1,MAX(F$2:F507)+1,VLOOKUP(E508,E$2:G507,2,0))</f>
        <v>28187</v>
      </c>
      <c r="G508" s="48">
        <v>3.0000000000000004</v>
      </c>
      <c r="J508" s="22"/>
    </row>
    <row r="509" spans="1:10" s="32" customFormat="1" x14ac:dyDescent="0.2">
      <c r="A509" s="44">
        <v>507</v>
      </c>
      <c r="B509" s="45" t="s">
        <v>679</v>
      </c>
      <c r="C509" s="46" t="s">
        <v>679</v>
      </c>
      <c r="D509" s="46" t="s">
        <v>1446</v>
      </c>
      <c r="E509" s="46" t="s">
        <v>1447</v>
      </c>
      <c r="F509" s="47">
        <f>IF(COUNTIF(E$3:E509,E509)=1,MAX(F$2:F508)+1,VLOOKUP(E509,E$2:G508,2,0))</f>
        <v>28188</v>
      </c>
      <c r="G509" s="48">
        <v>150.02000000000001</v>
      </c>
      <c r="J509" s="22"/>
    </row>
    <row r="510" spans="1:10" s="32" customFormat="1" x14ac:dyDescent="0.2">
      <c r="A510" s="44">
        <v>508</v>
      </c>
      <c r="B510" s="45" t="s">
        <v>693</v>
      </c>
      <c r="C510" s="46" t="s">
        <v>693</v>
      </c>
      <c r="D510" s="46" t="s">
        <v>1452</v>
      </c>
      <c r="E510" s="46" t="s">
        <v>1453</v>
      </c>
      <c r="F510" s="47">
        <f>IF(COUNTIF(E$3:E510,E510)=1,MAX(F$2:F509)+1,VLOOKUP(E510,E$2:G509,2,0))</f>
        <v>28189</v>
      </c>
      <c r="G510" s="48">
        <v>25.08</v>
      </c>
      <c r="J510" s="22"/>
    </row>
    <row r="511" spans="1:10" s="32" customFormat="1" x14ac:dyDescent="0.2">
      <c r="A511" s="44">
        <v>509</v>
      </c>
      <c r="B511" s="45" t="s">
        <v>693</v>
      </c>
      <c r="C511" s="46" t="s">
        <v>694</v>
      </c>
      <c r="D511" s="46" t="s">
        <v>1452</v>
      </c>
      <c r="E511" s="46" t="s">
        <v>1453</v>
      </c>
      <c r="F511" s="47">
        <f>IF(COUNTIF(E$3:E511,E511)=1,MAX(F$2:F510)+1,VLOOKUP(E511,E$2:G510,2,0))</f>
        <v>28189</v>
      </c>
      <c r="G511" s="48">
        <v>0.43</v>
      </c>
      <c r="J511" s="22"/>
    </row>
    <row r="512" spans="1:10" s="32" customFormat="1" x14ac:dyDescent="0.2">
      <c r="A512" s="44">
        <v>510</v>
      </c>
      <c r="B512" s="45" t="s">
        <v>646</v>
      </c>
      <c r="C512" s="46" t="s">
        <v>646</v>
      </c>
      <c r="D512" s="46" t="s">
        <v>1407</v>
      </c>
      <c r="E512" s="46" t="s">
        <v>1408</v>
      </c>
      <c r="F512" s="47">
        <f>IF(COUNTIF(E$3:E512,E512)=1,MAX(F$2:F511)+1,VLOOKUP(E512,E$2:G511,2,0))</f>
        <v>28082</v>
      </c>
      <c r="G512" s="48">
        <v>1436.2100000000003</v>
      </c>
      <c r="J512" s="22"/>
    </row>
    <row r="513" spans="1:10" s="32" customFormat="1" x14ac:dyDescent="0.2">
      <c r="A513" s="44">
        <v>511</v>
      </c>
      <c r="B513" s="45" t="s">
        <v>646</v>
      </c>
      <c r="C513" s="46" t="s">
        <v>647</v>
      </c>
      <c r="D513" s="46" t="s">
        <v>1407</v>
      </c>
      <c r="E513" s="46" t="s">
        <v>1408</v>
      </c>
      <c r="F513" s="47">
        <f>IF(COUNTIF(E$3:E513,E513)=1,MAX(F$2:F512)+1,VLOOKUP(E513,E$2:G512,2,0))</f>
        <v>28082</v>
      </c>
      <c r="G513" s="48">
        <v>7709.34</v>
      </c>
      <c r="J513" s="22"/>
    </row>
    <row r="514" spans="1:10" s="32" customFormat="1" x14ac:dyDescent="0.2">
      <c r="A514" s="44">
        <v>512</v>
      </c>
      <c r="B514" s="45" t="s">
        <v>692</v>
      </c>
      <c r="C514" s="46" t="s">
        <v>692</v>
      </c>
      <c r="D514" s="46" t="s">
        <v>1450</v>
      </c>
      <c r="E514" s="46" t="s">
        <v>1451</v>
      </c>
      <c r="F514" s="47">
        <f>IF(COUNTIF(E$3:E514,E514)=1,MAX(F$2:F513)+1,VLOOKUP(E514,E$2:G513,2,0))</f>
        <v>28190</v>
      </c>
      <c r="G514" s="48">
        <v>475.65000000000003</v>
      </c>
      <c r="J514" s="22"/>
    </row>
    <row r="515" spans="1:10" s="32" customFormat="1" x14ac:dyDescent="0.2">
      <c r="A515" s="44">
        <v>513</v>
      </c>
      <c r="B515" s="45" t="s">
        <v>634</v>
      </c>
      <c r="C515" s="46" t="s">
        <v>634</v>
      </c>
      <c r="D515" s="46" t="s">
        <v>1395</v>
      </c>
      <c r="E515" s="46" t="s">
        <v>1396</v>
      </c>
      <c r="F515" s="47">
        <f>IF(COUNTIF(E$3:E515,E515)=1,MAX(F$2:F514)+1,VLOOKUP(E515,E$2:G514,2,0))</f>
        <v>28191</v>
      </c>
      <c r="G515" s="48">
        <v>1.8299999999999998</v>
      </c>
      <c r="J515" s="22"/>
    </row>
    <row r="516" spans="1:10" s="32" customFormat="1" x14ac:dyDescent="0.2">
      <c r="A516" s="44">
        <v>514</v>
      </c>
      <c r="B516" s="45" t="s">
        <v>650</v>
      </c>
      <c r="C516" s="46" t="s">
        <v>650</v>
      </c>
      <c r="D516" s="46" t="s">
        <v>1410</v>
      </c>
      <c r="E516" s="46" t="s">
        <v>1411</v>
      </c>
      <c r="F516" s="47">
        <f>IF(COUNTIF(E$3:E516,E516)=1,MAX(F$2:F515)+1,VLOOKUP(E516,E$2:G515,2,0))</f>
        <v>28192</v>
      </c>
      <c r="G516" s="48">
        <v>553.28000000000009</v>
      </c>
      <c r="J516" s="22"/>
    </row>
    <row r="517" spans="1:10" s="32" customFormat="1" x14ac:dyDescent="0.2">
      <c r="A517" s="44">
        <v>515</v>
      </c>
      <c r="B517" s="45" t="s">
        <v>650</v>
      </c>
      <c r="C517" s="46" t="s">
        <v>651</v>
      </c>
      <c r="D517" s="46" t="s">
        <v>1410</v>
      </c>
      <c r="E517" s="46" t="s">
        <v>1411</v>
      </c>
      <c r="F517" s="47">
        <f>IF(COUNTIF(E$3:E517,E517)=1,MAX(F$2:F516)+1,VLOOKUP(E517,E$2:G516,2,0))</f>
        <v>28192</v>
      </c>
      <c r="G517" s="48">
        <v>2090.66</v>
      </c>
      <c r="J517" s="22"/>
    </row>
    <row r="518" spans="1:10" s="32" customFormat="1" x14ac:dyDescent="0.2">
      <c r="A518" s="44">
        <v>516</v>
      </c>
      <c r="B518" s="45" t="s">
        <v>654</v>
      </c>
      <c r="C518" s="46" t="s">
        <v>654</v>
      </c>
      <c r="D518" s="46" t="s">
        <v>1414</v>
      </c>
      <c r="E518" s="46" t="s">
        <v>1415</v>
      </c>
      <c r="F518" s="47">
        <f>IF(COUNTIF(E$3:E518,E518)=1,MAX(F$2:F517)+1,VLOOKUP(E518,E$2:G517,2,0))</f>
        <v>28193</v>
      </c>
      <c r="G518" s="48">
        <v>36.47</v>
      </c>
      <c r="J518" s="22"/>
    </row>
    <row r="519" spans="1:10" s="32" customFormat="1" x14ac:dyDescent="0.2">
      <c r="A519" s="44">
        <v>517</v>
      </c>
      <c r="B519" s="45" t="s">
        <v>652</v>
      </c>
      <c r="C519" s="46" t="s">
        <v>653</v>
      </c>
      <c r="D519" s="46" t="s">
        <v>1412</v>
      </c>
      <c r="E519" s="46" t="s">
        <v>1413</v>
      </c>
      <c r="F519" s="47">
        <f>IF(COUNTIF(E$3:E519,E519)=1,MAX(F$2:F518)+1,VLOOKUP(E519,E$2:G518,2,0))</f>
        <v>28194</v>
      </c>
      <c r="G519" s="48">
        <v>15.16</v>
      </c>
      <c r="J519" s="22"/>
    </row>
    <row r="520" spans="1:10" s="32" customFormat="1" x14ac:dyDescent="0.2">
      <c r="A520" s="44">
        <v>518</v>
      </c>
      <c r="B520" s="45" t="s">
        <v>333</v>
      </c>
      <c r="C520" s="46" t="s">
        <v>333</v>
      </c>
      <c r="D520" s="46" t="s">
        <v>1071</v>
      </c>
      <c r="E520" s="46" t="s">
        <v>1072</v>
      </c>
      <c r="F520" s="47">
        <f>IF(COUNTIF(E$3:E520,E520)=1,MAX(F$2:F519)+1,VLOOKUP(E520,E$2:G519,2,0))</f>
        <v>28195</v>
      </c>
      <c r="G520" s="48">
        <v>68.89</v>
      </c>
      <c r="J520" s="22"/>
    </row>
    <row r="521" spans="1:10" s="32" customFormat="1" x14ac:dyDescent="0.2">
      <c r="A521" s="44">
        <v>519</v>
      </c>
      <c r="B521" s="45" t="s">
        <v>333</v>
      </c>
      <c r="C521" s="46" t="s">
        <v>334</v>
      </c>
      <c r="D521" s="46" t="s">
        <v>1071</v>
      </c>
      <c r="E521" s="46" t="s">
        <v>1072</v>
      </c>
      <c r="F521" s="47">
        <f>IF(COUNTIF(E$3:E521,E521)=1,MAX(F$2:F520)+1,VLOOKUP(E521,E$2:G520,2,0))</f>
        <v>28195</v>
      </c>
      <c r="G521" s="48">
        <v>133.55000000000001</v>
      </c>
      <c r="J521" s="22"/>
    </row>
    <row r="522" spans="1:10" s="32" customFormat="1" x14ac:dyDescent="0.2">
      <c r="A522" s="44">
        <v>520</v>
      </c>
      <c r="B522" s="45" t="s">
        <v>209</v>
      </c>
      <c r="C522" s="46" t="s">
        <v>209</v>
      </c>
      <c r="D522" s="46" t="s">
        <v>945</v>
      </c>
      <c r="E522" s="46" t="s">
        <v>946</v>
      </c>
      <c r="F522" s="47">
        <f>IF(COUNTIF(E$3:E522,E522)=1,MAX(F$2:F521)+1,VLOOKUP(E522,E$2:G521,2,0))</f>
        <v>28196</v>
      </c>
      <c r="G522" s="48">
        <v>13.47</v>
      </c>
      <c r="J522" s="22"/>
    </row>
    <row r="523" spans="1:10" s="32" customFormat="1" x14ac:dyDescent="0.2">
      <c r="A523" s="44">
        <v>521</v>
      </c>
      <c r="B523" s="45" t="s">
        <v>209</v>
      </c>
      <c r="C523" s="46" t="s">
        <v>210</v>
      </c>
      <c r="D523" s="46" t="s">
        <v>945</v>
      </c>
      <c r="E523" s="46" t="s">
        <v>946</v>
      </c>
      <c r="F523" s="47">
        <f>IF(COUNTIF(E$3:E523,E523)=1,MAX(F$2:F522)+1,VLOOKUP(E523,E$2:G522,2,0))</f>
        <v>28196</v>
      </c>
      <c r="G523" s="48">
        <v>12613.83</v>
      </c>
      <c r="J523" s="22"/>
    </row>
    <row r="524" spans="1:10" s="32" customFormat="1" x14ac:dyDescent="0.2">
      <c r="A524" s="44">
        <v>522</v>
      </c>
      <c r="B524" s="45" t="s">
        <v>614</v>
      </c>
      <c r="C524" s="46" t="s">
        <v>614</v>
      </c>
      <c r="D524" s="46" t="s">
        <v>1373</v>
      </c>
      <c r="E524" s="46" t="s">
        <v>1374</v>
      </c>
      <c r="F524" s="47">
        <f>IF(COUNTIF(E$3:E524,E524)=1,MAX(F$2:F523)+1,VLOOKUP(E524,E$2:G523,2,0))</f>
        <v>28197</v>
      </c>
      <c r="G524" s="48">
        <v>0.57000000000000006</v>
      </c>
      <c r="J524" s="22"/>
    </row>
    <row r="525" spans="1:10" s="32" customFormat="1" x14ac:dyDescent="0.2">
      <c r="A525" s="44">
        <v>523</v>
      </c>
      <c r="B525" s="45" t="s">
        <v>614</v>
      </c>
      <c r="C525" s="46" t="s">
        <v>615</v>
      </c>
      <c r="D525" s="46" t="s">
        <v>1373</v>
      </c>
      <c r="E525" s="46" t="s">
        <v>1374</v>
      </c>
      <c r="F525" s="47">
        <f>IF(COUNTIF(E$3:E525,E525)=1,MAX(F$2:F524)+1,VLOOKUP(E525,E$2:G524,2,0))</f>
        <v>28197</v>
      </c>
      <c r="G525" s="48">
        <v>22.93</v>
      </c>
      <c r="J525" s="22"/>
    </row>
    <row r="526" spans="1:10" s="32" customFormat="1" x14ac:dyDescent="0.2">
      <c r="A526" s="44">
        <v>524</v>
      </c>
      <c r="B526" s="45" t="s">
        <v>639</v>
      </c>
      <c r="C526" s="46" t="s">
        <v>639</v>
      </c>
      <c r="D526" s="46" t="s">
        <v>1399</v>
      </c>
      <c r="E526" s="46" t="s">
        <v>1400</v>
      </c>
      <c r="F526" s="47">
        <f>IF(COUNTIF(E$3:E526,E526)=1,MAX(F$2:F525)+1,VLOOKUP(E526,E$2:G525,2,0))</f>
        <v>28198</v>
      </c>
      <c r="G526" s="48">
        <v>0.2</v>
      </c>
      <c r="J526" s="22"/>
    </row>
    <row r="527" spans="1:10" s="32" customFormat="1" x14ac:dyDescent="0.2">
      <c r="A527" s="44">
        <v>525</v>
      </c>
      <c r="B527" s="45" t="s">
        <v>639</v>
      </c>
      <c r="C527" s="46" t="s">
        <v>640</v>
      </c>
      <c r="D527" s="46" t="s">
        <v>1399</v>
      </c>
      <c r="E527" s="46" t="s">
        <v>1400</v>
      </c>
      <c r="F527" s="47">
        <f>IF(COUNTIF(E$3:E527,E527)=1,MAX(F$2:F526)+1,VLOOKUP(E527,E$2:G526,2,0))</f>
        <v>28198</v>
      </c>
      <c r="G527" s="48">
        <v>0.62</v>
      </c>
      <c r="J527" s="22"/>
    </row>
    <row r="528" spans="1:10" s="32" customFormat="1" x14ac:dyDescent="0.2">
      <c r="A528" s="44">
        <v>526</v>
      </c>
      <c r="B528" s="45" t="s">
        <v>674</v>
      </c>
      <c r="C528" s="46" t="s">
        <v>674</v>
      </c>
      <c r="D528" s="46" t="s">
        <v>1442</v>
      </c>
      <c r="E528" s="46" t="s">
        <v>1443</v>
      </c>
      <c r="F528" s="47">
        <f>IF(COUNTIF(E$3:E528,E528)=1,MAX(F$2:F527)+1,VLOOKUP(E528,E$2:G527,2,0))</f>
        <v>28199</v>
      </c>
      <c r="G528" s="48">
        <v>102.2</v>
      </c>
      <c r="J528" s="22"/>
    </row>
    <row r="529" spans="1:10" s="32" customFormat="1" x14ac:dyDescent="0.2">
      <c r="A529" s="44">
        <v>527</v>
      </c>
      <c r="B529" s="45" t="s">
        <v>674</v>
      </c>
      <c r="C529" s="46" t="s">
        <v>675</v>
      </c>
      <c r="D529" s="46" t="s">
        <v>1442</v>
      </c>
      <c r="E529" s="46" t="s">
        <v>1443</v>
      </c>
      <c r="F529" s="47">
        <f>IF(COUNTIF(E$3:E529,E529)=1,MAX(F$2:F528)+1,VLOOKUP(E529,E$2:G528,2,0))</f>
        <v>28199</v>
      </c>
      <c r="G529" s="48">
        <v>30.139999999999997</v>
      </c>
      <c r="J529" s="22"/>
    </row>
    <row r="530" spans="1:10" s="32" customFormat="1" x14ac:dyDescent="0.2">
      <c r="A530" s="44">
        <v>528</v>
      </c>
      <c r="B530" s="45" t="s">
        <v>667</v>
      </c>
      <c r="C530" s="46" t="s">
        <v>667</v>
      </c>
      <c r="D530" s="46" t="s">
        <v>1434</v>
      </c>
      <c r="E530" s="46" t="s">
        <v>1435</v>
      </c>
      <c r="F530" s="47">
        <f>IF(COUNTIF(E$3:E530,E530)=1,MAX(F$2:F529)+1,VLOOKUP(E530,E$2:G529,2,0))</f>
        <v>28044</v>
      </c>
      <c r="G530" s="48">
        <v>113.76</v>
      </c>
      <c r="J530" s="22"/>
    </row>
    <row r="531" spans="1:10" s="32" customFormat="1" x14ac:dyDescent="0.2">
      <c r="A531" s="44">
        <v>529</v>
      </c>
      <c r="B531" s="45" t="s">
        <v>398</v>
      </c>
      <c r="C531" s="46" t="s">
        <v>398</v>
      </c>
      <c r="D531" s="46" t="s">
        <v>1151</v>
      </c>
      <c r="E531" s="46" t="s">
        <v>1152</v>
      </c>
      <c r="F531" s="47">
        <f>IF(COUNTIF(E$3:E531,E531)=1,MAX(F$2:F530)+1,VLOOKUP(E531,E$2:G530,2,0))</f>
        <v>27911</v>
      </c>
      <c r="G531" s="48">
        <v>63.059999999999995</v>
      </c>
      <c r="J531" s="22"/>
    </row>
    <row r="532" spans="1:10" s="32" customFormat="1" x14ac:dyDescent="0.2">
      <c r="A532" s="44">
        <v>530</v>
      </c>
      <c r="B532" s="45" t="s">
        <v>398</v>
      </c>
      <c r="C532" s="46" t="s">
        <v>400</v>
      </c>
      <c r="D532" s="46" t="s">
        <v>1151</v>
      </c>
      <c r="E532" s="46" t="s">
        <v>1152</v>
      </c>
      <c r="F532" s="47">
        <f>IF(COUNTIF(E$3:E532,E532)=1,MAX(F$2:F531)+1,VLOOKUP(E532,E$2:G531,2,0))</f>
        <v>27911</v>
      </c>
      <c r="G532" s="48">
        <v>34.659999999999997</v>
      </c>
      <c r="J532" s="22"/>
    </row>
    <row r="533" spans="1:10" s="32" customFormat="1" x14ac:dyDescent="0.2">
      <c r="A533" s="44">
        <v>531</v>
      </c>
      <c r="B533" s="45" t="s">
        <v>402</v>
      </c>
      <c r="C533" s="46" t="s">
        <v>402</v>
      </c>
      <c r="D533" s="46" t="s">
        <v>1151</v>
      </c>
      <c r="E533" s="46" t="s">
        <v>1152</v>
      </c>
      <c r="F533" s="47">
        <f>IF(COUNTIF(E$3:E533,E533)=1,MAX(F$2:F532)+1,VLOOKUP(E533,E$2:G532,2,0))</f>
        <v>27911</v>
      </c>
      <c r="G533" s="48">
        <v>6.74</v>
      </c>
      <c r="J533" s="22"/>
    </row>
    <row r="534" spans="1:10" s="32" customFormat="1" x14ac:dyDescent="0.2">
      <c r="A534" s="44">
        <v>532</v>
      </c>
      <c r="B534" s="45" t="s">
        <v>402</v>
      </c>
      <c r="C534" s="46" t="s">
        <v>403</v>
      </c>
      <c r="D534" s="46" t="s">
        <v>1151</v>
      </c>
      <c r="E534" s="46" t="s">
        <v>1152</v>
      </c>
      <c r="F534" s="47">
        <f>IF(COUNTIF(E$3:E534,E534)=1,MAX(F$2:F533)+1,VLOOKUP(E534,E$2:G533,2,0))</f>
        <v>27911</v>
      </c>
      <c r="G534" s="48">
        <v>3.6700000000000004</v>
      </c>
      <c r="J534" s="22"/>
    </row>
    <row r="535" spans="1:10" s="32" customFormat="1" x14ac:dyDescent="0.2">
      <c r="A535" s="44">
        <v>533</v>
      </c>
      <c r="B535" s="45" t="s">
        <v>398</v>
      </c>
      <c r="C535" s="46" t="s">
        <v>401</v>
      </c>
      <c r="D535" s="46" t="s">
        <v>1151</v>
      </c>
      <c r="E535" s="46" t="s">
        <v>1152</v>
      </c>
      <c r="F535" s="47">
        <f>IF(COUNTIF(E$3:E535,E535)=1,MAX(F$2:F534)+1,VLOOKUP(E535,E$2:G534,2,0))</f>
        <v>27911</v>
      </c>
      <c r="G535" s="48">
        <v>4.58</v>
      </c>
      <c r="J535" s="22"/>
    </row>
    <row r="536" spans="1:10" s="32" customFormat="1" x14ac:dyDescent="0.2">
      <c r="A536" s="44">
        <v>534</v>
      </c>
      <c r="B536" s="45" t="s">
        <v>424</v>
      </c>
      <c r="C536" s="46" t="s">
        <v>424</v>
      </c>
      <c r="D536" s="46" t="s">
        <v>1183</v>
      </c>
      <c r="E536" s="46" t="s">
        <v>1184</v>
      </c>
      <c r="F536" s="47">
        <f>IF(COUNTIF(E$3:E536,E536)=1,MAX(F$2:F535)+1,VLOOKUP(E536,E$2:G535,2,0))</f>
        <v>28200</v>
      </c>
      <c r="G536" s="48">
        <v>0.7599999999999999</v>
      </c>
      <c r="J536" s="22"/>
    </row>
    <row r="537" spans="1:10" s="32" customFormat="1" x14ac:dyDescent="0.2">
      <c r="A537" s="44">
        <v>535</v>
      </c>
      <c r="B537" s="45" t="s">
        <v>424</v>
      </c>
      <c r="C537" s="46" t="s">
        <v>425</v>
      </c>
      <c r="D537" s="46" t="s">
        <v>1183</v>
      </c>
      <c r="E537" s="46" t="s">
        <v>1184</v>
      </c>
      <c r="F537" s="47">
        <f>IF(COUNTIF(E$3:E537,E537)=1,MAX(F$2:F536)+1,VLOOKUP(E537,E$2:G536,2,0))</f>
        <v>28200</v>
      </c>
      <c r="G537" s="48">
        <v>183</v>
      </c>
      <c r="J537" s="22"/>
    </row>
    <row r="538" spans="1:10" s="32" customFormat="1" x14ac:dyDescent="0.2">
      <c r="A538" s="44">
        <v>536</v>
      </c>
      <c r="B538" s="45" t="s">
        <v>681</v>
      </c>
      <c r="C538" s="46" t="s">
        <v>681</v>
      </c>
      <c r="D538" s="46" t="s">
        <v>1448</v>
      </c>
      <c r="E538" s="46" t="s">
        <v>1449</v>
      </c>
      <c r="F538" s="47">
        <f>IF(COUNTIF(E$3:E538,E538)=1,MAX(F$2:F537)+1,VLOOKUP(E538,E$2:G537,2,0))</f>
        <v>27973</v>
      </c>
      <c r="G538" s="48">
        <v>0</v>
      </c>
      <c r="J538" s="22"/>
    </row>
    <row r="539" spans="1:10" s="32" customFormat="1" x14ac:dyDescent="0.2">
      <c r="A539" s="44">
        <v>537</v>
      </c>
      <c r="B539" s="45" t="s">
        <v>681</v>
      </c>
      <c r="C539" s="46" t="s">
        <v>689</v>
      </c>
      <c r="D539" s="46" t="s">
        <v>1448</v>
      </c>
      <c r="E539" s="46" t="s">
        <v>1449</v>
      </c>
      <c r="F539" s="47">
        <f>IF(COUNTIF(E$3:E539,E539)=1,MAX(F$2:F538)+1,VLOOKUP(E539,E$2:G538,2,0))</f>
        <v>27973</v>
      </c>
      <c r="G539" s="48">
        <v>47.39</v>
      </c>
      <c r="J539" s="22"/>
    </row>
    <row r="540" spans="1:10" s="32" customFormat="1" x14ac:dyDescent="0.2">
      <c r="A540" s="44">
        <v>538</v>
      </c>
      <c r="B540" s="45" t="s">
        <v>681</v>
      </c>
      <c r="C540" s="46" t="s">
        <v>690</v>
      </c>
      <c r="D540" s="46" t="s">
        <v>1448</v>
      </c>
      <c r="E540" s="46" t="s">
        <v>1449</v>
      </c>
      <c r="F540" s="47">
        <f>IF(COUNTIF(E$3:E540,E540)=1,MAX(F$2:F539)+1,VLOOKUP(E540,E$2:G539,2,0))</f>
        <v>27973</v>
      </c>
      <c r="G540" s="48">
        <v>39.820000000000007</v>
      </c>
      <c r="J540" s="22"/>
    </row>
    <row r="541" spans="1:10" s="32" customFormat="1" x14ac:dyDescent="0.2">
      <c r="A541" s="44">
        <v>539</v>
      </c>
      <c r="B541" s="45" t="s">
        <v>681</v>
      </c>
      <c r="C541" s="46" t="s">
        <v>691</v>
      </c>
      <c r="D541" s="46" t="s">
        <v>1448</v>
      </c>
      <c r="E541" s="46" t="s">
        <v>1449</v>
      </c>
      <c r="F541" s="47">
        <f>IF(COUNTIF(E$3:E541,E541)=1,MAX(F$2:F540)+1,VLOOKUP(E541,E$2:G540,2,0))</f>
        <v>27973</v>
      </c>
      <c r="G541" s="48">
        <v>1058.29</v>
      </c>
      <c r="J541" s="22"/>
    </row>
    <row r="542" spans="1:10" s="32" customFormat="1" x14ac:dyDescent="0.2">
      <c r="A542" s="44">
        <v>540</v>
      </c>
      <c r="B542" s="45" t="s">
        <v>657</v>
      </c>
      <c r="C542" s="46" t="s">
        <v>657</v>
      </c>
      <c r="D542" s="46" t="s">
        <v>1418</v>
      </c>
      <c r="E542" s="46" t="s">
        <v>1419</v>
      </c>
      <c r="F542" s="47">
        <f>IF(COUNTIF(E$3:E542,E542)=1,MAX(F$2:F541)+1,VLOOKUP(E542,E$2:G541,2,0))</f>
        <v>28201</v>
      </c>
      <c r="G542" s="48">
        <v>2881.8</v>
      </c>
      <c r="J542" s="22"/>
    </row>
    <row r="543" spans="1:10" s="32" customFormat="1" x14ac:dyDescent="0.2">
      <c r="A543" s="44">
        <v>541</v>
      </c>
      <c r="B543" s="45" t="s">
        <v>600</v>
      </c>
      <c r="C543" s="46" t="s">
        <v>600</v>
      </c>
      <c r="D543" s="46" t="s">
        <v>1365</v>
      </c>
      <c r="E543" s="46" t="s">
        <v>1364</v>
      </c>
      <c r="F543" s="47">
        <f>IF(COUNTIF(E$3:E543,E543)=1,MAX(F$2:F542)+1,VLOOKUP(E543,E$2:G542,2,0))</f>
        <v>28093</v>
      </c>
      <c r="G543" s="48">
        <v>3755.68</v>
      </c>
      <c r="J543" s="22"/>
    </row>
    <row r="544" spans="1:10" s="32" customFormat="1" x14ac:dyDescent="0.2">
      <c r="A544" s="44">
        <v>542</v>
      </c>
      <c r="B544" s="45" t="s">
        <v>600</v>
      </c>
      <c r="C544" s="46" t="s">
        <v>602</v>
      </c>
      <c r="D544" s="46" t="s">
        <v>1365</v>
      </c>
      <c r="E544" s="46" t="s">
        <v>1364</v>
      </c>
      <c r="F544" s="47">
        <f>IF(COUNTIF(E$3:E544,E544)=1,MAX(F$2:F543)+1,VLOOKUP(E544,E$2:G543,2,0))</f>
        <v>28093</v>
      </c>
      <c r="G544" s="48">
        <v>168.51999999999998</v>
      </c>
      <c r="J544" s="22"/>
    </row>
    <row r="545" spans="1:10" s="32" customFormat="1" x14ac:dyDescent="0.2">
      <c r="A545" s="44">
        <v>543</v>
      </c>
      <c r="B545" s="45" t="s">
        <v>595</v>
      </c>
      <c r="C545" s="46" t="s">
        <v>595</v>
      </c>
      <c r="D545" s="46" t="s">
        <v>1361</v>
      </c>
      <c r="E545" s="46" t="s">
        <v>1362</v>
      </c>
      <c r="F545" s="47">
        <f>IF(COUNTIF(E$3:E545,E545)=1,MAX(F$2:F544)+1,VLOOKUP(E545,E$2:G544,2,0))</f>
        <v>28049</v>
      </c>
      <c r="G545" s="48">
        <v>473.78999999999996</v>
      </c>
      <c r="J545" s="22"/>
    </row>
    <row r="546" spans="1:10" s="32" customFormat="1" x14ac:dyDescent="0.2">
      <c r="A546" s="44">
        <v>544</v>
      </c>
      <c r="B546" s="45" t="s">
        <v>595</v>
      </c>
      <c r="C546" s="46" t="s">
        <v>597</v>
      </c>
      <c r="D546" s="46" t="s">
        <v>1361</v>
      </c>
      <c r="E546" s="46" t="s">
        <v>1362</v>
      </c>
      <c r="F546" s="47">
        <f>IF(COUNTIF(E$3:E546,E546)=1,MAX(F$2:F545)+1,VLOOKUP(E546,E$2:G545,2,0))</f>
        <v>28049</v>
      </c>
      <c r="G546" s="48">
        <v>51.68</v>
      </c>
      <c r="J546" s="22"/>
    </row>
    <row r="547" spans="1:10" s="32" customFormat="1" x14ac:dyDescent="0.2">
      <c r="A547" s="44">
        <v>545</v>
      </c>
      <c r="B547" s="45" t="s">
        <v>605</v>
      </c>
      <c r="C547" s="46" t="s">
        <v>605</v>
      </c>
      <c r="D547" s="46" t="s">
        <v>1366</v>
      </c>
      <c r="E547" s="46" t="s">
        <v>1364</v>
      </c>
      <c r="F547" s="47">
        <f>IF(COUNTIF(E$3:E547,E547)=1,MAX(F$2:F546)+1,VLOOKUP(E547,E$2:G546,2,0))</f>
        <v>28093</v>
      </c>
      <c r="G547" s="48">
        <v>64.819999999999993</v>
      </c>
      <c r="J547" s="22"/>
    </row>
    <row r="548" spans="1:10" s="32" customFormat="1" x14ac:dyDescent="0.2">
      <c r="A548" s="44">
        <v>546</v>
      </c>
      <c r="B548" s="45" t="s">
        <v>598</v>
      </c>
      <c r="C548" s="46" t="s">
        <v>598</v>
      </c>
      <c r="D548" s="46" t="s">
        <v>1363</v>
      </c>
      <c r="E548" s="46" t="s">
        <v>1364</v>
      </c>
      <c r="F548" s="47">
        <f>IF(COUNTIF(E$3:E548,E548)=1,MAX(F$2:F547)+1,VLOOKUP(E548,E$2:G547,2,0))</f>
        <v>28093</v>
      </c>
      <c r="G548" s="48">
        <v>34.72</v>
      </c>
      <c r="J548" s="22"/>
    </row>
    <row r="549" spans="1:10" s="32" customFormat="1" x14ac:dyDescent="0.2">
      <c r="A549" s="44">
        <v>547</v>
      </c>
      <c r="B549" s="45" t="s">
        <v>598</v>
      </c>
      <c r="C549" s="46" t="s">
        <v>599</v>
      </c>
      <c r="D549" s="46" t="s">
        <v>1363</v>
      </c>
      <c r="E549" s="46" t="s">
        <v>1364</v>
      </c>
      <c r="F549" s="47">
        <f>IF(COUNTIF(E$3:E549,E549)=1,MAX(F$2:F548)+1,VLOOKUP(E549,E$2:G548,2,0))</f>
        <v>28093</v>
      </c>
      <c r="G549" s="48">
        <v>41.15</v>
      </c>
      <c r="J549" s="22"/>
    </row>
    <row r="550" spans="1:10" s="32" customFormat="1" x14ac:dyDescent="0.2">
      <c r="A550" s="44">
        <v>548</v>
      </c>
      <c r="B550" s="45" t="s">
        <v>607</v>
      </c>
      <c r="C550" s="46" t="s">
        <v>607</v>
      </c>
      <c r="D550" s="46" t="s">
        <v>1367</v>
      </c>
      <c r="E550" s="46" t="s">
        <v>1368</v>
      </c>
      <c r="F550" s="47">
        <f>IF(COUNTIF(E$3:E550,E550)=1,MAX(F$2:F549)+1,VLOOKUP(E550,E$2:G549,2,0))</f>
        <v>28202</v>
      </c>
      <c r="G550" s="48">
        <v>13.18</v>
      </c>
      <c r="J550" s="22"/>
    </row>
    <row r="551" spans="1:10" s="32" customFormat="1" x14ac:dyDescent="0.2">
      <c r="A551" s="44">
        <v>549</v>
      </c>
      <c r="B551" s="45" t="s">
        <v>607</v>
      </c>
      <c r="C551" s="46" t="s">
        <v>608</v>
      </c>
      <c r="D551" s="46" t="s">
        <v>1367</v>
      </c>
      <c r="E551" s="46" t="s">
        <v>1368</v>
      </c>
      <c r="F551" s="47">
        <f>IF(COUNTIF(E$3:E551,E551)=1,MAX(F$2:F550)+1,VLOOKUP(E551,E$2:G550,2,0))</f>
        <v>28202</v>
      </c>
      <c r="G551" s="48">
        <v>17.899999999999999</v>
      </c>
      <c r="J551" s="22"/>
    </row>
    <row r="552" spans="1:10" s="32" customFormat="1" x14ac:dyDescent="0.2">
      <c r="A552" s="44">
        <v>550</v>
      </c>
      <c r="B552" s="45" t="s">
        <v>600</v>
      </c>
      <c r="C552" s="46" t="s">
        <v>606</v>
      </c>
      <c r="D552" s="46" t="s">
        <v>1365</v>
      </c>
      <c r="E552" s="46" t="s">
        <v>1364</v>
      </c>
      <c r="F552" s="47">
        <f>IF(COUNTIF(E$3:E552,E552)=1,MAX(F$2:F551)+1,VLOOKUP(E552,E$2:G551,2,0))</f>
        <v>28093</v>
      </c>
      <c r="G552" s="48">
        <v>113.00999999999999</v>
      </c>
      <c r="J552" s="22"/>
    </row>
    <row r="553" spans="1:10" s="32" customFormat="1" x14ac:dyDescent="0.2">
      <c r="A553" s="44">
        <v>551</v>
      </c>
      <c r="B553" s="45" t="s">
        <v>669</v>
      </c>
      <c r="C553" s="46" t="s">
        <v>670</v>
      </c>
      <c r="D553" s="46" t="s">
        <v>1436</v>
      </c>
      <c r="E553" s="46" t="s">
        <v>1437</v>
      </c>
      <c r="F553" s="47">
        <f>IF(COUNTIF(E$3:E553,E553)=1,MAX(F$2:F552)+1,VLOOKUP(E553,E$2:G552,2,0))</f>
        <v>28203</v>
      </c>
      <c r="G553" s="48">
        <v>25.31</v>
      </c>
      <c r="J553" s="22"/>
    </row>
    <row r="554" spans="1:10" s="32" customFormat="1" x14ac:dyDescent="0.2">
      <c r="A554" s="44">
        <v>552</v>
      </c>
      <c r="B554" s="45" t="s">
        <v>665</v>
      </c>
      <c r="C554" s="46" t="s">
        <v>665</v>
      </c>
      <c r="D554" s="46" t="s">
        <v>1430</v>
      </c>
      <c r="E554" s="46" t="s">
        <v>1431</v>
      </c>
      <c r="F554" s="47">
        <f>IF(COUNTIF(E$3:E554,E554)=1,MAX(F$2:F553)+1,VLOOKUP(E554,E$2:G553,2,0))</f>
        <v>28204</v>
      </c>
      <c r="G554" s="48">
        <v>17049.71</v>
      </c>
      <c r="J554" s="22"/>
    </row>
    <row r="555" spans="1:10" s="32" customFormat="1" x14ac:dyDescent="0.2">
      <c r="A555" s="44">
        <v>553</v>
      </c>
      <c r="B555" s="45" t="s">
        <v>666</v>
      </c>
      <c r="C555" s="46" t="s">
        <v>666</v>
      </c>
      <c r="D555" s="46" t="s">
        <v>1432</v>
      </c>
      <c r="E555" s="46" t="s">
        <v>1433</v>
      </c>
      <c r="F555" s="47">
        <f>IF(COUNTIF(E$3:E555,E555)=1,MAX(F$2:F554)+1,VLOOKUP(E555,E$2:G554,2,0))</f>
        <v>28205</v>
      </c>
      <c r="G555" s="48">
        <v>52.059999999999995</v>
      </c>
      <c r="J555" s="22"/>
    </row>
    <row r="556" spans="1:10" s="32" customFormat="1" x14ac:dyDescent="0.2">
      <c r="A556" s="44">
        <v>554</v>
      </c>
      <c r="B556" s="45" t="s">
        <v>609</v>
      </c>
      <c r="C556" s="46" t="s">
        <v>609</v>
      </c>
      <c r="D556" s="46" t="s">
        <v>1369</v>
      </c>
      <c r="E556" s="46" t="s">
        <v>1370</v>
      </c>
      <c r="F556" s="47">
        <f>IF(COUNTIF(E$3:E556,E556)=1,MAX(F$2:F555)+1,VLOOKUP(E556,E$2:G555,2,0))</f>
        <v>28206</v>
      </c>
      <c r="G556" s="48">
        <v>51.97</v>
      </c>
      <c r="J556" s="22"/>
    </row>
    <row r="557" spans="1:10" s="32" customFormat="1" x14ac:dyDescent="0.2">
      <c r="A557" s="44">
        <v>555</v>
      </c>
      <c r="B557" s="45" t="s">
        <v>609</v>
      </c>
      <c r="C557" s="46" t="s">
        <v>610</v>
      </c>
      <c r="D557" s="46" t="s">
        <v>1369</v>
      </c>
      <c r="E557" s="46" t="s">
        <v>1370</v>
      </c>
      <c r="F557" s="47">
        <f>IF(COUNTIF(E$3:E557,E557)=1,MAX(F$2:F556)+1,VLOOKUP(E557,E$2:G556,2,0))</f>
        <v>28206</v>
      </c>
      <c r="G557" s="48">
        <v>1.46</v>
      </c>
      <c r="J557" s="22"/>
    </row>
    <row r="558" spans="1:10" s="32" customFormat="1" x14ac:dyDescent="0.2">
      <c r="A558" s="44">
        <v>556</v>
      </c>
      <c r="B558" s="45" t="s">
        <v>658</v>
      </c>
      <c r="C558" s="46" t="s">
        <v>658</v>
      </c>
      <c r="D558" s="46" t="s">
        <v>1420</v>
      </c>
      <c r="E558" s="46" t="s">
        <v>1421</v>
      </c>
      <c r="F558" s="47">
        <f>IF(COUNTIF(E$3:E558,E558)=1,MAX(F$2:F557)+1,VLOOKUP(E558,E$2:G557,2,0))</f>
        <v>28207</v>
      </c>
      <c r="G558" s="48">
        <v>4.21</v>
      </c>
      <c r="J558" s="22"/>
    </row>
    <row r="559" spans="1:10" s="32" customFormat="1" x14ac:dyDescent="0.2">
      <c r="A559" s="44">
        <v>557</v>
      </c>
      <c r="B559" s="45" t="s">
        <v>658</v>
      </c>
      <c r="C559" s="46" t="s">
        <v>659</v>
      </c>
      <c r="D559" s="46" t="s">
        <v>1420</v>
      </c>
      <c r="E559" s="46" t="s">
        <v>1421</v>
      </c>
      <c r="F559" s="47">
        <f>IF(COUNTIF(E$3:E559,E559)=1,MAX(F$2:F558)+1,VLOOKUP(E559,E$2:G558,2,0))</f>
        <v>28207</v>
      </c>
      <c r="G559" s="48">
        <v>60.89</v>
      </c>
      <c r="J559" s="22"/>
    </row>
    <row r="560" spans="1:10" s="32" customFormat="1" x14ac:dyDescent="0.2">
      <c r="A560" s="44">
        <v>558</v>
      </c>
      <c r="B560" s="45" t="s">
        <v>660</v>
      </c>
      <c r="C560" s="46" t="s">
        <v>660</v>
      </c>
      <c r="D560" s="46" t="s">
        <v>1422</v>
      </c>
      <c r="E560" s="46" t="s">
        <v>1423</v>
      </c>
      <c r="F560" s="47">
        <f>IF(COUNTIF(E$3:E560,E560)=1,MAX(F$2:F559)+1,VLOOKUP(E560,E$2:G559,2,0))</f>
        <v>28208</v>
      </c>
      <c r="G560" s="48">
        <v>4.05</v>
      </c>
      <c r="J560" s="22"/>
    </row>
    <row r="561" spans="1:10" s="32" customFormat="1" x14ac:dyDescent="0.2">
      <c r="A561" s="44">
        <v>559</v>
      </c>
      <c r="B561" s="45" t="s">
        <v>660</v>
      </c>
      <c r="C561" s="46" t="s">
        <v>661</v>
      </c>
      <c r="D561" s="46" t="s">
        <v>1422</v>
      </c>
      <c r="E561" s="46" t="s">
        <v>1423</v>
      </c>
      <c r="F561" s="47">
        <f>IF(COUNTIF(E$3:E561,E561)=1,MAX(F$2:F560)+1,VLOOKUP(E561,E$2:G560,2,0))</f>
        <v>28208</v>
      </c>
      <c r="G561" s="48">
        <v>793.37</v>
      </c>
      <c r="J561" s="22"/>
    </row>
    <row r="562" spans="1:10" s="32" customFormat="1" x14ac:dyDescent="0.2">
      <c r="A562" s="44">
        <v>560</v>
      </c>
      <c r="B562" s="45" t="s">
        <v>673</v>
      </c>
      <c r="C562" s="46" t="s">
        <v>673</v>
      </c>
      <c r="D562" s="46" t="s">
        <v>1440</v>
      </c>
      <c r="E562" s="46" t="s">
        <v>1441</v>
      </c>
      <c r="F562" s="47">
        <f>IF(COUNTIF(E$3:E562,E562)=1,MAX(F$2:F561)+1,VLOOKUP(E562,E$2:G561,2,0))</f>
        <v>28209</v>
      </c>
      <c r="G562" s="48">
        <v>7147.63</v>
      </c>
      <c r="J562" s="22"/>
    </row>
    <row r="563" spans="1:10" s="32" customFormat="1" x14ac:dyDescent="0.2">
      <c r="A563" s="44">
        <v>561</v>
      </c>
      <c r="B563" s="45" t="s">
        <v>663</v>
      </c>
      <c r="C563" s="46" t="s">
        <v>663</v>
      </c>
      <c r="D563" s="46" t="s">
        <v>1426</v>
      </c>
      <c r="E563" s="46" t="s">
        <v>1427</v>
      </c>
      <c r="F563" s="47">
        <f>IF(COUNTIF(E$3:E563,E563)=1,MAX(F$2:F562)+1,VLOOKUP(E563,E$2:G562,2,0))</f>
        <v>28210</v>
      </c>
      <c r="G563" s="48">
        <v>114.71</v>
      </c>
      <c r="J563" s="22"/>
    </row>
    <row r="564" spans="1:10" s="32" customFormat="1" x14ac:dyDescent="0.2">
      <c r="A564" s="44">
        <v>562</v>
      </c>
      <c r="B564" s="45" t="s">
        <v>664</v>
      </c>
      <c r="C564" s="46" t="s">
        <v>664</v>
      </c>
      <c r="D564" s="46" t="s">
        <v>1428</v>
      </c>
      <c r="E564" s="46" t="s">
        <v>1429</v>
      </c>
      <c r="F564" s="47">
        <f>IF(COUNTIF(E$3:E564,E564)=1,MAX(F$2:F563)+1,VLOOKUP(E564,E$2:G563,2,0))</f>
        <v>28211</v>
      </c>
      <c r="G564" s="48">
        <v>184.21</v>
      </c>
      <c r="J564" s="22"/>
    </row>
    <row r="565" spans="1:10" s="32" customFormat="1" x14ac:dyDescent="0.2">
      <c r="A565" s="44">
        <v>563</v>
      </c>
      <c r="B565" s="45" t="s">
        <v>611</v>
      </c>
      <c r="C565" s="46" t="s">
        <v>611</v>
      </c>
      <c r="D565" s="46" t="s">
        <v>1371</v>
      </c>
      <c r="E565" s="46" t="s">
        <v>1372</v>
      </c>
      <c r="F565" s="47">
        <f>IF(COUNTIF(E$3:E565,E565)=1,MAX(F$2:F564)+1,VLOOKUP(E565,E$2:G564,2,0))</f>
        <v>28212</v>
      </c>
      <c r="G565" s="48">
        <v>0.01</v>
      </c>
      <c r="J565" s="22"/>
    </row>
    <row r="566" spans="1:10" s="32" customFormat="1" x14ac:dyDescent="0.2">
      <c r="A566" s="44">
        <v>564</v>
      </c>
      <c r="B566" s="45" t="s">
        <v>611</v>
      </c>
      <c r="C566" s="46" t="s">
        <v>612</v>
      </c>
      <c r="D566" s="46" t="s">
        <v>1371</v>
      </c>
      <c r="E566" s="46" t="s">
        <v>1372</v>
      </c>
      <c r="F566" s="47">
        <f>IF(COUNTIF(E$3:E566,E566)=1,MAX(F$2:F565)+1,VLOOKUP(E566,E$2:G565,2,0))</f>
        <v>28212</v>
      </c>
      <c r="G566" s="48">
        <v>137.76999999999998</v>
      </c>
      <c r="J566" s="22"/>
    </row>
    <row r="567" spans="1:10" s="32" customFormat="1" x14ac:dyDescent="0.2">
      <c r="A567" s="44">
        <v>565</v>
      </c>
      <c r="B567" s="45" t="s">
        <v>611</v>
      </c>
      <c r="C567" s="46" t="s">
        <v>613</v>
      </c>
      <c r="D567" s="46" t="s">
        <v>1371</v>
      </c>
      <c r="E567" s="46" t="s">
        <v>1372</v>
      </c>
      <c r="F567" s="47">
        <f>IF(COUNTIF(E$3:E567,E567)=1,MAX(F$2:F566)+1,VLOOKUP(E567,E$2:G566,2,0))</f>
        <v>28212</v>
      </c>
      <c r="G567" s="48">
        <v>102.61</v>
      </c>
      <c r="J567" s="22"/>
    </row>
    <row r="568" spans="1:10" s="32" customFormat="1" x14ac:dyDescent="0.2">
      <c r="A568" s="44">
        <v>566</v>
      </c>
      <c r="B568" s="45" t="s">
        <v>616</v>
      </c>
      <c r="C568" s="46" t="s">
        <v>616</v>
      </c>
      <c r="D568" s="46" t="s">
        <v>1375</v>
      </c>
      <c r="E568" s="46" t="s">
        <v>1376</v>
      </c>
      <c r="F568" s="47">
        <f>IF(COUNTIF(E$3:E568,E568)=1,MAX(F$2:F567)+1,VLOOKUP(E568,E$2:G567,2,0))</f>
        <v>28213</v>
      </c>
      <c r="G568" s="48">
        <v>476.48</v>
      </c>
      <c r="J568" s="22"/>
    </row>
    <row r="569" spans="1:10" s="32" customFormat="1" x14ac:dyDescent="0.2">
      <c r="A569" s="44">
        <v>567</v>
      </c>
      <c r="B569" s="45" t="s">
        <v>616</v>
      </c>
      <c r="C569" s="46" t="s">
        <v>617</v>
      </c>
      <c r="D569" s="46" t="s">
        <v>1375</v>
      </c>
      <c r="E569" s="46" t="s">
        <v>1376</v>
      </c>
      <c r="F569" s="47">
        <f>IF(COUNTIF(E$3:E569,E569)=1,MAX(F$2:F568)+1,VLOOKUP(E569,E$2:G568,2,0))</f>
        <v>28213</v>
      </c>
      <c r="G569" s="48">
        <v>1148.0600000000002</v>
      </c>
      <c r="J569" s="22"/>
    </row>
    <row r="570" spans="1:10" s="32" customFormat="1" ht="22.5" x14ac:dyDescent="0.2">
      <c r="A570" s="44">
        <v>568</v>
      </c>
      <c r="B570" s="45" t="s">
        <v>641</v>
      </c>
      <c r="C570" s="46" t="s">
        <v>641</v>
      </c>
      <c r="D570" s="46" t="s">
        <v>1401</v>
      </c>
      <c r="E570" s="46" t="s">
        <v>1402</v>
      </c>
      <c r="F570" s="47">
        <f>IF(COUNTIF(E$3:E570,E570)=1,MAX(F$2:F569)+1,VLOOKUP(E570,E$2:G569,2,0))</f>
        <v>28214</v>
      </c>
      <c r="G570" s="48">
        <v>128.43</v>
      </c>
      <c r="J570" s="22"/>
    </row>
    <row r="571" spans="1:10" s="32" customFormat="1" x14ac:dyDescent="0.2">
      <c r="A571" s="44">
        <v>569</v>
      </c>
      <c r="B571" s="45" t="s">
        <v>593</v>
      </c>
      <c r="C571" s="46" t="s">
        <v>593</v>
      </c>
      <c r="D571" s="46" t="s">
        <v>1359</v>
      </c>
      <c r="E571" s="46" t="s">
        <v>1360</v>
      </c>
      <c r="F571" s="47">
        <f>IF(COUNTIF(E$3:E571,E571)=1,MAX(F$2:F570)+1,VLOOKUP(E571,E$2:G570,2,0))</f>
        <v>28215</v>
      </c>
      <c r="G571" s="48">
        <v>20.36</v>
      </c>
      <c r="J571" s="22"/>
    </row>
    <row r="572" spans="1:10" s="32" customFormat="1" x14ac:dyDescent="0.2">
      <c r="A572" s="44">
        <v>570</v>
      </c>
      <c r="B572" s="45" t="s">
        <v>593</v>
      </c>
      <c r="C572" s="46" t="s">
        <v>594</v>
      </c>
      <c r="D572" s="46" t="s">
        <v>1359</v>
      </c>
      <c r="E572" s="46" t="s">
        <v>1360</v>
      </c>
      <c r="F572" s="47">
        <f>IF(COUNTIF(E$3:E572,E572)=1,MAX(F$2:F571)+1,VLOOKUP(E572,E$2:G571,2,0))</f>
        <v>28215</v>
      </c>
      <c r="G572" s="48">
        <v>78.72999999999999</v>
      </c>
      <c r="J572" s="22"/>
    </row>
    <row r="573" spans="1:10" s="32" customFormat="1" x14ac:dyDescent="0.2">
      <c r="A573" s="44">
        <v>571</v>
      </c>
      <c r="B573" s="45" t="s">
        <v>698</v>
      </c>
      <c r="C573" s="46" t="s">
        <v>698</v>
      </c>
      <c r="D573" s="46" t="s">
        <v>1458</v>
      </c>
      <c r="E573" s="46" t="s">
        <v>1459</v>
      </c>
      <c r="F573" s="47">
        <f>IF(COUNTIF(E$3:E573,E573)=1,MAX(F$2:F572)+1,VLOOKUP(E573,E$2:G572,2,0))</f>
        <v>28216</v>
      </c>
      <c r="G573" s="48">
        <v>58.480000000000004</v>
      </c>
      <c r="J573" s="22"/>
    </row>
    <row r="574" spans="1:10" s="32" customFormat="1" x14ac:dyDescent="0.2">
      <c r="A574" s="44">
        <v>572</v>
      </c>
      <c r="B574" s="45" t="s">
        <v>671</v>
      </c>
      <c r="C574" s="46" t="s">
        <v>671</v>
      </c>
      <c r="D574" s="46" t="s">
        <v>1438</v>
      </c>
      <c r="E574" s="46" t="s">
        <v>1439</v>
      </c>
      <c r="F574" s="47">
        <f>IF(COUNTIF(E$3:E574,E574)=1,MAX(F$2:F573)+1,VLOOKUP(E574,E$2:G573,2,0))</f>
        <v>28217</v>
      </c>
      <c r="G574" s="48">
        <v>157.21</v>
      </c>
      <c r="J574" s="22"/>
    </row>
    <row r="575" spans="1:10" s="32" customFormat="1" x14ac:dyDescent="0.2">
      <c r="A575" s="44">
        <v>573</v>
      </c>
      <c r="B575" s="45" t="s">
        <v>671</v>
      </c>
      <c r="C575" s="46" t="s">
        <v>672</v>
      </c>
      <c r="D575" s="46" t="s">
        <v>1438</v>
      </c>
      <c r="E575" s="46" t="s">
        <v>1439</v>
      </c>
      <c r="F575" s="47">
        <f>IF(COUNTIF(E$3:E575,E575)=1,MAX(F$2:F574)+1,VLOOKUP(E575,E$2:G574,2,0))</f>
        <v>28217</v>
      </c>
      <c r="G575" s="48">
        <v>23.15</v>
      </c>
      <c r="J575" s="22"/>
    </row>
    <row r="576" spans="1:10" s="32" customFormat="1" x14ac:dyDescent="0.2">
      <c r="A576" s="44">
        <v>574</v>
      </c>
      <c r="B576" s="45" t="s">
        <v>655</v>
      </c>
      <c r="C576" s="46" t="s">
        <v>655</v>
      </c>
      <c r="D576" s="46" t="s">
        <v>1416</v>
      </c>
      <c r="E576" s="46" t="s">
        <v>1417</v>
      </c>
      <c r="F576" s="47">
        <f>IF(COUNTIF(E$3:E576,E576)=1,MAX(F$2:F575)+1,VLOOKUP(E576,E$2:G575,2,0))</f>
        <v>28218</v>
      </c>
      <c r="G576" s="48">
        <v>6.44</v>
      </c>
      <c r="J576" s="22"/>
    </row>
    <row r="577" spans="1:10" s="32" customFormat="1" x14ac:dyDescent="0.2">
      <c r="A577" s="44">
        <v>575</v>
      </c>
      <c r="B577" s="45" t="s">
        <v>655</v>
      </c>
      <c r="C577" s="46" t="s">
        <v>656</v>
      </c>
      <c r="D577" s="46" t="s">
        <v>1416</v>
      </c>
      <c r="E577" s="46" t="s">
        <v>1417</v>
      </c>
      <c r="F577" s="47">
        <f>IF(COUNTIF(E$3:E577,E577)=1,MAX(F$2:F576)+1,VLOOKUP(E577,E$2:G576,2,0))</f>
        <v>28218</v>
      </c>
      <c r="G577" s="48">
        <v>45.59</v>
      </c>
      <c r="J577" s="22"/>
    </row>
    <row r="578" spans="1:10" s="32" customFormat="1" x14ac:dyDescent="0.2">
      <c r="A578" s="44">
        <v>576</v>
      </c>
      <c r="B578" s="45" t="s">
        <v>676</v>
      </c>
      <c r="C578" s="46" t="s">
        <v>676</v>
      </c>
      <c r="D578" s="46" t="s">
        <v>1444</v>
      </c>
      <c r="E578" s="46" t="s">
        <v>1445</v>
      </c>
      <c r="F578" s="47">
        <f>IF(COUNTIF(E$3:E578,E578)=1,MAX(F$2:F577)+1,VLOOKUP(E578,E$2:G577,2,0))</f>
        <v>28219</v>
      </c>
      <c r="G578" s="48">
        <v>21.29</v>
      </c>
      <c r="J578" s="22"/>
    </row>
    <row r="579" spans="1:10" s="32" customFormat="1" x14ac:dyDescent="0.2">
      <c r="A579" s="44">
        <v>577</v>
      </c>
      <c r="B579" s="45" t="s">
        <v>676</v>
      </c>
      <c r="C579" s="46" t="s">
        <v>677</v>
      </c>
      <c r="D579" s="46" t="s">
        <v>1444</v>
      </c>
      <c r="E579" s="46" t="s">
        <v>1445</v>
      </c>
      <c r="F579" s="47">
        <f>IF(COUNTIF(E$3:E579,E579)=1,MAX(F$2:F578)+1,VLOOKUP(E579,E$2:G578,2,0))</f>
        <v>28219</v>
      </c>
      <c r="G579" s="48">
        <v>107.16</v>
      </c>
      <c r="J579" s="22"/>
    </row>
    <row r="580" spans="1:10" s="32" customFormat="1" x14ac:dyDescent="0.2">
      <c r="A580" s="44">
        <v>578</v>
      </c>
      <c r="B580" s="45" t="s">
        <v>676</v>
      </c>
      <c r="C580" s="46" t="s">
        <v>678</v>
      </c>
      <c r="D580" s="46" t="s">
        <v>1444</v>
      </c>
      <c r="E580" s="46" t="s">
        <v>1445</v>
      </c>
      <c r="F580" s="47">
        <f>IF(COUNTIF(E$3:E580,E580)=1,MAX(F$2:F579)+1,VLOOKUP(E580,E$2:G579,2,0))</f>
        <v>28219</v>
      </c>
      <c r="G580" s="48">
        <v>43.04</v>
      </c>
      <c r="J580" s="22"/>
    </row>
    <row r="581" spans="1:10" s="32" customFormat="1" x14ac:dyDescent="0.2">
      <c r="A581" s="44">
        <v>579</v>
      </c>
      <c r="B581" s="45" t="s">
        <v>662</v>
      </c>
      <c r="C581" s="46" t="s">
        <v>662</v>
      </c>
      <c r="D581" s="46" t="s">
        <v>1424</v>
      </c>
      <c r="E581" s="46" t="s">
        <v>1425</v>
      </c>
      <c r="F581" s="47">
        <f>IF(COUNTIF(E$3:E581,E581)=1,MAX(F$2:F580)+1,VLOOKUP(E581,E$2:G580,2,0))</f>
        <v>28220</v>
      </c>
      <c r="G581" s="48">
        <v>41.73</v>
      </c>
      <c r="J581" s="22"/>
    </row>
    <row r="582" spans="1:10" s="32" customFormat="1" x14ac:dyDescent="0.2">
      <c r="A582" s="44">
        <v>580</v>
      </c>
      <c r="B582" s="45" t="s">
        <v>618</v>
      </c>
      <c r="C582" s="46" t="s">
        <v>618</v>
      </c>
      <c r="D582" s="46" t="s">
        <v>1377</v>
      </c>
      <c r="E582" s="46" t="s">
        <v>1378</v>
      </c>
      <c r="F582" s="47">
        <f>IF(COUNTIF(E$3:E582,E582)=1,MAX(F$2:F581)+1,VLOOKUP(E582,E$2:G581,2,0))</f>
        <v>28221</v>
      </c>
      <c r="G582" s="48">
        <v>1909.8799999999999</v>
      </c>
      <c r="J582" s="22"/>
    </row>
    <row r="583" spans="1:10" s="32" customFormat="1" x14ac:dyDescent="0.2">
      <c r="A583" s="44">
        <v>581</v>
      </c>
      <c r="B583" s="45" t="s">
        <v>697</v>
      </c>
      <c r="C583" s="46" t="s">
        <v>697</v>
      </c>
      <c r="D583" s="46" t="s">
        <v>1456</v>
      </c>
      <c r="E583" s="46" t="s">
        <v>1457</v>
      </c>
      <c r="F583" s="47">
        <f>IF(COUNTIF(E$3:E583,E583)=1,MAX(F$2:F582)+1,VLOOKUP(E583,E$2:G582,2,0))</f>
        <v>28222</v>
      </c>
      <c r="G583" s="48">
        <v>4590.18</v>
      </c>
      <c r="J583" s="22"/>
    </row>
    <row r="584" spans="1:10" s="32" customFormat="1" x14ac:dyDescent="0.2">
      <c r="A584" s="44">
        <v>582</v>
      </c>
      <c r="B584" s="45" t="s">
        <v>699</v>
      </c>
      <c r="C584" s="46" t="s">
        <v>699</v>
      </c>
      <c r="D584" s="46" t="s">
        <v>1460</v>
      </c>
      <c r="E584" s="46" t="s">
        <v>1461</v>
      </c>
      <c r="F584" s="47">
        <f>IF(COUNTIF(E$3:E584,E584)=1,MAX(F$2:F583)+1,VLOOKUP(E584,E$2:G583,2,0))</f>
        <v>28223</v>
      </c>
      <c r="G584" s="48">
        <v>5248.48</v>
      </c>
      <c r="J584" s="22"/>
    </row>
    <row r="585" spans="1:10" s="32" customFormat="1" x14ac:dyDescent="0.2">
      <c r="A585" s="44">
        <v>583</v>
      </c>
      <c r="B585" s="45" t="s">
        <v>700</v>
      </c>
      <c r="C585" s="46" t="s">
        <v>700</v>
      </c>
      <c r="D585" s="46" t="s">
        <v>1462</v>
      </c>
      <c r="E585" s="46" t="s">
        <v>1463</v>
      </c>
      <c r="F585" s="47">
        <f>IF(COUNTIF(E$3:E585,E585)=1,MAX(F$2:F584)+1,VLOOKUP(E585,E$2:G584,2,0))</f>
        <v>28224</v>
      </c>
      <c r="G585" s="48">
        <v>18799.579999999998</v>
      </c>
      <c r="J585" s="22"/>
    </row>
    <row r="586" spans="1:10" s="32" customFormat="1" x14ac:dyDescent="0.2">
      <c r="A586" s="44">
        <v>584</v>
      </c>
      <c r="B586" s="45" t="s">
        <v>619</v>
      </c>
      <c r="C586" s="46" t="s">
        <v>619</v>
      </c>
      <c r="D586" s="46" t="s">
        <v>1379</v>
      </c>
      <c r="E586" s="46" t="s">
        <v>1380</v>
      </c>
      <c r="F586" s="47">
        <f>IF(COUNTIF(E$3:E586,E586)=1,MAX(F$2:F585)+1,VLOOKUP(E586,E$2:G585,2,0))</f>
        <v>28225</v>
      </c>
      <c r="G586" s="48">
        <v>3462.4300000000003</v>
      </c>
      <c r="J586" s="22"/>
    </row>
    <row r="587" spans="1:10" s="32" customFormat="1" x14ac:dyDescent="0.2">
      <c r="A587" s="44">
        <v>585</v>
      </c>
      <c r="B587" s="45" t="s">
        <v>695</v>
      </c>
      <c r="C587" s="46" t="s">
        <v>695</v>
      </c>
      <c r="D587" s="46" t="s">
        <v>1454</v>
      </c>
      <c r="E587" s="46" t="s">
        <v>1455</v>
      </c>
      <c r="F587" s="47">
        <f>IF(COUNTIF(E$3:E587,E587)=1,MAX(F$2:F586)+1,VLOOKUP(E587,E$2:G586,2,0))</f>
        <v>28226</v>
      </c>
      <c r="G587" s="48">
        <v>2647.77</v>
      </c>
      <c r="J587" s="22"/>
    </row>
    <row r="588" spans="1:10" s="32" customFormat="1" x14ac:dyDescent="0.2">
      <c r="A588" s="44">
        <v>586</v>
      </c>
      <c r="B588" s="45" t="s">
        <v>705</v>
      </c>
      <c r="C588" s="46" t="s">
        <v>705</v>
      </c>
      <c r="D588" s="46" t="s">
        <v>1468</v>
      </c>
      <c r="E588" s="46" t="s">
        <v>1469</v>
      </c>
      <c r="F588" s="47">
        <f>IF(COUNTIF(E$3:E588,E588)=1,MAX(F$2:F587)+1,VLOOKUP(E588,E$2:G587,2,0))</f>
        <v>28227</v>
      </c>
      <c r="G588" s="48">
        <v>59.47</v>
      </c>
      <c r="J588" s="22"/>
    </row>
    <row r="589" spans="1:10" s="32" customFormat="1" x14ac:dyDescent="0.2">
      <c r="A589" s="44">
        <v>587</v>
      </c>
      <c r="B589" s="45" t="s">
        <v>165</v>
      </c>
      <c r="C589" s="46" t="s">
        <v>165</v>
      </c>
      <c r="D589" s="46" t="s">
        <v>883</v>
      </c>
      <c r="E589" s="46" t="s">
        <v>884</v>
      </c>
      <c r="F589" s="47">
        <f>IF(COUNTIF(E$3:E589,E589)=1,MAX(F$2:F588)+1,VLOOKUP(E589,E$2:G588,2,0))</f>
        <v>28228</v>
      </c>
      <c r="G589" s="48">
        <v>846.96</v>
      </c>
      <c r="J589" s="22"/>
    </row>
    <row r="590" spans="1:10" s="32" customFormat="1" x14ac:dyDescent="0.2">
      <c r="A590" s="44">
        <v>588</v>
      </c>
      <c r="B590" s="45" t="s">
        <v>165</v>
      </c>
      <c r="C590" s="46" t="s">
        <v>166</v>
      </c>
      <c r="D590" s="46" t="s">
        <v>883</v>
      </c>
      <c r="E590" s="46" t="s">
        <v>884</v>
      </c>
      <c r="F590" s="47">
        <f>IF(COUNTIF(E$3:E590,E590)=1,MAX(F$2:F589)+1,VLOOKUP(E590,E$2:G589,2,0))</f>
        <v>28228</v>
      </c>
      <c r="G590" s="48">
        <v>1505.7199999999998</v>
      </c>
      <c r="J590" s="22"/>
    </row>
    <row r="591" spans="1:10" s="32" customFormat="1" x14ac:dyDescent="0.2">
      <c r="A591" s="44">
        <v>589</v>
      </c>
      <c r="B591" s="45" t="s">
        <v>330</v>
      </c>
      <c r="C591" s="46" t="s">
        <v>330</v>
      </c>
      <c r="D591" s="46" t="s">
        <v>1067</v>
      </c>
      <c r="E591" s="46" t="s">
        <v>1068</v>
      </c>
      <c r="F591" s="47">
        <f>IF(COUNTIF(E$3:E591,E591)=1,MAX(F$2:F590)+1,VLOOKUP(E591,E$2:G590,2,0))</f>
        <v>28229</v>
      </c>
      <c r="G591" s="48">
        <v>6460.61</v>
      </c>
      <c r="J591" s="22"/>
    </row>
    <row r="592" spans="1:10" s="32" customFormat="1" x14ac:dyDescent="0.2">
      <c r="A592" s="44">
        <v>590</v>
      </c>
      <c r="B592" s="45" t="s">
        <v>330</v>
      </c>
      <c r="C592" s="46" t="s">
        <v>331</v>
      </c>
      <c r="D592" s="46" t="s">
        <v>1067</v>
      </c>
      <c r="E592" s="46" t="s">
        <v>1068</v>
      </c>
      <c r="F592" s="47">
        <f>IF(COUNTIF(E$3:E592,E592)=1,MAX(F$2:F591)+1,VLOOKUP(E592,E$2:G591,2,0))</f>
        <v>28229</v>
      </c>
      <c r="G592" s="48">
        <v>5019.9299999999994</v>
      </c>
      <c r="J592" s="22"/>
    </row>
    <row r="593" spans="1:10" s="32" customFormat="1" x14ac:dyDescent="0.2">
      <c r="A593" s="44">
        <v>591</v>
      </c>
      <c r="B593" s="45" t="s">
        <v>708</v>
      </c>
      <c r="C593" s="46" t="s">
        <v>708</v>
      </c>
      <c r="D593" s="46" t="s">
        <v>1472</v>
      </c>
      <c r="E593" s="46" t="s">
        <v>1473</v>
      </c>
      <c r="F593" s="47">
        <f>IF(COUNTIF(E$3:E593,E593)=1,MAX(F$2:F592)+1,VLOOKUP(E593,E$2:G592,2,0))</f>
        <v>28230</v>
      </c>
      <c r="G593" s="48">
        <v>138.47</v>
      </c>
      <c r="J593" s="22"/>
    </row>
    <row r="594" spans="1:10" s="32" customFormat="1" x14ac:dyDescent="0.2">
      <c r="A594" s="44">
        <v>592</v>
      </c>
      <c r="B594" s="45" t="s">
        <v>709</v>
      </c>
      <c r="C594" s="46" t="s">
        <v>709</v>
      </c>
      <c r="D594" s="46" t="s">
        <v>1474</v>
      </c>
      <c r="E594" s="46" t="s">
        <v>1475</v>
      </c>
      <c r="F594" s="47">
        <f>IF(COUNTIF(E$3:E594,E594)=1,MAX(F$2:F593)+1,VLOOKUP(E594,E$2:G593,2,0))</f>
        <v>28231</v>
      </c>
      <c r="G594" s="48">
        <v>0.44</v>
      </c>
      <c r="J594" s="22"/>
    </row>
    <row r="595" spans="1:10" s="32" customFormat="1" x14ac:dyDescent="0.2">
      <c r="A595" s="44">
        <v>593</v>
      </c>
      <c r="B595" s="45" t="s">
        <v>713</v>
      </c>
      <c r="C595" s="46" t="s">
        <v>713</v>
      </c>
      <c r="D595" s="46" t="s">
        <v>1478</v>
      </c>
      <c r="E595" s="46" t="s">
        <v>1479</v>
      </c>
      <c r="F595" s="47"/>
      <c r="G595" s="48">
        <v>0</v>
      </c>
      <c r="J595" s="22"/>
    </row>
    <row r="596" spans="1:10" s="32" customFormat="1" x14ac:dyDescent="0.2">
      <c r="A596" s="44">
        <v>594</v>
      </c>
      <c r="B596" s="45" t="s">
        <v>707</v>
      </c>
      <c r="C596" s="46" t="s">
        <v>707</v>
      </c>
      <c r="D596" s="46" t="s">
        <v>1470</v>
      </c>
      <c r="E596" s="46" t="s">
        <v>1471</v>
      </c>
      <c r="F596" s="47">
        <f>IF(COUNTIF(E$3:E596,E596)=1,MAX(F$2:F595)+1,VLOOKUP(E596,E$2:G595,2,0))</f>
        <v>28232</v>
      </c>
      <c r="G596" s="48">
        <v>0.5</v>
      </c>
      <c r="J596" s="22"/>
    </row>
    <row r="597" spans="1:10" s="32" customFormat="1" x14ac:dyDescent="0.2">
      <c r="A597" s="44">
        <v>595</v>
      </c>
      <c r="B597" s="45" t="s">
        <v>714</v>
      </c>
      <c r="C597" s="46" t="s">
        <v>714</v>
      </c>
      <c r="D597" s="46" t="s">
        <v>1480</v>
      </c>
      <c r="E597" s="46" t="s">
        <v>1481</v>
      </c>
      <c r="F597" s="47">
        <f>IF(COUNTIF(E$3:E597,E597)=1,MAX(F$2:F596)+1,VLOOKUP(E597,E$2:G596,2,0))</f>
        <v>28233</v>
      </c>
      <c r="G597" s="48">
        <v>0</v>
      </c>
      <c r="J597" s="22"/>
    </row>
    <row r="598" spans="1:10" s="32" customFormat="1" x14ac:dyDescent="0.2">
      <c r="A598" s="44">
        <v>596</v>
      </c>
      <c r="B598" s="45" t="s">
        <v>714</v>
      </c>
      <c r="C598" s="46" t="s">
        <v>715</v>
      </c>
      <c r="D598" s="46" t="s">
        <v>1480</v>
      </c>
      <c r="E598" s="46" t="s">
        <v>1481</v>
      </c>
      <c r="F598" s="47">
        <f>IF(COUNTIF(E$3:E598,E598)=1,MAX(F$2:F597)+1,VLOOKUP(E598,E$2:G597,2,0))</f>
        <v>28233</v>
      </c>
      <c r="G598" s="48">
        <v>6.0000000000000005E-2</v>
      </c>
      <c r="J598" s="22"/>
    </row>
    <row r="599" spans="1:10" s="32" customFormat="1" ht="22.5" x14ac:dyDescent="0.2">
      <c r="A599" s="44">
        <v>597</v>
      </c>
      <c r="B599" s="45" t="s">
        <v>550</v>
      </c>
      <c r="C599" s="46" t="s">
        <v>562</v>
      </c>
      <c r="D599" s="46" t="s">
        <v>1326</v>
      </c>
      <c r="E599" s="46" t="s">
        <v>1325</v>
      </c>
      <c r="F599" s="47">
        <f>IF(COUNTIF(E$3:E599,E599)=1,MAX(F$2:F598)+1,VLOOKUP(E599,E$2:G598,2,0))</f>
        <v>27932</v>
      </c>
      <c r="G599" s="48">
        <v>97911.63</v>
      </c>
      <c r="J599" s="22"/>
    </row>
    <row r="600" spans="1:10" s="32" customFormat="1" x14ac:dyDescent="0.2">
      <c r="A600" s="44">
        <v>598</v>
      </c>
      <c r="B600" s="45" t="s">
        <v>703</v>
      </c>
      <c r="C600" s="46" t="s">
        <v>703</v>
      </c>
      <c r="D600" s="46" t="s">
        <v>1466</v>
      </c>
      <c r="E600" s="46" t="s">
        <v>1467</v>
      </c>
      <c r="F600" s="47">
        <f>IF(COUNTIF(E$3:E600,E600)=1,MAX(F$2:F599)+1,VLOOKUP(E600,E$2:G599,2,0))</f>
        <v>28234</v>
      </c>
      <c r="G600" s="48">
        <v>777.33999999999992</v>
      </c>
      <c r="J600" s="22"/>
    </row>
    <row r="601" spans="1:10" s="32" customFormat="1" x14ac:dyDescent="0.2">
      <c r="A601" s="44">
        <v>599</v>
      </c>
      <c r="B601" s="45" t="s">
        <v>703</v>
      </c>
      <c r="C601" s="46" t="s">
        <v>704</v>
      </c>
      <c r="D601" s="46" t="s">
        <v>1466</v>
      </c>
      <c r="E601" s="46" t="s">
        <v>1467</v>
      </c>
      <c r="F601" s="47">
        <f>IF(COUNTIF(E$3:E601,E601)=1,MAX(F$2:F600)+1,VLOOKUP(E601,E$2:G600,2,0))</f>
        <v>28234</v>
      </c>
      <c r="G601" s="48">
        <v>7.71</v>
      </c>
      <c r="J601" s="22"/>
    </row>
    <row r="602" spans="1:10" s="32" customFormat="1" x14ac:dyDescent="0.2">
      <c r="A602" s="44">
        <v>600</v>
      </c>
      <c r="B602" s="45" t="s">
        <v>716</v>
      </c>
      <c r="C602" s="46" t="s">
        <v>716</v>
      </c>
      <c r="D602" s="46" t="s">
        <v>1482</v>
      </c>
      <c r="E602" s="46" t="s">
        <v>1483</v>
      </c>
      <c r="F602" s="47">
        <f>IF(COUNTIF(E$3:E602,E602)=1,MAX(F$2:F601)+1,VLOOKUP(E602,E$2:G601,2,0))</f>
        <v>27930</v>
      </c>
      <c r="G602" s="48">
        <v>0.90999999999999992</v>
      </c>
      <c r="J602" s="22"/>
    </row>
    <row r="603" spans="1:10" s="32" customFormat="1" x14ac:dyDescent="0.2">
      <c r="A603" s="44">
        <v>601</v>
      </c>
      <c r="B603" s="45" t="s">
        <v>701</v>
      </c>
      <c r="C603" s="46" t="s">
        <v>701</v>
      </c>
      <c r="D603" s="46" t="s">
        <v>1464</v>
      </c>
      <c r="E603" s="46" t="s">
        <v>1465</v>
      </c>
      <c r="F603" s="47">
        <f>IF(COUNTIF(E$3:E603,E603)=1,MAX(F$2:F602)+1,VLOOKUP(E603,E$2:G602,2,0))</f>
        <v>28235</v>
      </c>
      <c r="G603" s="48">
        <v>0.29000000000000004</v>
      </c>
      <c r="J603" s="22"/>
    </row>
    <row r="604" spans="1:10" s="32" customFormat="1" x14ac:dyDescent="0.2">
      <c r="A604" s="44">
        <v>602</v>
      </c>
      <c r="B604" s="45" t="s">
        <v>701</v>
      </c>
      <c r="C604" s="46" t="s">
        <v>702</v>
      </c>
      <c r="D604" s="46" t="s">
        <v>1464</v>
      </c>
      <c r="E604" s="46" t="s">
        <v>1465</v>
      </c>
      <c r="F604" s="47">
        <f>IF(COUNTIF(E$3:E604,E604)=1,MAX(F$2:F603)+1,VLOOKUP(E604,E$2:G603,2,0))</f>
        <v>28235</v>
      </c>
      <c r="G604" s="48">
        <v>778.78000000000009</v>
      </c>
      <c r="J604" s="22"/>
    </row>
    <row r="605" spans="1:10" s="32" customFormat="1" x14ac:dyDescent="0.2">
      <c r="A605" s="44">
        <v>603</v>
      </c>
      <c r="B605" s="45" t="s">
        <v>728</v>
      </c>
      <c r="C605" s="46" t="s">
        <v>728</v>
      </c>
      <c r="D605" s="46" t="s">
        <v>1490</v>
      </c>
      <c r="E605" s="46" t="s">
        <v>1491</v>
      </c>
      <c r="F605" s="47">
        <f>IF(COUNTIF(E$3:E605,E605)=1,MAX(F$2:F604)+1,VLOOKUP(E605,E$2:G604,2,0))</f>
        <v>27964</v>
      </c>
      <c r="G605" s="48">
        <v>12.37</v>
      </c>
      <c r="J605" s="22"/>
    </row>
    <row r="606" spans="1:10" s="32" customFormat="1" x14ac:dyDescent="0.2">
      <c r="A606" s="44">
        <v>604</v>
      </c>
      <c r="B606" s="45" t="s">
        <v>728</v>
      </c>
      <c r="C606" s="46" t="s">
        <v>731</v>
      </c>
      <c r="D606" s="46" t="s">
        <v>1490</v>
      </c>
      <c r="E606" s="46" t="s">
        <v>1491</v>
      </c>
      <c r="F606" s="47">
        <f>IF(COUNTIF(E$3:E606,E606)=1,MAX(F$2:F605)+1,VLOOKUP(E606,E$2:G605,2,0))</f>
        <v>27964</v>
      </c>
      <c r="G606" s="48">
        <v>810.97</v>
      </c>
      <c r="J606" s="22"/>
    </row>
    <row r="607" spans="1:10" s="32" customFormat="1" x14ac:dyDescent="0.2">
      <c r="A607" s="44">
        <v>605</v>
      </c>
      <c r="B607" s="45" t="s">
        <v>710</v>
      </c>
      <c r="C607" s="46" t="s">
        <v>710</v>
      </c>
      <c r="D607" s="46" t="s">
        <v>1476</v>
      </c>
      <c r="E607" s="46" t="s">
        <v>1477</v>
      </c>
      <c r="F607" s="47">
        <f>IF(COUNTIF(E$3:E607,E607)=1,MAX(F$2:F606)+1,VLOOKUP(E607,E$2:G606,2,0))</f>
        <v>28236</v>
      </c>
      <c r="G607" s="48">
        <v>4056.4699999999993</v>
      </c>
      <c r="J607" s="22"/>
    </row>
    <row r="608" spans="1:10" s="32" customFormat="1" x14ac:dyDescent="0.2">
      <c r="A608" s="44">
        <v>606</v>
      </c>
      <c r="B608" s="45" t="s">
        <v>710</v>
      </c>
      <c r="C608" s="46" t="s">
        <v>711</v>
      </c>
      <c r="D608" s="46" t="s">
        <v>1476</v>
      </c>
      <c r="E608" s="46" t="s">
        <v>1477</v>
      </c>
      <c r="F608" s="47">
        <f>IF(COUNTIF(E$3:E608,E608)=1,MAX(F$2:F607)+1,VLOOKUP(E608,E$2:G607,2,0))</f>
        <v>28236</v>
      </c>
      <c r="G608" s="48">
        <v>122.63999999999999</v>
      </c>
      <c r="J608" s="22"/>
    </row>
    <row r="609" spans="1:10" s="32" customFormat="1" x14ac:dyDescent="0.2">
      <c r="A609" s="44">
        <v>607</v>
      </c>
      <c r="B609" s="45" t="s">
        <v>710</v>
      </c>
      <c r="C609" s="46" t="s">
        <v>712</v>
      </c>
      <c r="D609" s="46" t="s">
        <v>1476</v>
      </c>
      <c r="E609" s="46" t="s">
        <v>1477</v>
      </c>
      <c r="F609" s="47">
        <f>IF(COUNTIF(E$3:E609,E609)=1,MAX(F$2:F608)+1,VLOOKUP(E609,E$2:G608,2,0))</f>
        <v>28236</v>
      </c>
      <c r="G609" s="48">
        <v>364.17</v>
      </c>
      <c r="J609" s="22"/>
    </row>
    <row r="610" spans="1:10" s="32" customFormat="1" x14ac:dyDescent="0.2">
      <c r="A610" s="44">
        <v>608</v>
      </c>
      <c r="B610" s="45" t="s">
        <v>724</v>
      </c>
      <c r="C610" s="46" t="s">
        <v>724</v>
      </c>
      <c r="D610" s="46" t="s">
        <v>1484</v>
      </c>
      <c r="E610" s="46" t="s">
        <v>1485</v>
      </c>
      <c r="F610" s="47">
        <f>IF(COUNTIF(E$3:E610,E610)=1,MAX(F$2:F609)+1,VLOOKUP(E610,E$2:G609,2,0))</f>
        <v>28237</v>
      </c>
      <c r="G610" s="48">
        <v>4476.9100000000008</v>
      </c>
      <c r="J610" s="22"/>
    </row>
    <row r="611" spans="1:10" s="32" customFormat="1" x14ac:dyDescent="0.2">
      <c r="A611" s="44">
        <v>609</v>
      </c>
      <c r="B611" s="45" t="s">
        <v>724</v>
      </c>
      <c r="C611" s="46" t="s">
        <v>725</v>
      </c>
      <c r="D611" s="46" t="s">
        <v>1484</v>
      </c>
      <c r="E611" s="46" t="s">
        <v>1485</v>
      </c>
      <c r="F611" s="47">
        <f>IF(COUNTIF(E$3:E611,E611)=1,MAX(F$2:F610)+1,VLOOKUP(E611,E$2:G610,2,0))</f>
        <v>28237</v>
      </c>
      <c r="G611" s="48">
        <v>61.3</v>
      </c>
      <c r="J611" s="22"/>
    </row>
    <row r="612" spans="1:10" s="32" customFormat="1" x14ac:dyDescent="0.2">
      <c r="A612" s="44">
        <v>610</v>
      </c>
      <c r="B612" s="45" t="s">
        <v>732</v>
      </c>
      <c r="C612" s="46" t="s">
        <v>732</v>
      </c>
      <c r="D612" s="46" t="s">
        <v>1492</v>
      </c>
      <c r="E612" s="46">
        <v>8734476000</v>
      </c>
      <c r="F612" s="47">
        <f>IF(COUNTIF(E$3:E612,E612)=1,MAX(F$2:F611)+1,VLOOKUP(E612,E$2:G611,2,0))</f>
        <v>28238</v>
      </c>
      <c r="G612" s="48">
        <v>28.18</v>
      </c>
      <c r="J612" s="22"/>
    </row>
    <row r="613" spans="1:10" s="32" customFormat="1" x14ac:dyDescent="0.2">
      <c r="A613" s="44">
        <v>611</v>
      </c>
      <c r="B613" s="45" t="s">
        <v>732</v>
      </c>
      <c r="C613" s="46" t="s">
        <v>733</v>
      </c>
      <c r="D613" s="46" t="s">
        <v>1492</v>
      </c>
      <c r="E613" s="46">
        <v>8734476000</v>
      </c>
      <c r="F613" s="47">
        <f>IF(COUNTIF(E$3:E613,E613)=1,MAX(F$2:F612)+1,VLOOKUP(E613,E$2:G612,2,0))</f>
        <v>28238</v>
      </c>
      <c r="G613" s="48">
        <v>23.84</v>
      </c>
      <c r="J613" s="22"/>
    </row>
    <row r="614" spans="1:10" s="32" customFormat="1" x14ac:dyDescent="0.2">
      <c r="A614" s="44">
        <v>612</v>
      </c>
      <c r="B614" s="45" t="s">
        <v>732</v>
      </c>
      <c r="C614" s="46" t="s">
        <v>734</v>
      </c>
      <c r="D614" s="46" t="s">
        <v>1492</v>
      </c>
      <c r="E614" s="46">
        <v>8734476000</v>
      </c>
      <c r="F614" s="47">
        <f>IF(COUNTIF(E$3:E614,E614)=1,MAX(F$2:F613)+1,VLOOKUP(E614,E$2:G613,2,0))</f>
        <v>28238</v>
      </c>
      <c r="G614" s="48">
        <v>0.12</v>
      </c>
      <c r="J614" s="22"/>
    </row>
    <row r="615" spans="1:10" s="32" customFormat="1" x14ac:dyDescent="0.2">
      <c r="A615" s="44">
        <v>613</v>
      </c>
      <c r="B615" s="45" t="s">
        <v>732</v>
      </c>
      <c r="C615" s="46" t="s">
        <v>735</v>
      </c>
      <c r="D615" s="46" t="s">
        <v>1492</v>
      </c>
      <c r="E615" s="46">
        <v>8734476000</v>
      </c>
      <c r="F615" s="47">
        <f>IF(COUNTIF(E$3:E615,E615)=1,MAX(F$2:F614)+1,VLOOKUP(E615,E$2:G614,2,0))</f>
        <v>28238</v>
      </c>
      <c r="G615" s="48">
        <v>0.26</v>
      </c>
      <c r="J615" s="22"/>
    </row>
    <row r="616" spans="1:10" s="32" customFormat="1" x14ac:dyDescent="0.2">
      <c r="A616" s="44">
        <v>614</v>
      </c>
      <c r="B616" s="45" t="s">
        <v>726</v>
      </c>
      <c r="C616" s="46" t="s">
        <v>726</v>
      </c>
      <c r="D616" s="46" t="s">
        <v>1486</v>
      </c>
      <c r="E616" s="46" t="s">
        <v>1487</v>
      </c>
      <c r="F616" s="47">
        <f>IF(COUNTIF(E$3:E616,E616)=1,MAX(F$2:F615)+1,VLOOKUP(E616,E$2:G615,2,0))</f>
        <v>28239</v>
      </c>
      <c r="G616" s="48">
        <v>30.81</v>
      </c>
      <c r="J616" s="22"/>
    </row>
    <row r="617" spans="1:10" s="32" customFormat="1" x14ac:dyDescent="0.2">
      <c r="A617" s="44">
        <v>615</v>
      </c>
      <c r="B617" s="45" t="s">
        <v>727</v>
      </c>
      <c r="C617" s="46" t="s">
        <v>727</v>
      </c>
      <c r="D617" s="46" t="s">
        <v>1488</v>
      </c>
      <c r="E617" s="46" t="s">
        <v>1489</v>
      </c>
      <c r="F617" s="47">
        <f>IF(COUNTIF(E$3:E617,E617)=1,MAX(F$2:F616)+1,VLOOKUP(E617,E$2:G616,2,0))</f>
        <v>28240</v>
      </c>
      <c r="G617" s="48">
        <v>2403.59</v>
      </c>
      <c r="J617" s="22"/>
    </row>
    <row r="618" spans="1:10" s="32" customFormat="1" x14ac:dyDescent="0.2">
      <c r="A618" s="44">
        <v>616</v>
      </c>
      <c r="B618" s="45" t="s">
        <v>386</v>
      </c>
      <c r="C618" s="46" t="s">
        <v>386</v>
      </c>
      <c r="D618" s="46" t="s">
        <v>1131</v>
      </c>
      <c r="E618" s="46" t="s">
        <v>1132</v>
      </c>
      <c r="F618" s="47">
        <f>IF(COUNTIF(E$3:E618,E618)=1,MAX(F$2:F617)+1,VLOOKUP(E618,E$2:G617,2,0))</f>
        <v>28241</v>
      </c>
      <c r="G618" s="48">
        <v>140</v>
      </c>
      <c r="J618" s="22"/>
    </row>
    <row r="619" spans="1:10" s="32" customFormat="1" x14ac:dyDescent="0.2">
      <c r="A619" s="44">
        <v>617</v>
      </c>
      <c r="B619" s="45" t="s">
        <v>740</v>
      </c>
      <c r="C619" s="46" t="s">
        <v>740</v>
      </c>
      <c r="D619" s="46" t="s">
        <v>1497</v>
      </c>
      <c r="E619" s="46" t="s">
        <v>1498</v>
      </c>
      <c r="F619" s="47">
        <f>IF(COUNTIF(E$3:E619,E619)=1,MAX(F$2:F618)+1,VLOOKUP(E619,E$2:G618,2,0))</f>
        <v>28242</v>
      </c>
      <c r="G619" s="48">
        <v>6.0000000000000005E-2</v>
      </c>
      <c r="J619" s="22"/>
    </row>
    <row r="620" spans="1:10" s="32" customFormat="1" x14ac:dyDescent="0.2">
      <c r="A620" s="44">
        <v>618</v>
      </c>
      <c r="B620" s="45" t="s">
        <v>736</v>
      </c>
      <c r="C620" s="46" t="s">
        <v>736</v>
      </c>
      <c r="D620" s="46" t="s">
        <v>1493</v>
      </c>
      <c r="E620" s="46" t="s">
        <v>1494</v>
      </c>
      <c r="F620" s="47">
        <f>IF(COUNTIF(E$3:E620,E620)=1,MAX(F$2:F619)+1,VLOOKUP(E620,E$2:G619,2,0))</f>
        <v>28243</v>
      </c>
      <c r="G620" s="48">
        <v>540.79999999999995</v>
      </c>
      <c r="J620" s="22"/>
    </row>
    <row r="621" spans="1:10" s="32" customFormat="1" x14ac:dyDescent="0.2">
      <c r="A621" s="44">
        <v>619</v>
      </c>
      <c r="B621" s="45" t="s">
        <v>736</v>
      </c>
      <c r="C621" s="46" t="s">
        <v>737</v>
      </c>
      <c r="D621" s="46" t="s">
        <v>1493</v>
      </c>
      <c r="E621" s="46" t="s">
        <v>1494</v>
      </c>
      <c r="F621" s="47">
        <f>IF(COUNTIF(E$3:E621,E621)=1,MAX(F$2:F620)+1,VLOOKUP(E621,E$2:G620,2,0))</f>
        <v>28243</v>
      </c>
      <c r="G621" s="48">
        <v>18.37</v>
      </c>
      <c r="J621" s="22"/>
    </row>
    <row r="622" spans="1:10" s="32" customFormat="1" x14ac:dyDescent="0.2">
      <c r="A622" s="44">
        <v>620</v>
      </c>
      <c r="B622" s="45" t="s">
        <v>587</v>
      </c>
      <c r="C622" s="46" t="s">
        <v>587</v>
      </c>
      <c r="D622" s="46" t="s">
        <v>1356</v>
      </c>
      <c r="E622" s="46" t="s">
        <v>1357</v>
      </c>
      <c r="F622" s="47">
        <f>IF(COUNTIF(E$3:E622,E622)=1,MAX(F$2:F621)+1,VLOOKUP(E622,E$2:G621,2,0))</f>
        <v>28244</v>
      </c>
      <c r="G622" s="48">
        <v>0.16</v>
      </c>
      <c r="J622" s="22"/>
    </row>
    <row r="623" spans="1:10" s="32" customFormat="1" x14ac:dyDescent="0.2">
      <c r="A623" s="44">
        <v>621</v>
      </c>
      <c r="B623" s="45" t="s">
        <v>588</v>
      </c>
      <c r="C623" s="46" t="s">
        <v>588</v>
      </c>
      <c r="D623" s="46" t="s">
        <v>1358</v>
      </c>
      <c r="E623" s="46" t="s">
        <v>1357</v>
      </c>
      <c r="F623" s="47">
        <f>IF(COUNTIF(E$3:E623,E623)=1,MAX(F$2:F622)+1,VLOOKUP(E623,E$2:G622,2,0))</f>
        <v>28244</v>
      </c>
      <c r="G623" s="48">
        <v>65.509999999999991</v>
      </c>
      <c r="J623" s="22"/>
    </row>
    <row r="624" spans="1:10" s="32" customFormat="1" x14ac:dyDescent="0.2">
      <c r="A624" s="44">
        <v>622</v>
      </c>
      <c r="B624" s="45" t="s">
        <v>588</v>
      </c>
      <c r="C624" s="46" t="s">
        <v>590</v>
      </c>
      <c r="D624" s="46" t="s">
        <v>1358</v>
      </c>
      <c r="E624" s="46" t="s">
        <v>1357</v>
      </c>
      <c r="F624" s="47">
        <f>IF(COUNTIF(E$3:E624,E624)=1,MAX(F$2:F623)+1,VLOOKUP(E624,E$2:G623,2,0))</f>
        <v>28244</v>
      </c>
      <c r="G624" s="48">
        <v>0.17</v>
      </c>
      <c r="J624" s="22"/>
    </row>
    <row r="625" spans="1:10" s="32" customFormat="1" x14ac:dyDescent="0.2">
      <c r="A625" s="44">
        <v>623</v>
      </c>
      <c r="B625" s="45" t="s">
        <v>587</v>
      </c>
      <c r="C625" s="46" t="s">
        <v>591</v>
      </c>
      <c r="D625" s="46" t="s">
        <v>1356</v>
      </c>
      <c r="E625" s="46" t="s">
        <v>1357</v>
      </c>
      <c r="F625" s="47">
        <f>IF(COUNTIF(E$3:E625,E625)=1,MAX(F$2:F624)+1,VLOOKUP(E625,E$2:G624,2,0))</f>
        <v>28244</v>
      </c>
      <c r="G625" s="48">
        <v>4466.67</v>
      </c>
      <c r="J625" s="22"/>
    </row>
    <row r="626" spans="1:10" s="32" customFormat="1" x14ac:dyDescent="0.2">
      <c r="A626" s="44">
        <v>624</v>
      </c>
      <c r="B626" s="45" t="s">
        <v>587</v>
      </c>
      <c r="C626" s="46" t="s">
        <v>589</v>
      </c>
      <c r="D626" s="46" t="s">
        <v>1356</v>
      </c>
      <c r="E626" s="46" t="s">
        <v>1357</v>
      </c>
      <c r="F626" s="47">
        <f>IF(COUNTIF(E$3:E626,E626)=1,MAX(F$2:F625)+1,VLOOKUP(E626,E$2:G625,2,0))</f>
        <v>28244</v>
      </c>
      <c r="G626" s="48">
        <v>11165</v>
      </c>
      <c r="J626" s="22"/>
    </row>
    <row r="627" spans="1:10" s="32" customFormat="1" x14ac:dyDescent="0.2">
      <c r="A627" s="44">
        <v>625</v>
      </c>
      <c r="B627" s="45" t="s">
        <v>587</v>
      </c>
      <c r="C627" s="46" t="s">
        <v>592</v>
      </c>
      <c r="D627" s="46" t="s">
        <v>1356</v>
      </c>
      <c r="E627" s="46" t="s">
        <v>1357</v>
      </c>
      <c r="F627" s="47">
        <f>IF(COUNTIF(E$3:E627,E627)=1,MAX(F$2:F626)+1,VLOOKUP(E627,E$2:G626,2,0))</f>
        <v>28244</v>
      </c>
      <c r="G627" s="48">
        <v>6726.44</v>
      </c>
      <c r="J627" s="22"/>
    </row>
    <row r="628" spans="1:10" s="32" customFormat="1" x14ac:dyDescent="0.2">
      <c r="A628" s="44">
        <v>626</v>
      </c>
      <c r="B628" s="45" t="s">
        <v>738</v>
      </c>
      <c r="C628" s="46" t="s">
        <v>738</v>
      </c>
      <c r="D628" s="46" t="s">
        <v>1495</v>
      </c>
      <c r="E628" s="46" t="s">
        <v>1496</v>
      </c>
      <c r="F628" s="47">
        <f>IF(COUNTIF(E$3:E628,E628)=1,MAX(F$2:F627)+1,VLOOKUP(E628,E$2:G627,2,0))</f>
        <v>28245</v>
      </c>
      <c r="G628" s="48">
        <v>3105.8900000000003</v>
      </c>
      <c r="J628" s="22"/>
    </row>
    <row r="629" spans="1:10" s="32" customFormat="1" x14ac:dyDescent="0.2">
      <c r="A629" s="44">
        <v>627</v>
      </c>
      <c r="B629" s="45" t="s">
        <v>738</v>
      </c>
      <c r="C629" s="46" t="s">
        <v>739</v>
      </c>
      <c r="D629" s="46" t="s">
        <v>1495</v>
      </c>
      <c r="E629" s="46" t="s">
        <v>1496</v>
      </c>
      <c r="F629" s="47">
        <f>IF(COUNTIF(E$3:E629,E629)=1,MAX(F$2:F628)+1,VLOOKUP(E629,E$2:G628,2,0))</f>
        <v>28245</v>
      </c>
      <c r="G629" s="48">
        <v>102.4</v>
      </c>
      <c r="J629" s="22"/>
    </row>
    <row r="630" spans="1:10" s="32" customFormat="1" x14ac:dyDescent="0.2">
      <c r="A630" s="44">
        <v>628</v>
      </c>
      <c r="B630" s="45" t="s">
        <v>750</v>
      </c>
      <c r="C630" s="46" t="s">
        <v>750</v>
      </c>
      <c r="D630" s="46" t="s">
        <v>1507</v>
      </c>
      <c r="E630" s="46" t="s">
        <v>1508</v>
      </c>
      <c r="F630" s="47">
        <f>IF(COUNTIF(E$3:E630,E630)=1,MAX(F$2:F629)+1,VLOOKUP(E630,E$2:G629,2,0))</f>
        <v>28246</v>
      </c>
      <c r="G630" s="48">
        <v>1989.36</v>
      </c>
      <c r="J630" s="22"/>
    </row>
    <row r="631" spans="1:10" s="32" customFormat="1" x14ac:dyDescent="0.2">
      <c r="A631" s="44">
        <v>629</v>
      </c>
      <c r="B631" s="45" t="s">
        <v>744</v>
      </c>
      <c r="C631" s="46" t="s">
        <v>744</v>
      </c>
      <c r="D631" s="46" t="s">
        <v>1503</v>
      </c>
      <c r="E631" s="46" t="s">
        <v>1504</v>
      </c>
      <c r="F631" s="47">
        <f>IF(COUNTIF(E$3:E631,E631)=1,MAX(F$2:F630)+1,VLOOKUP(E631,E$2:G630,2,0))</f>
        <v>28247</v>
      </c>
      <c r="G631" s="48">
        <v>1996.69</v>
      </c>
      <c r="J631" s="22"/>
    </row>
    <row r="632" spans="1:10" s="32" customFormat="1" x14ac:dyDescent="0.2">
      <c r="A632" s="44">
        <v>630</v>
      </c>
      <c r="B632" s="45" t="s">
        <v>744</v>
      </c>
      <c r="C632" s="46" t="s">
        <v>745</v>
      </c>
      <c r="D632" s="46" t="s">
        <v>1503</v>
      </c>
      <c r="E632" s="46" t="s">
        <v>1504</v>
      </c>
      <c r="F632" s="47">
        <f>IF(COUNTIF(E$3:E632,E632)=1,MAX(F$2:F631)+1,VLOOKUP(E632,E$2:G631,2,0))</f>
        <v>28247</v>
      </c>
      <c r="G632" s="48">
        <v>5.0200000000000005</v>
      </c>
      <c r="J632" s="22"/>
    </row>
    <row r="633" spans="1:10" s="32" customFormat="1" x14ac:dyDescent="0.2">
      <c r="A633" s="44">
        <v>631</v>
      </c>
      <c r="B633" s="45" t="s">
        <v>746</v>
      </c>
      <c r="C633" s="46" t="s">
        <v>747</v>
      </c>
      <c r="D633" s="46" t="s">
        <v>1505</v>
      </c>
      <c r="E633" s="46" t="s">
        <v>1506</v>
      </c>
      <c r="F633" s="47">
        <f>IF(COUNTIF(E$3:E633,E633)=1,MAX(F$2:F632)+1,VLOOKUP(E633,E$2:G632,2,0))</f>
        <v>28248</v>
      </c>
      <c r="G633" s="48">
        <v>13.450000000000001</v>
      </c>
      <c r="J633" s="22"/>
    </row>
    <row r="634" spans="1:10" s="32" customFormat="1" x14ac:dyDescent="0.2">
      <c r="A634" s="44">
        <v>632</v>
      </c>
      <c r="B634" s="45" t="s">
        <v>746</v>
      </c>
      <c r="C634" s="46" t="s">
        <v>748</v>
      </c>
      <c r="D634" s="46" t="s">
        <v>1505</v>
      </c>
      <c r="E634" s="46" t="s">
        <v>1506</v>
      </c>
      <c r="F634" s="47">
        <f>IF(COUNTIF(E$3:E634,E634)=1,MAX(F$2:F633)+1,VLOOKUP(E634,E$2:G633,2,0))</f>
        <v>28248</v>
      </c>
      <c r="G634" s="48">
        <v>17782.12</v>
      </c>
      <c r="J634" s="22"/>
    </row>
    <row r="635" spans="1:10" s="32" customFormat="1" x14ac:dyDescent="0.2">
      <c r="A635" s="44">
        <v>633</v>
      </c>
      <c r="B635" s="45" t="s">
        <v>746</v>
      </c>
      <c r="C635" s="46" t="s">
        <v>749</v>
      </c>
      <c r="D635" s="46" t="s">
        <v>1505</v>
      </c>
      <c r="E635" s="46" t="s">
        <v>1506</v>
      </c>
      <c r="F635" s="47">
        <f>IF(COUNTIF(E$3:E635,E635)=1,MAX(F$2:F634)+1,VLOOKUP(E635,E$2:G634,2,0))</f>
        <v>28248</v>
      </c>
      <c r="G635" s="48">
        <v>10.96</v>
      </c>
      <c r="J635" s="22"/>
    </row>
    <row r="636" spans="1:10" s="32" customFormat="1" x14ac:dyDescent="0.2">
      <c r="A636" s="44">
        <v>634</v>
      </c>
      <c r="B636" s="45" t="s">
        <v>751</v>
      </c>
      <c r="C636" s="46" t="s">
        <v>751</v>
      </c>
      <c r="D636" s="46" t="s">
        <v>1509</v>
      </c>
      <c r="E636" s="46" t="s">
        <v>1510</v>
      </c>
      <c r="F636" s="47">
        <f>IF(COUNTIF(E$3:E636,E636)=1,MAX(F$2:F635)+1,VLOOKUP(E636,E$2:G635,2,0))</f>
        <v>28249</v>
      </c>
      <c r="G636" s="48">
        <v>7.45</v>
      </c>
      <c r="J636" s="22"/>
    </row>
    <row r="637" spans="1:10" s="32" customFormat="1" x14ac:dyDescent="0.2">
      <c r="A637" s="44">
        <v>635</v>
      </c>
      <c r="B637" s="45" t="s">
        <v>743</v>
      </c>
      <c r="C637" s="46" t="s">
        <v>743</v>
      </c>
      <c r="D637" s="46" t="s">
        <v>1501</v>
      </c>
      <c r="E637" s="46" t="s">
        <v>1502</v>
      </c>
      <c r="F637" s="47">
        <f>IF(COUNTIF(E$3:E637,E637)=1,MAX(F$2:F636)+1,VLOOKUP(E637,E$2:G636,2,0))</f>
        <v>28250</v>
      </c>
      <c r="G637" s="48">
        <v>1.68</v>
      </c>
      <c r="J637" s="22"/>
    </row>
    <row r="638" spans="1:10" s="32" customFormat="1" x14ac:dyDescent="0.2">
      <c r="A638" s="44">
        <v>636</v>
      </c>
      <c r="B638" s="45" t="s">
        <v>741</v>
      </c>
      <c r="C638" s="46" t="s">
        <v>741</v>
      </c>
      <c r="D638" s="46" t="s">
        <v>1499</v>
      </c>
      <c r="E638" s="46" t="s">
        <v>1500</v>
      </c>
      <c r="F638" s="47">
        <f>IF(COUNTIF(E$3:E638,E638)=1,MAX(F$2:F637)+1,VLOOKUP(E638,E$2:G637,2,0))</f>
        <v>28251</v>
      </c>
      <c r="G638" s="48">
        <v>1.02</v>
      </c>
      <c r="J638" s="22"/>
    </row>
    <row r="639" spans="1:10" s="32" customFormat="1" x14ac:dyDescent="0.2">
      <c r="A639" s="44">
        <v>637</v>
      </c>
      <c r="B639" s="45" t="s">
        <v>741</v>
      </c>
      <c r="C639" s="46" t="s">
        <v>742</v>
      </c>
      <c r="D639" s="46" t="s">
        <v>1499</v>
      </c>
      <c r="E639" s="46" t="s">
        <v>1500</v>
      </c>
      <c r="F639" s="47">
        <f>IF(COUNTIF(E$3:E639,E639)=1,MAX(F$2:F638)+1,VLOOKUP(E639,E$2:G638,2,0))</f>
        <v>28251</v>
      </c>
      <c r="G639" s="48">
        <v>47.650000000000006</v>
      </c>
      <c r="J639" s="22"/>
    </row>
    <row r="640" spans="1:10" s="32" customFormat="1" x14ac:dyDescent="0.2">
      <c r="A640" s="44">
        <v>638</v>
      </c>
      <c r="B640" s="45" t="s">
        <v>716</v>
      </c>
      <c r="C640" s="46" t="s">
        <v>723</v>
      </c>
      <c r="D640" s="46" t="s">
        <v>1482</v>
      </c>
      <c r="E640" s="46" t="s">
        <v>1483</v>
      </c>
      <c r="F640" s="47">
        <f>IF(COUNTIF(E$3:E640,E640)=1,MAX(F$2:F639)+1,VLOOKUP(E640,E$2:G639,2,0))</f>
        <v>27930</v>
      </c>
      <c r="G640" s="48">
        <v>5.7</v>
      </c>
      <c r="J640" s="22"/>
    </row>
    <row r="641" spans="1:10" s="32" customFormat="1" x14ac:dyDescent="0.2">
      <c r="A641" s="44">
        <v>639</v>
      </c>
      <c r="B641" s="45" t="s">
        <v>424</v>
      </c>
      <c r="C641" s="46" t="s">
        <v>426</v>
      </c>
      <c r="D641" s="46" t="s">
        <v>1183</v>
      </c>
      <c r="E641" s="46" t="s">
        <v>1184</v>
      </c>
      <c r="F641" s="47">
        <f>IF(COUNTIF(E$3:E641,E641)=1,MAX(F$2:F640)+1,VLOOKUP(E641,E$2:G640,2,0))</f>
        <v>28200</v>
      </c>
      <c r="G641" s="48">
        <v>138.25000000000003</v>
      </c>
      <c r="J641" s="22"/>
    </row>
    <row r="642" spans="1:10" s="32" customFormat="1" x14ac:dyDescent="0.2">
      <c r="A642" s="44">
        <v>640</v>
      </c>
      <c r="B642" s="45" t="s">
        <v>752</v>
      </c>
      <c r="C642" s="46" t="s">
        <v>752</v>
      </c>
      <c r="D642" s="46" t="s">
        <v>1511</v>
      </c>
      <c r="E642" s="46" t="s">
        <v>1512</v>
      </c>
      <c r="F642" s="47">
        <f>IF(COUNTIF(E$3:E642,E642)=1,MAX(F$2:F641)+1,VLOOKUP(E642,E$2:G641,2,0))</f>
        <v>28252</v>
      </c>
      <c r="G642" s="48">
        <v>0</v>
      </c>
      <c r="J642" s="22"/>
    </row>
    <row r="643" spans="1:10" s="32" customFormat="1" x14ac:dyDescent="0.2">
      <c r="A643" s="44">
        <v>641</v>
      </c>
      <c r="B643" s="45" t="s">
        <v>752</v>
      </c>
      <c r="C643" s="46" t="s">
        <v>753</v>
      </c>
      <c r="D643" s="46" t="s">
        <v>1511</v>
      </c>
      <c r="E643" s="46" t="s">
        <v>1512</v>
      </c>
      <c r="F643" s="47">
        <f>IF(COUNTIF(E$3:E643,E643)=1,MAX(F$2:F642)+1,VLOOKUP(E643,E$2:G642,2,0))</f>
        <v>28252</v>
      </c>
      <c r="G643" s="48">
        <v>73.150000000000006</v>
      </c>
      <c r="J643" s="22"/>
    </row>
    <row r="644" spans="1:10" s="32" customFormat="1" x14ac:dyDescent="0.2">
      <c r="A644" s="44">
        <v>642</v>
      </c>
      <c r="B644" s="45" t="s">
        <v>754</v>
      </c>
      <c r="C644" s="46" t="s">
        <v>754</v>
      </c>
      <c r="D644" s="46" t="s">
        <v>1513</v>
      </c>
      <c r="E644" s="46" t="s">
        <v>1514</v>
      </c>
      <c r="F644" s="47">
        <f>IF(COUNTIF(E$3:E644,E644)=1,MAX(F$2:F643)+1,VLOOKUP(E644,E$2:G643,2,0))</f>
        <v>28253</v>
      </c>
      <c r="G644" s="48">
        <v>3278.45</v>
      </c>
      <c r="J644" s="22"/>
    </row>
    <row r="645" spans="1:10" s="32" customFormat="1" x14ac:dyDescent="0.2">
      <c r="A645" s="44">
        <v>643</v>
      </c>
      <c r="B645" s="45" t="s">
        <v>754</v>
      </c>
      <c r="C645" s="46" t="s">
        <v>755</v>
      </c>
      <c r="D645" s="46" t="s">
        <v>1513</v>
      </c>
      <c r="E645" s="46" t="s">
        <v>1514</v>
      </c>
      <c r="F645" s="47">
        <f>IF(COUNTIF(E$3:E645,E645)=1,MAX(F$2:F644)+1,VLOOKUP(E645,E$2:G644,2,0))</f>
        <v>28253</v>
      </c>
      <c r="G645" s="48">
        <v>780.91999999999985</v>
      </c>
      <c r="J645" s="22"/>
    </row>
    <row r="646" spans="1:10" s="32" customFormat="1" x14ac:dyDescent="0.2">
      <c r="A646" s="44">
        <v>644</v>
      </c>
      <c r="B646" s="45" t="s">
        <v>756</v>
      </c>
      <c r="C646" s="46" t="s">
        <v>756</v>
      </c>
      <c r="D646" s="46" t="s">
        <v>1515</v>
      </c>
      <c r="E646" s="46" t="s">
        <v>1516</v>
      </c>
      <c r="F646" s="47">
        <f>IF(COUNTIF(E$3:E646,E646)=1,MAX(F$2:F645)+1,VLOOKUP(E646,E$2:G645,2,0))</f>
        <v>28254</v>
      </c>
      <c r="G646" s="48">
        <v>79.92</v>
      </c>
      <c r="J646" s="22"/>
    </row>
    <row r="647" spans="1:10" s="32" customFormat="1" x14ac:dyDescent="0.2">
      <c r="A647" s="44">
        <v>645</v>
      </c>
      <c r="B647" s="45" t="s">
        <v>757</v>
      </c>
      <c r="C647" s="46" t="s">
        <v>757</v>
      </c>
      <c r="D647" s="46" t="s">
        <v>1517</v>
      </c>
      <c r="E647" s="46" t="s">
        <v>1518</v>
      </c>
      <c r="F647" s="47">
        <f>IF(COUNTIF(E$3:E647,E647)=1,MAX(F$2:F646)+1,VLOOKUP(E647,E$2:G646,2,0))</f>
        <v>28255</v>
      </c>
      <c r="G647" s="48">
        <v>613.37</v>
      </c>
      <c r="J647" s="22"/>
    </row>
    <row r="648" spans="1:10" s="32" customFormat="1" x14ac:dyDescent="0.2">
      <c r="A648" s="44">
        <v>646</v>
      </c>
      <c r="B648" s="45" t="s">
        <v>758</v>
      </c>
      <c r="C648" s="46" t="s">
        <v>758</v>
      </c>
      <c r="D648" s="46" t="s">
        <v>1519</v>
      </c>
      <c r="E648" s="46" t="s">
        <v>1520</v>
      </c>
      <c r="F648" s="47">
        <f>IF(COUNTIF(E$3:E648,E648)=1,MAX(F$2:F647)+1,VLOOKUP(E648,E$2:G647,2,0))</f>
        <v>28256</v>
      </c>
      <c r="G648" s="48">
        <v>1.72</v>
      </c>
      <c r="J648" s="22"/>
    </row>
    <row r="649" spans="1:10" s="32" customFormat="1" x14ac:dyDescent="0.2">
      <c r="A649" s="44">
        <v>647</v>
      </c>
      <c r="B649" s="45" t="s">
        <v>760</v>
      </c>
      <c r="C649" s="46" t="s">
        <v>760</v>
      </c>
      <c r="D649" s="46" t="s">
        <v>1523</v>
      </c>
      <c r="E649" s="46" t="s">
        <v>1524</v>
      </c>
      <c r="F649" s="47">
        <f>IF(COUNTIF(E$3:E649,E649)=1,MAX(F$2:F648)+1,VLOOKUP(E649,E$2:G648,2,0))</f>
        <v>28257</v>
      </c>
      <c r="G649" s="48">
        <v>124.37999999999998</v>
      </c>
      <c r="J649" s="22"/>
    </row>
    <row r="650" spans="1:10" s="32" customFormat="1" x14ac:dyDescent="0.2">
      <c r="A650" s="44">
        <v>648</v>
      </c>
      <c r="B650" s="45" t="s">
        <v>761</v>
      </c>
      <c r="C650" s="46" t="s">
        <v>761</v>
      </c>
      <c r="D650" s="46" t="s">
        <v>1525</v>
      </c>
      <c r="E650" s="46" t="s">
        <v>1526</v>
      </c>
      <c r="F650" s="47">
        <f>IF(COUNTIF(E$3:E650,E650)=1,MAX(F$2:F649)+1,VLOOKUP(E650,E$2:G649,2,0))</f>
        <v>28258</v>
      </c>
      <c r="G650" s="48">
        <v>41.769999999999996</v>
      </c>
      <c r="J650" s="22"/>
    </row>
    <row r="651" spans="1:10" s="32" customFormat="1" x14ac:dyDescent="0.2">
      <c r="A651" s="44">
        <v>649</v>
      </c>
      <c r="B651" s="45" t="s">
        <v>759</v>
      </c>
      <c r="C651" s="46" t="s">
        <v>759</v>
      </c>
      <c r="D651" s="46" t="s">
        <v>1521</v>
      </c>
      <c r="E651" s="46" t="s">
        <v>1522</v>
      </c>
      <c r="F651" s="47">
        <f>IF(COUNTIF(E$3:E651,E651)=1,MAX(F$2:F650)+1,VLOOKUP(E651,E$2:G650,2,0))</f>
        <v>28259</v>
      </c>
      <c r="G651" s="48">
        <v>0.08</v>
      </c>
      <c r="J651" s="22"/>
    </row>
    <row r="653" spans="1:10" x14ac:dyDescent="0.2">
      <c r="G653" s="53">
        <f>SUM(G3:G652)</f>
        <v>1835235.679999999</v>
      </c>
    </row>
  </sheetData>
  <conditionalFormatting sqref="D2">
    <cfRule type="duplicateValues" dxfId="16" priority="6"/>
    <cfRule type="duplicateValues" dxfId="15" priority="7"/>
  </conditionalFormatting>
  <conditionalFormatting sqref="G3:G5 J6:J370">
    <cfRule type="cellIs" dxfId="14" priority="5" operator="equal">
      <formula>0</formula>
    </cfRule>
  </conditionalFormatting>
  <conditionalFormatting sqref="F3:F651">
    <cfRule type="expression" dxfId="13" priority="4">
      <formula>$G3=0</formula>
    </cfRule>
  </conditionalFormatting>
  <conditionalFormatting sqref="E3:E5">
    <cfRule type="duplicateValues" dxfId="12" priority="8"/>
  </conditionalFormatting>
  <conditionalFormatting sqref="G6:G608">
    <cfRule type="cellIs" dxfId="11" priority="2" operator="equal">
      <formula>0</formula>
    </cfRule>
  </conditionalFormatting>
  <conditionalFormatting sqref="E6:E608">
    <cfRule type="duplicateValues" dxfId="10" priority="3"/>
  </conditionalFormatting>
  <conditionalFormatting sqref="G609:G651">
    <cfRule type="cellIs" dxfId="9" priority="1" operator="equal">
      <formula>0</formula>
    </cfRule>
  </conditionalFormatting>
  <conditionalFormatting sqref="E609:E651">
    <cfRule type="duplicateValues" dxfId="8" priority="1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T962"/>
  <sheetViews>
    <sheetView zoomScale="70" zoomScaleNormal="70" workbookViewId="0">
      <pane ySplit="1" topLeftCell="A920" activePane="bottomLeft" state="frozen"/>
      <selection activeCell="F675" sqref="F675"/>
      <selection pane="bottomLeft" activeCell="C943" sqref="A1:XFD1048576"/>
    </sheetView>
  </sheetViews>
  <sheetFormatPr defaultRowHeight="15" x14ac:dyDescent="0.25"/>
  <cols>
    <col min="1" max="1" width="8.83203125" style="57" bestFit="1" customWidth="1"/>
    <col min="2" max="2" width="57.33203125" style="57" bestFit="1" customWidth="1"/>
    <col min="3" max="3" width="49.1640625" style="57" bestFit="1" customWidth="1"/>
    <col min="4" max="4" width="44.5" style="57" customWidth="1"/>
    <col min="5" max="5" width="66.33203125" style="57" customWidth="1"/>
    <col min="6" max="6" width="57" style="57" customWidth="1"/>
    <col min="7" max="7" width="24.33203125" style="57" customWidth="1"/>
    <col min="8" max="8" width="44.33203125" style="57" bestFit="1" customWidth="1"/>
    <col min="9" max="16384" width="9.33203125" style="57"/>
  </cols>
  <sheetData>
    <row r="1" spans="1:7" ht="37.5" customHeight="1" x14ac:dyDescent="0.25">
      <c r="A1" s="54" t="s">
        <v>1527</v>
      </c>
      <c r="B1" s="55" t="s">
        <v>1528</v>
      </c>
      <c r="C1" s="55" t="s">
        <v>1529</v>
      </c>
      <c r="D1" s="55" t="s">
        <v>1530</v>
      </c>
      <c r="E1" s="55" t="s">
        <v>1531</v>
      </c>
      <c r="F1" s="55" t="s">
        <v>1532</v>
      </c>
      <c r="G1" s="56" t="s">
        <v>1533</v>
      </c>
    </row>
    <row r="2" spans="1:7" ht="30" customHeight="1" x14ac:dyDescent="0.25">
      <c r="A2" s="58">
        <v>1</v>
      </c>
      <c r="B2" s="59" t="s">
        <v>64</v>
      </c>
      <c r="C2" s="60" t="s">
        <v>68</v>
      </c>
      <c r="D2" s="60" t="s">
        <v>776</v>
      </c>
      <c r="E2" s="60" t="s">
        <v>1534</v>
      </c>
      <c r="F2" s="60" t="s">
        <v>777</v>
      </c>
      <c r="G2" s="61">
        <v>6014</v>
      </c>
    </row>
    <row r="3" spans="1:7" ht="30" customHeight="1" x14ac:dyDescent="0.25">
      <c r="A3" s="58">
        <v>2</v>
      </c>
      <c r="B3" s="59" t="s">
        <v>64</v>
      </c>
      <c r="C3" s="60" t="s">
        <v>64</v>
      </c>
      <c r="D3" s="60" t="s">
        <v>776</v>
      </c>
      <c r="E3" s="60" t="s">
        <v>1534</v>
      </c>
      <c r="F3" s="60" t="s">
        <v>777</v>
      </c>
      <c r="G3" s="61">
        <v>6014</v>
      </c>
    </row>
    <row r="4" spans="1:7" ht="30" customHeight="1" x14ac:dyDescent="0.25">
      <c r="A4" s="58">
        <v>3</v>
      </c>
      <c r="B4" s="62" t="s">
        <v>92</v>
      </c>
      <c r="C4" s="60" t="s">
        <v>92</v>
      </c>
      <c r="D4" s="60" t="s">
        <v>798</v>
      </c>
      <c r="E4" s="60" t="s">
        <v>1535</v>
      </c>
      <c r="F4" s="60" t="s">
        <v>799</v>
      </c>
      <c r="G4" s="61">
        <v>2800</v>
      </c>
    </row>
    <row r="5" spans="1:7" ht="30" customHeight="1" x14ac:dyDescent="0.25">
      <c r="A5" s="58">
        <v>4</v>
      </c>
      <c r="B5" s="62" t="s">
        <v>93</v>
      </c>
      <c r="C5" s="60" t="s">
        <v>1536</v>
      </c>
      <c r="D5" s="60" t="s">
        <v>800</v>
      </c>
      <c r="E5" s="60" t="s">
        <v>1537</v>
      </c>
      <c r="F5" s="60" t="s">
        <v>801</v>
      </c>
      <c r="G5" s="61">
        <v>4216</v>
      </c>
    </row>
    <row r="6" spans="1:7" ht="30" customHeight="1" x14ac:dyDescent="0.25">
      <c r="A6" s="58">
        <v>5</v>
      </c>
      <c r="B6" s="62" t="s">
        <v>93</v>
      </c>
      <c r="C6" s="60" t="s">
        <v>93</v>
      </c>
      <c r="D6" s="60" t="s">
        <v>800</v>
      </c>
      <c r="E6" s="60" t="s">
        <v>1537</v>
      </c>
      <c r="F6" s="60" t="s">
        <v>801</v>
      </c>
      <c r="G6" s="61">
        <v>4216</v>
      </c>
    </row>
    <row r="7" spans="1:7" ht="30" customHeight="1" x14ac:dyDescent="0.25">
      <c r="A7" s="58">
        <v>6</v>
      </c>
      <c r="B7" s="62" t="s">
        <v>70</v>
      </c>
      <c r="C7" s="60" t="s">
        <v>70</v>
      </c>
      <c r="D7" s="60" t="s">
        <v>780</v>
      </c>
      <c r="E7" s="60" t="s">
        <v>1538</v>
      </c>
      <c r="F7" s="60" t="s">
        <v>781</v>
      </c>
      <c r="G7" s="61">
        <v>1226</v>
      </c>
    </row>
    <row r="8" spans="1:7" ht="30" customHeight="1" x14ac:dyDescent="0.25">
      <c r="A8" s="58">
        <v>7</v>
      </c>
      <c r="B8" s="62" t="s">
        <v>70</v>
      </c>
      <c r="C8" s="60" t="s">
        <v>71</v>
      </c>
      <c r="D8" s="60" t="s">
        <v>780</v>
      </c>
      <c r="E8" s="60" t="s">
        <v>1538</v>
      </c>
      <c r="F8" s="60" t="s">
        <v>781</v>
      </c>
      <c r="G8" s="61">
        <v>1226</v>
      </c>
    </row>
    <row r="9" spans="1:7" ht="30" customHeight="1" x14ac:dyDescent="0.25">
      <c r="A9" s="58">
        <v>8</v>
      </c>
      <c r="B9" s="62" t="s">
        <v>72</v>
      </c>
      <c r="C9" s="60" t="s">
        <v>73</v>
      </c>
      <c r="D9" s="60" t="s">
        <v>780</v>
      </c>
      <c r="E9" s="60" t="s">
        <v>1539</v>
      </c>
      <c r="F9" s="60" t="s">
        <v>781</v>
      </c>
      <c r="G9" s="61">
        <v>1209</v>
      </c>
    </row>
    <row r="10" spans="1:7" ht="30" customHeight="1" x14ac:dyDescent="0.25">
      <c r="A10" s="58">
        <v>9</v>
      </c>
      <c r="B10" s="59" t="s">
        <v>72</v>
      </c>
      <c r="C10" s="60" t="s">
        <v>72</v>
      </c>
      <c r="D10" s="60" t="s">
        <v>780</v>
      </c>
      <c r="E10" s="60" t="s">
        <v>1539</v>
      </c>
      <c r="F10" s="60" t="s">
        <v>781</v>
      </c>
      <c r="G10" s="61">
        <v>1209</v>
      </c>
    </row>
    <row r="11" spans="1:7" ht="30" customHeight="1" x14ac:dyDescent="0.25">
      <c r="A11" s="58">
        <v>10</v>
      </c>
      <c r="B11" s="59" t="s">
        <v>1540</v>
      </c>
      <c r="C11" s="60" t="s">
        <v>1540</v>
      </c>
      <c r="D11" s="60" t="s">
        <v>1541</v>
      </c>
      <c r="E11" s="60" t="s">
        <v>1542</v>
      </c>
      <c r="F11" s="60" t="s">
        <v>1543</v>
      </c>
      <c r="G11" s="61">
        <v>1226</v>
      </c>
    </row>
    <row r="12" spans="1:7" ht="30" customHeight="1" x14ac:dyDescent="0.25">
      <c r="A12" s="58">
        <v>11</v>
      </c>
      <c r="B12" s="59" t="s">
        <v>1540</v>
      </c>
      <c r="C12" s="60" t="s">
        <v>1544</v>
      </c>
      <c r="D12" s="60" t="s">
        <v>1541</v>
      </c>
      <c r="E12" s="60" t="s">
        <v>1542</v>
      </c>
      <c r="F12" s="60" t="s">
        <v>1543</v>
      </c>
      <c r="G12" s="61">
        <v>1226</v>
      </c>
    </row>
    <row r="13" spans="1:7" ht="30" customHeight="1" x14ac:dyDescent="0.25">
      <c r="A13" s="58">
        <v>12</v>
      </c>
      <c r="B13" s="59" t="s">
        <v>121</v>
      </c>
      <c r="C13" s="60" t="s">
        <v>1545</v>
      </c>
      <c r="D13" s="60" t="s">
        <v>826</v>
      </c>
      <c r="E13" s="60" t="s">
        <v>1546</v>
      </c>
      <c r="F13" s="60" t="s">
        <v>827</v>
      </c>
      <c r="G13" s="61">
        <v>1630</v>
      </c>
    </row>
    <row r="14" spans="1:7" ht="30" customHeight="1" x14ac:dyDescent="0.25">
      <c r="A14" s="58">
        <v>13</v>
      </c>
      <c r="B14" s="63" t="s">
        <v>121</v>
      </c>
      <c r="C14" s="60" t="s">
        <v>121</v>
      </c>
      <c r="D14" s="60" t="s">
        <v>826</v>
      </c>
      <c r="E14" s="60" t="s">
        <v>1546</v>
      </c>
      <c r="F14" s="60" t="s">
        <v>827</v>
      </c>
      <c r="G14" s="61">
        <v>1630</v>
      </c>
    </row>
    <row r="15" spans="1:7" ht="30" customHeight="1" x14ac:dyDescent="0.25">
      <c r="A15" s="58">
        <v>14</v>
      </c>
      <c r="B15" s="59" t="s">
        <v>94</v>
      </c>
      <c r="C15" s="60" t="s">
        <v>95</v>
      </c>
      <c r="D15" s="60" t="s">
        <v>802</v>
      </c>
      <c r="E15" s="60" t="s">
        <v>1547</v>
      </c>
      <c r="F15" s="60" t="s">
        <v>803</v>
      </c>
      <c r="G15" s="61">
        <v>6015</v>
      </c>
    </row>
    <row r="16" spans="1:7" ht="30" customHeight="1" x14ac:dyDescent="0.25">
      <c r="A16" s="58">
        <v>15</v>
      </c>
      <c r="B16" s="59" t="s">
        <v>94</v>
      </c>
      <c r="C16" s="60" t="s">
        <v>94</v>
      </c>
      <c r="D16" s="60" t="s">
        <v>802</v>
      </c>
      <c r="E16" s="60" t="s">
        <v>1547</v>
      </c>
      <c r="F16" s="60" t="s">
        <v>803</v>
      </c>
      <c r="G16" s="61">
        <v>6015</v>
      </c>
    </row>
    <row r="17" spans="1:7" ht="30" customHeight="1" x14ac:dyDescent="0.25">
      <c r="A17" s="58">
        <v>16</v>
      </c>
      <c r="B17" s="59" t="s">
        <v>96</v>
      </c>
      <c r="C17" s="60" t="s">
        <v>100</v>
      </c>
      <c r="D17" s="60" t="s">
        <v>802</v>
      </c>
      <c r="E17" s="60" t="s">
        <v>1547</v>
      </c>
      <c r="F17" s="60" t="s">
        <v>803</v>
      </c>
      <c r="G17" s="61">
        <v>6015</v>
      </c>
    </row>
    <row r="18" spans="1:7" ht="30" customHeight="1" x14ac:dyDescent="0.25">
      <c r="A18" s="58">
        <v>17</v>
      </c>
      <c r="B18" s="59" t="s">
        <v>96</v>
      </c>
      <c r="C18" s="60" t="s">
        <v>98</v>
      </c>
      <c r="D18" s="60" t="s">
        <v>802</v>
      </c>
      <c r="E18" s="60" t="s">
        <v>1547</v>
      </c>
      <c r="F18" s="60" t="s">
        <v>803</v>
      </c>
      <c r="G18" s="61">
        <v>6015</v>
      </c>
    </row>
    <row r="19" spans="1:7" ht="30" customHeight="1" x14ac:dyDescent="0.25">
      <c r="A19" s="58">
        <v>18</v>
      </c>
      <c r="B19" s="59" t="s">
        <v>96</v>
      </c>
      <c r="C19" s="60" t="s">
        <v>96</v>
      </c>
      <c r="D19" s="60" t="s">
        <v>802</v>
      </c>
      <c r="E19" s="60" t="s">
        <v>1547</v>
      </c>
      <c r="F19" s="60" t="s">
        <v>803</v>
      </c>
      <c r="G19" s="61">
        <v>6015</v>
      </c>
    </row>
    <row r="20" spans="1:7" ht="30" customHeight="1" x14ac:dyDescent="0.25">
      <c r="A20" s="58">
        <v>19</v>
      </c>
      <c r="B20" s="59" t="s">
        <v>96</v>
      </c>
      <c r="C20" s="60" t="s">
        <v>99</v>
      </c>
      <c r="D20" s="60" t="s">
        <v>802</v>
      </c>
      <c r="E20" s="60" t="s">
        <v>1547</v>
      </c>
      <c r="F20" s="60" t="s">
        <v>803</v>
      </c>
      <c r="G20" s="61">
        <v>6015</v>
      </c>
    </row>
    <row r="21" spans="1:7" ht="30" customHeight="1" x14ac:dyDescent="0.25">
      <c r="A21" s="58">
        <v>20</v>
      </c>
      <c r="B21" s="59" t="s">
        <v>117</v>
      </c>
      <c r="C21" s="60" t="s">
        <v>117</v>
      </c>
      <c r="D21" s="60" t="s">
        <v>820</v>
      </c>
      <c r="E21" s="60" t="s">
        <v>1548</v>
      </c>
      <c r="F21" s="60" t="s">
        <v>821</v>
      </c>
      <c r="G21" s="61">
        <v>2009</v>
      </c>
    </row>
    <row r="22" spans="1:7" ht="30" customHeight="1" x14ac:dyDescent="0.25">
      <c r="A22" s="58">
        <v>21</v>
      </c>
      <c r="B22" s="59" t="s">
        <v>1549</v>
      </c>
      <c r="C22" s="60" t="s">
        <v>1549</v>
      </c>
      <c r="D22" s="60" t="s">
        <v>1550</v>
      </c>
      <c r="E22" s="60" t="s">
        <v>1548</v>
      </c>
      <c r="F22" s="60" t="s">
        <v>821</v>
      </c>
      <c r="G22" s="61">
        <v>2009</v>
      </c>
    </row>
    <row r="23" spans="1:7" ht="30" customHeight="1" x14ac:dyDescent="0.25">
      <c r="A23" s="58">
        <v>22</v>
      </c>
      <c r="B23" s="59" t="s">
        <v>87</v>
      </c>
      <c r="C23" s="60" t="s">
        <v>87</v>
      </c>
      <c r="D23" s="60" t="s">
        <v>794</v>
      </c>
      <c r="E23" s="60" t="s">
        <v>1551</v>
      </c>
      <c r="F23" s="60" t="s">
        <v>795</v>
      </c>
      <c r="G23" s="61">
        <v>6000</v>
      </c>
    </row>
    <row r="24" spans="1:7" ht="30" customHeight="1" x14ac:dyDescent="0.25">
      <c r="A24" s="58">
        <v>23</v>
      </c>
      <c r="B24" s="59" t="s">
        <v>87</v>
      </c>
      <c r="C24" s="60" t="s">
        <v>89</v>
      </c>
      <c r="D24" s="60" t="s">
        <v>794</v>
      </c>
      <c r="E24" s="60" t="s">
        <v>1551</v>
      </c>
      <c r="F24" s="60" t="s">
        <v>795</v>
      </c>
      <c r="G24" s="61">
        <v>6000</v>
      </c>
    </row>
    <row r="25" spans="1:7" ht="30" customHeight="1" x14ac:dyDescent="0.25">
      <c r="A25" s="58">
        <v>24</v>
      </c>
      <c r="B25" s="59" t="s">
        <v>127</v>
      </c>
      <c r="C25" s="60" t="s">
        <v>127</v>
      </c>
      <c r="D25" s="60" t="s">
        <v>834</v>
      </c>
      <c r="E25" s="60" t="s">
        <v>1552</v>
      </c>
      <c r="F25" s="60" t="s">
        <v>835</v>
      </c>
      <c r="G25" s="61">
        <v>2106</v>
      </c>
    </row>
    <row r="26" spans="1:7" ht="30" customHeight="1" x14ac:dyDescent="0.25">
      <c r="A26" s="58">
        <v>25</v>
      </c>
      <c r="B26" s="59" t="s">
        <v>1553</v>
      </c>
      <c r="C26" s="60" t="s">
        <v>1553</v>
      </c>
      <c r="D26" s="60" t="s">
        <v>1554</v>
      </c>
      <c r="E26" s="60" t="s">
        <v>1555</v>
      </c>
      <c r="F26" s="60" t="s">
        <v>1556</v>
      </c>
      <c r="G26" s="61">
        <v>1870</v>
      </c>
    </row>
    <row r="27" spans="1:7" ht="30" customHeight="1" x14ac:dyDescent="0.25">
      <c r="A27" s="58">
        <v>26</v>
      </c>
      <c r="B27" s="59" t="s">
        <v>115</v>
      </c>
      <c r="C27" s="60" t="s">
        <v>115</v>
      </c>
      <c r="D27" s="60" t="s">
        <v>818</v>
      </c>
      <c r="E27" s="60" t="s">
        <v>1557</v>
      </c>
      <c r="F27" s="60" t="s">
        <v>819</v>
      </c>
      <c r="G27" s="61">
        <v>3013</v>
      </c>
    </row>
    <row r="28" spans="1:7" ht="30" customHeight="1" x14ac:dyDescent="0.25">
      <c r="A28" s="58">
        <v>27</v>
      </c>
      <c r="B28" s="59" t="s">
        <v>115</v>
      </c>
      <c r="C28" s="60" t="s">
        <v>116</v>
      </c>
      <c r="D28" s="60" t="s">
        <v>818</v>
      </c>
      <c r="E28" s="60" t="s">
        <v>1557</v>
      </c>
      <c r="F28" s="60" t="s">
        <v>819</v>
      </c>
      <c r="G28" s="61">
        <v>3013</v>
      </c>
    </row>
    <row r="29" spans="1:7" ht="30" customHeight="1" x14ac:dyDescent="0.25">
      <c r="A29" s="58">
        <v>28</v>
      </c>
      <c r="B29" s="62" t="s">
        <v>102</v>
      </c>
      <c r="C29" s="60" t="s">
        <v>102</v>
      </c>
      <c r="D29" s="60" t="s">
        <v>806</v>
      </c>
      <c r="E29" s="60" t="s">
        <v>1558</v>
      </c>
      <c r="F29" s="60" t="s">
        <v>807</v>
      </c>
      <c r="G29" s="61">
        <v>5605</v>
      </c>
    </row>
    <row r="30" spans="1:7" ht="30" customHeight="1" x14ac:dyDescent="0.25">
      <c r="A30" s="58">
        <v>29</v>
      </c>
      <c r="B30" s="59" t="s">
        <v>103</v>
      </c>
      <c r="C30" s="60" t="s">
        <v>103</v>
      </c>
      <c r="D30" s="60" t="s">
        <v>808</v>
      </c>
      <c r="E30" s="60" t="s">
        <v>1559</v>
      </c>
      <c r="F30" s="60" t="s">
        <v>809</v>
      </c>
      <c r="G30" s="61">
        <v>4500</v>
      </c>
    </row>
    <row r="31" spans="1:7" ht="30" customHeight="1" x14ac:dyDescent="0.25">
      <c r="A31" s="58">
        <v>30</v>
      </c>
      <c r="B31" s="59" t="s">
        <v>109</v>
      </c>
      <c r="C31" s="60" t="s">
        <v>110</v>
      </c>
      <c r="D31" s="60" t="s">
        <v>814</v>
      </c>
      <c r="E31" s="60" t="s">
        <v>1560</v>
      </c>
      <c r="F31" s="60" t="s">
        <v>815</v>
      </c>
      <c r="G31" s="61">
        <v>1229</v>
      </c>
    </row>
    <row r="32" spans="1:7" ht="30" customHeight="1" x14ac:dyDescent="0.25">
      <c r="A32" s="58">
        <v>31</v>
      </c>
      <c r="B32" s="59" t="s">
        <v>109</v>
      </c>
      <c r="C32" s="60" t="s">
        <v>109</v>
      </c>
      <c r="D32" s="60" t="s">
        <v>814</v>
      </c>
      <c r="E32" s="60" t="s">
        <v>1560</v>
      </c>
      <c r="F32" s="60" t="s">
        <v>815</v>
      </c>
      <c r="G32" s="61">
        <v>1229</v>
      </c>
    </row>
    <row r="33" spans="1:7" ht="30" customHeight="1" x14ac:dyDescent="0.25">
      <c r="A33" s="58">
        <v>32</v>
      </c>
      <c r="B33" s="59" t="s">
        <v>111</v>
      </c>
      <c r="C33" s="60" t="s">
        <v>112</v>
      </c>
      <c r="D33" s="60" t="s">
        <v>816</v>
      </c>
      <c r="E33" s="60" t="s">
        <v>1561</v>
      </c>
      <c r="F33" s="60" t="s">
        <v>817</v>
      </c>
      <c r="G33" s="61">
        <v>2010</v>
      </c>
    </row>
    <row r="34" spans="1:7" ht="30" customHeight="1" x14ac:dyDescent="0.25">
      <c r="A34" s="58">
        <v>33</v>
      </c>
      <c r="B34" s="62" t="s">
        <v>111</v>
      </c>
      <c r="C34" s="60" t="s">
        <v>111</v>
      </c>
      <c r="D34" s="60" t="s">
        <v>816</v>
      </c>
      <c r="E34" s="60" t="s">
        <v>1561</v>
      </c>
      <c r="F34" s="60" t="s">
        <v>817</v>
      </c>
      <c r="G34" s="61">
        <v>2010</v>
      </c>
    </row>
    <row r="35" spans="1:7" ht="30" customHeight="1" x14ac:dyDescent="0.25">
      <c r="A35" s="58">
        <v>34</v>
      </c>
      <c r="B35" s="62" t="s">
        <v>111</v>
      </c>
      <c r="C35" s="60" t="s">
        <v>113</v>
      </c>
      <c r="D35" s="60" t="s">
        <v>816</v>
      </c>
      <c r="E35" s="60" t="s">
        <v>1561</v>
      </c>
      <c r="F35" s="60" t="s">
        <v>817</v>
      </c>
      <c r="G35" s="61">
        <v>2010</v>
      </c>
    </row>
    <row r="36" spans="1:7" ht="30" customHeight="1" x14ac:dyDescent="0.25">
      <c r="A36" s="58">
        <v>36</v>
      </c>
      <c r="B36" s="62" t="s">
        <v>114</v>
      </c>
      <c r="C36" s="60" t="s">
        <v>1562</v>
      </c>
      <c r="D36" s="60" t="s">
        <v>816</v>
      </c>
      <c r="E36" s="60" t="s">
        <v>1561</v>
      </c>
      <c r="F36" s="60" t="s">
        <v>817</v>
      </c>
      <c r="G36" s="61">
        <v>2010</v>
      </c>
    </row>
    <row r="37" spans="1:7" ht="30" customHeight="1" x14ac:dyDescent="0.25">
      <c r="A37" s="58">
        <v>36</v>
      </c>
      <c r="B37" s="59" t="s">
        <v>114</v>
      </c>
      <c r="C37" s="60" t="s">
        <v>1562</v>
      </c>
      <c r="D37" s="60" t="s">
        <v>816</v>
      </c>
      <c r="E37" s="60" t="s">
        <v>1561</v>
      </c>
      <c r="F37" s="60" t="s">
        <v>817</v>
      </c>
      <c r="G37" s="61">
        <v>2010</v>
      </c>
    </row>
    <row r="38" spans="1:7" ht="30" customHeight="1" x14ac:dyDescent="0.25">
      <c r="A38" s="58">
        <v>37</v>
      </c>
      <c r="B38" s="62" t="s">
        <v>118</v>
      </c>
      <c r="C38" s="60" t="s">
        <v>118</v>
      </c>
      <c r="D38" s="60" t="s">
        <v>822</v>
      </c>
      <c r="E38" s="60" t="s">
        <v>1563</v>
      </c>
      <c r="F38" s="60" t="s">
        <v>823</v>
      </c>
      <c r="G38" s="61">
        <v>5700</v>
      </c>
    </row>
    <row r="39" spans="1:7" ht="30" customHeight="1" x14ac:dyDescent="0.25">
      <c r="A39" s="58">
        <v>38</v>
      </c>
      <c r="B39" s="62" t="s">
        <v>119</v>
      </c>
      <c r="C39" s="60" t="s">
        <v>120</v>
      </c>
      <c r="D39" s="60" t="s">
        <v>824</v>
      </c>
      <c r="E39" s="60" t="s">
        <v>1564</v>
      </c>
      <c r="F39" s="60" t="s">
        <v>825</v>
      </c>
      <c r="G39" s="61">
        <v>2010</v>
      </c>
    </row>
    <row r="40" spans="1:7" ht="30" customHeight="1" x14ac:dyDescent="0.25">
      <c r="A40" s="58">
        <v>39</v>
      </c>
      <c r="B40" s="62" t="s">
        <v>119</v>
      </c>
      <c r="C40" s="60" t="s">
        <v>119</v>
      </c>
      <c r="D40" s="60" t="s">
        <v>824</v>
      </c>
      <c r="E40" s="60" t="s">
        <v>1564</v>
      </c>
      <c r="F40" s="60" t="s">
        <v>825</v>
      </c>
      <c r="G40" s="61">
        <v>2010</v>
      </c>
    </row>
    <row r="41" spans="1:7" ht="30" customHeight="1" x14ac:dyDescent="0.25">
      <c r="A41" s="58">
        <v>40</v>
      </c>
      <c r="B41" s="62" t="s">
        <v>79</v>
      </c>
      <c r="C41" s="60" t="s">
        <v>83</v>
      </c>
      <c r="D41" s="60" t="s">
        <v>790</v>
      </c>
      <c r="E41" s="60" t="s">
        <v>1565</v>
      </c>
      <c r="F41" s="60" t="s">
        <v>791</v>
      </c>
      <c r="G41" s="61">
        <v>4012</v>
      </c>
    </row>
    <row r="42" spans="1:7" ht="30" customHeight="1" x14ac:dyDescent="0.25">
      <c r="A42" s="58">
        <v>41</v>
      </c>
      <c r="B42" s="62" t="s">
        <v>79</v>
      </c>
      <c r="C42" s="60" t="s">
        <v>1566</v>
      </c>
      <c r="D42" s="60" t="s">
        <v>790</v>
      </c>
      <c r="E42" s="60" t="s">
        <v>1565</v>
      </c>
      <c r="F42" s="60" t="s">
        <v>791</v>
      </c>
      <c r="G42" s="61">
        <v>4012</v>
      </c>
    </row>
    <row r="43" spans="1:7" ht="30" customHeight="1" x14ac:dyDescent="0.25">
      <c r="A43" s="58">
        <v>42</v>
      </c>
      <c r="B43" s="62" t="s">
        <v>79</v>
      </c>
      <c r="C43" s="60" t="s">
        <v>79</v>
      </c>
      <c r="D43" s="60" t="s">
        <v>790</v>
      </c>
      <c r="E43" s="60" t="s">
        <v>1565</v>
      </c>
      <c r="F43" s="60" t="s">
        <v>791</v>
      </c>
      <c r="G43" s="61">
        <v>4012</v>
      </c>
    </row>
    <row r="44" spans="1:7" ht="30" customHeight="1" x14ac:dyDescent="0.25">
      <c r="A44" s="58">
        <v>43</v>
      </c>
      <c r="B44" s="62" t="s">
        <v>79</v>
      </c>
      <c r="C44" s="60" t="s">
        <v>82</v>
      </c>
      <c r="D44" s="60" t="s">
        <v>790</v>
      </c>
      <c r="E44" s="60" t="s">
        <v>1565</v>
      </c>
      <c r="F44" s="60" t="s">
        <v>791</v>
      </c>
      <c r="G44" s="61">
        <v>4012</v>
      </c>
    </row>
    <row r="45" spans="1:7" ht="30" customHeight="1" x14ac:dyDescent="0.25">
      <c r="A45" s="58">
        <v>44</v>
      </c>
      <c r="B45" s="59" t="s">
        <v>79</v>
      </c>
      <c r="C45" s="60" t="s">
        <v>1567</v>
      </c>
      <c r="D45" s="60" t="s">
        <v>790</v>
      </c>
      <c r="E45" s="60" t="s">
        <v>1565</v>
      </c>
      <c r="F45" s="60" t="s">
        <v>791</v>
      </c>
      <c r="G45" s="61">
        <v>4012</v>
      </c>
    </row>
    <row r="46" spans="1:7" ht="30" customHeight="1" x14ac:dyDescent="0.25">
      <c r="A46" s="58">
        <v>45</v>
      </c>
      <c r="B46" s="59" t="s">
        <v>79</v>
      </c>
      <c r="C46" s="60" t="s">
        <v>1568</v>
      </c>
      <c r="D46" s="60" t="s">
        <v>790</v>
      </c>
      <c r="E46" s="60" t="s">
        <v>1565</v>
      </c>
      <c r="F46" s="60" t="s">
        <v>791</v>
      </c>
      <c r="G46" s="61">
        <v>4012</v>
      </c>
    </row>
    <row r="47" spans="1:7" ht="30" customHeight="1" x14ac:dyDescent="0.25">
      <c r="A47" s="58">
        <v>46</v>
      </c>
      <c r="B47" s="59" t="s">
        <v>79</v>
      </c>
      <c r="C47" s="60" t="s">
        <v>85</v>
      </c>
      <c r="D47" s="60" t="s">
        <v>790</v>
      </c>
      <c r="E47" s="60" t="s">
        <v>1565</v>
      </c>
      <c r="F47" s="60" t="s">
        <v>791</v>
      </c>
      <c r="G47" s="61">
        <v>4012</v>
      </c>
    </row>
    <row r="48" spans="1:7" ht="30" customHeight="1" x14ac:dyDescent="0.25">
      <c r="A48" s="58">
        <v>47</v>
      </c>
      <c r="B48" s="59" t="s">
        <v>79</v>
      </c>
      <c r="C48" s="60" t="s">
        <v>1569</v>
      </c>
      <c r="D48" s="60" t="s">
        <v>790</v>
      </c>
      <c r="E48" s="60" t="s">
        <v>1565</v>
      </c>
      <c r="F48" s="60" t="s">
        <v>791</v>
      </c>
      <c r="G48" s="61">
        <v>4012</v>
      </c>
    </row>
    <row r="49" spans="1:7" ht="30" customHeight="1" x14ac:dyDescent="0.25">
      <c r="A49" s="58">
        <v>48</v>
      </c>
      <c r="B49" s="62" t="s">
        <v>79</v>
      </c>
      <c r="C49" s="60" t="s">
        <v>84</v>
      </c>
      <c r="D49" s="60" t="s">
        <v>790</v>
      </c>
      <c r="E49" s="60" t="s">
        <v>1565</v>
      </c>
      <c r="F49" s="60" t="s">
        <v>791</v>
      </c>
      <c r="G49" s="61">
        <v>4012</v>
      </c>
    </row>
    <row r="50" spans="1:7" ht="30" customHeight="1" x14ac:dyDescent="0.25">
      <c r="A50" s="58">
        <v>49</v>
      </c>
      <c r="B50" s="62" t="s">
        <v>79</v>
      </c>
      <c r="C50" s="60" t="s">
        <v>634</v>
      </c>
      <c r="D50" s="60" t="s">
        <v>790</v>
      </c>
      <c r="E50" s="60" t="s">
        <v>1565</v>
      </c>
      <c r="F50" s="60" t="s">
        <v>791</v>
      </c>
      <c r="G50" s="61">
        <v>4012</v>
      </c>
    </row>
    <row r="51" spans="1:7" ht="30" customHeight="1" x14ac:dyDescent="0.25">
      <c r="A51" s="58">
        <v>50</v>
      </c>
      <c r="B51" s="62" t="s">
        <v>1570</v>
      </c>
      <c r="C51" s="60" t="s">
        <v>1570</v>
      </c>
      <c r="D51" s="60" t="s">
        <v>1571</v>
      </c>
      <c r="E51" s="60" t="s">
        <v>1565</v>
      </c>
      <c r="F51" s="60" t="s">
        <v>791</v>
      </c>
      <c r="G51" s="61">
        <v>4012</v>
      </c>
    </row>
    <row r="52" spans="1:7" ht="30" customHeight="1" x14ac:dyDescent="0.25">
      <c r="A52" s="58">
        <v>51</v>
      </c>
      <c r="B52" s="62" t="s">
        <v>1572</v>
      </c>
      <c r="C52" s="60" t="s">
        <v>1572</v>
      </c>
      <c r="D52" s="60" t="s">
        <v>1573</v>
      </c>
      <c r="E52" s="60" t="s">
        <v>1574</v>
      </c>
      <c r="F52" s="60" t="s">
        <v>1575</v>
      </c>
      <c r="G52" s="61">
        <v>1635</v>
      </c>
    </row>
    <row r="53" spans="1:7" ht="30" customHeight="1" x14ac:dyDescent="0.25">
      <c r="A53" s="58">
        <v>52</v>
      </c>
      <c r="B53" s="59" t="s">
        <v>1572</v>
      </c>
      <c r="C53" s="60" t="s">
        <v>1576</v>
      </c>
      <c r="D53" s="60" t="s">
        <v>1573</v>
      </c>
      <c r="E53" s="60" t="s">
        <v>1574</v>
      </c>
      <c r="F53" s="60" t="s">
        <v>1575</v>
      </c>
      <c r="G53" s="61">
        <v>1635</v>
      </c>
    </row>
    <row r="54" spans="1:7" ht="30" customHeight="1" x14ac:dyDescent="0.25">
      <c r="A54" s="58">
        <v>53</v>
      </c>
      <c r="B54" s="62" t="s">
        <v>548</v>
      </c>
      <c r="C54" s="60" t="s">
        <v>548</v>
      </c>
      <c r="D54" s="60" t="s">
        <v>1322</v>
      </c>
      <c r="E54" s="60" t="s">
        <v>1577</v>
      </c>
      <c r="F54" s="60" t="s">
        <v>1323</v>
      </c>
      <c r="G54" s="61">
        <v>1910</v>
      </c>
    </row>
    <row r="55" spans="1:7" ht="30" customHeight="1" x14ac:dyDescent="0.25">
      <c r="A55" s="58">
        <v>54</v>
      </c>
      <c r="B55" s="62" t="s">
        <v>548</v>
      </c>
      <c r="C55" s="60" t="s">
        <v>1578</v>
      </c>
      <c r="D55" s="60" t="s">
        <v>1322</v>
      </c>
      <c r="E55" s="60" t="s">
        <v>1577</v>
      </c>
      <c r="F55" s="60" t="s">
        <v>1323</v>
      </c>
      <c r="G55" s="61">
        <v>1910</v>
      </c>
    </row>
    <row r="56" spans="1:7" ht="30" customHeight="1" x14ac:dyDescent="0.25">
      <c r="A56" s="58">
        <v>55</v>
      </c>
      <c r="B56" s="59" t="s">
        <v>142</v>
      </c>
      <c r="C56" s="60" t="s">
        <v>142</v>
      </c>
      <c r="D56" s="60" t="s">
        <v>848</v>
      </c>
      <c r="E56" s="60" t="s">
        <v>1579</v>
      </c>
      <c r="F56" s="60" t="s">
        <v>849</v>
      </c>
      <c r="G56" s="61">
        <v>1106</v>
      </c>
    </row>
    <row r="57" spans="1:7" ht="30" customHeight="1" x14ac:dyDescent="0.25">
      <c r="A57" s="58">
        <v>56</v>
      </c>
      <c r="B57" s="59" t="s">
        <v>142</v>
      </c>
      <c r="C57" s="60" t="s">
        <v>143</v>
      </c>
      <c r="D57" s="60" t="s">
        <v>848</v>
      </c>
      <c r="E57" s="60" t="s">
        <v>1579</v>
      </c>
      <c r="F57" s="60" t="s">
        <v>849</v>
      </c>
      <c r="G57" s="61">
        <v>1106</v>
      </c>
    </row>
    <row r="58" spans="1:7" ht="30" customHeight="1" x14ac:dyDescent="0.25">
      <c r="A58" s="58">
        <v>57</v>
      </c>
      <c r="B58" s="62" t="s">
        <v>147</v>
      </c>
      <c r="C58" s="60" t="s">
        <v>147</v>
      </c>
      <c r="D58" s="60" t="s">
        <v>854</v>
      </c>
      <c r="E58" s="60" t="s">
        <v>1580</v>
      </c>
      <c r="F58" s="60" t="s">
        <v>855</v>
      </c>
      <c r="G58" s="61">
        <v>4212</v>
      </c>
    </row>
    <row r="59" spans="1:7" ht="30" customHeight="1" x14ac:dyDescent="0.25">
      <c r="A59" s="58">
        <v>58</v>
      </c>
      <c r="B59" s="62" t="s">
        <v>148</v>
      </c>
      <c r="C59" s="60" t="s">
        <v>148</v>
      </c>
      <c r="D59" s="60" t="s">
        <v>856</v>
      </c>
      <c r="E59" s="60" t="s">
        <v>1581</v>
      </c>
      <c r="F59" s="60" t="s">
        <v>857</v>
      </c>
      <c r="G59" s="61">
        <v>4217</v>
      </c>
    </row>
    <row r="60" spans="1:7" ht="30" customHeight="1" x14ac:dyDescent="0.25">
      <c r="A60" s="58">
        <v>59</v>
      </c>
      <c r="B60" s="59" t="s">
        <v>155</v>
      </c>
      <c r="C60" s="60" t="s">
        <v>1582</v>
      </c>
      <c r="D60" s="60" t="s">
        <v>865</v>
      </c>
      <c r="E60" s="60" t="s">
        <v>1583</v>
      </c>
      <c r="F60" s="60" t="s">
        <v>866</v>
      </c>
      <c r="G60" s="61">
        <v>4418</v>
      </c>
    </row>
    <row r="61" spans="1:7" ht="30" customHeight="1" x14ac:dyDescent="0.25">
      <c r="A61" s="58">
        <v>60</v>
      </c>
      <c r="B61" s="59" t="s">
        <v>155</v>
      </c>
      <c r="C61" s="60" t="s">
        <v>155</v>
      </c>
      <c r="D61" s="60" t="s">
        <v>865</v>
      </c>
      <c r="E61" s="60" t="s">
        <v>1583</v>
      </c>
      <c r="F61" s="60" t="s">
        <v>866</v>
      </c>
      <c r="G61" s="61">
        <v>4418</v>
      </c>
    </row>
    <row r="62" spans="1:7" ht="30" customHeight="1" x14ac:dyDescent="0.25">
      <c r="A62" s="58">
        <v>61</v>
      </c>
      <c r="B62" s="62" t="s">
        <v>128</v>
      </c>
      <c r="C62" s="60" t="s">
        <v>128</v>
      </c>
      <c r="D62" s="60" t="s">
        <v>836</v>
      </c>
      <c r="E62" s="60" t="s">
        <v>1584</v>
      </c>
      <c r="F62" s="60" t="s">
        <v>837</v>
      </c>
      <c r="G62" s="61">
        <v>1502</v>
      </c>
    </row>
    <row r="63" spans="1:7" ht="30" customHeight="1" x14ac:dyDescent="0.25">
      <c r="A63" s="58">
        <v>62</v>
      </c>
      <c r="B63" s="62" t="s">
        <v>1585</v>
      </c>
      <c r="C63" s="60" t="s">
        <v>1585</v>
      </c>
      <c r="D63" s="60" t="s">
        <v>864</v>
      </c>
      <c r="E63" s="60" t="s">
        <v>1586</v>
      </c>
      <c r="F63" s="60" t="s">
        <v>863</v>
      </c>
      <c r="G63" s="61">
        <v>2600</v>
      </c>
    </row>
    <row r="64" spans="1:7" ht="30" customHeight="1" x14ac:dyDescent="0.25">
      <c r="A64" s="58">
        <v>63</v>
      </c>
      <c r="B64" s="62" t="s">
        <v>141</v>
      </c>
      <c r="C64" s="60" t="s">
        <v>141</v>
      </c>
      <c r="D64" s="60" t="s">
        <v>846</v>
      </c>
      <c r="E64" s="60" t="s">
        <v>1587</v>
      </c>
      <c r="F64" s="60" t="s">
        <v>847</v>
      </c>
      <c r="G64" s="61">
        <v>6041</v>
      </c>
    </row>
    <row r="65" spans="1:7" ht="30" customHeight="1" x14ac:dyDescent="0.25">
      <c r="A65" s="58">
        <v>64</v>
      </c>
      <c r="B65" s="62" t="s">
        <v>1588</v>
      </c>
      <c r="C65" s="60" t="s">
        <v>1588</v>
      </c>
      <c r="D65" s="60" t="s">
        <v>1589</v>
      </c>
      <c r="E65" s="60" t="s">
        <v>1587</v>
      </c>
      <c r="F65" s="60" t="s">
        <v>847</v>
      </c>
      <c r="G65" s="61">
        <v>6041</v>
      </c>
    </row>
    <row r="66" spans="1:7" ht="30" customHeight="1" x14ac:dyDescent="0.25">
      <c r="A66" s="58">
        <v>65</v>
      </c>
      <c r="B66" s="62" t="s">
        <v>136</v>
      </c>
      <c r="C66" s="60" t="s">
        <v>136</v>
      </c>
      <c r="D66" s="60" t="s">
        <v>844</v>
      </c>
      <c r="E66" s="60" t="s">
        <v>1590</v>
      </c>
      <c r="F66" s="60" t="s">
        <v>845</v>
      </c>
      <c r="G66" s="61">
        <v>1604</v>
      </c>
    </row>
    <row r="67" spans="1:7" ht="30" customHeight="1" x14ac:dyDescent="0.25">
      <c r="A67" s="58">
        <v>66</v>
      </c>
      <c r="B67" s="62" t="s">
        <v>136</v>
      </c>
      <c r="C67" s="60" t="s">
        <v>137</v>
      </c>
      <c r="D67" s="60" t="s">
        <v>844</v>
      </c>
      <c r="E67" s="60" t="s">
        <v>1590</v>
      </c>
      <c r="F67" s="60" t="s">
        <v>845</v>
      </c>
      <c r="G67" s="61">
        <v>1604</v>
      </c>
    </row>
    <row r="68" spans="1:7" ht="30" customHeight="1" x14ac:dyDescent="0.25">
      <c r="A68" s="58">
        <v>67</v>
      </c>
      <c r="B68" s="59" t="s">
        <v>136</v>
      </c>
      <c r="C68" s="60" t="s">
        <v>1591</v>
      </c>
      <c r="D68" s="60" t="s">
        <v>844</v>
      </c>
      <c r="E68" s="60" t="s">
        <v>1590</v>
      </c>
      <c r="F68" s="60" t="s">
        <v>845</v>
      </c>
      <c r="G68" s="61">
        <v>1604</v>
      </c>
    </row>
    <row r="69" spans="1:7" ht="30" customHeight="1" x14ac:dyDescent="0.25">
      <c r="A69" s="58">
        <v>68</v>
      </c>
      <c r="B69" s="59" t="s">
        <v>134</v>
      </c>
      <c r="C69" s="60" t="s">
        <v>134</v>
      </c>
      <c r="D69" s="60" t="s">
        <v>844</v>
      </c>
      <c r="E69" s="60" t="s">
        <v>1590</v>
      </c>
      <c r="F69" s="60" t="s">
        <v>845</v>
      </c>
      <c r="G69" s="61">
        <v>1604</v>
      </c>
    </row>
    <row r="70" spans="1:7" ht="30" customHeight="1" x14ac:dyDescent="0.25">
      <c r="A70" s="58">
        <v>69</v>
      </c>
      <c r="B70" s="62" t="s">
        <v>134</v>
      </c>
      <c r="C70" s="60" t="s">
        <v>1592</v>
      </c>
      <c r="D70" s="60" t="s">
        <v>844</v>
      </c>
      <c r="E70" s="60" t="s">
        <v>1590</v>
      </c>
      <c r="F70" s="60" t="s">
        <v>845</v>
      </c>
      <c r="G70" s="61">
        <v>1604</v>
      </c>
    </row>
    <row r="71" spans="1:7" ht="30" customHeight="1" x14ac:dyDescent="0.25">
      <c r="A71" s="58">
        <v>70</v>
      </c>
      <c r="B71" s="62" t="s">
        <v>138</v>
      </c>
      <c r="C71" s="60" t="s">
        <v>1593</v>
      </c>
      <c r="D71" s="60" t="s">
        <v>844</v>
      </c>
      <c r="E71" s="60" t="s">
        <v>1590</v>
      </c>
      <c r="F71" s="60" t="s">
        <v>845</v>
      </c>
      <c r="G71" s="61">
        <v>1604</v>
      </c>
    </row>
    <row r="72" spans="1:7" ht="30" customHeight="1" x14ac:dyDescent="0.25">
      <c r="A72" s="58">
        <v>71</v>
      </c>
      <c r="B72" s="59" t="s">
        <v>138</v>
      </c>
      <c r="C72" s="60" t="s">
        <v>139</v>
      </c>
      <c r="D72" s="60" t="s">
        <v>844</v>
      </c>
      <c r="E72" s="60" t="s">
        <v>1590</v>
      </c>
      <c r="F72" s="60" t="s">
        <v>845</v>
      </c>
      <c r="G72" s="61">
        <v>1604</v>
      </c>
    </row>
    <row r="73" spans="1:7" ht="30" customHeight="1" x14ac:dyDescent="0.25">
      <c r="A73" s="58">
        <v>72</v>
      </c>
      <c r="B73" s="64" t="s">
        <v>138</v>
      </c>
      <c r="C73" s="60" t="s">
        <v>138</v>
      </c>
      <c r="D73" s="60" t="s">
        <v>844</v>
      </c>
      <c r="E73" s="60" t="s">
        <v>1590</v>
      </c>
      <c r="F73" s="60" t="s">
        <v>845</v>
      </c>
      <c r="G73" s="61">
        <v>1604</v>
      </c>
    </row>
    <row r="74" spans="1:7" ht="30" customHeight="1" x14ac:dyDescent="0.25">
      <c r="A74" s="58">
        <v>73</v>
      </c>
      <c r="B74" s="62" t="s">
        <v>138</v>
      </c>
      <c r="C74" s="60" t="s">
        <v>140</v>
      </c>
      <c r="D74" s="60" t="s">
        <v>844</v>
      </c>
      <c r="E74" s="60" t="s">
        <v>1590</v>
      </c>
      <c r="F74" s="60" t="s">
        <v>845</v>
      </c>
      <c r="G74" s="61">
        <v>1604</v>
      </c>
    </row>
    <row r="75" spans="1:7" ht="30" customHeight="1" x14ac:dyDescent="0.25">
      <c r="A75" s="58">
        <v>74</v>
      </c>
      <c r="B75" s="62" t="s">
        <v>129</v>
      </c>
      <c r="C75" s="60" t="s">
        <v>129</v>
      </c>
      <c r="D75" s="60" t="s">
        <v>838</v>
      </c>
      <c r="E75" s="60" t="s">
        <v>1594</v>
      </c>
      <c r="F75" s="60" t="s">
        <v>839</v>
      </c>
      <c r="G75" s="61">
        <v>4400</v>
      </c>
    </row>
    <row r="76" spans="1:7" ht="30" customHeight="1" x14ac:dyDescent="0.25">
      <c r="A76" s="58">
        <v>75</v>
      </c>
      <c r="B76" s="59" t="s">
        <v>129</v>
      </c>
      <c r="C76" s="60" t="s">
        <v>130</v>
      </c>
      <c r="D76" s="60" t="s">
        <v>838</v>
      </c>
      <c r="E76" s="60" t="s">
        <v>1594</v>
      </c>
      <c r="F76" s="60" t="s">
        <v>839</v>
      </c>
      <c r="G76" s="61">
        <v>4400</v>
      </c>
    </row>
    <row r="77" spans="1:7" ht="30" customHeight="1" x14ac:dyDescent="0.25">
      <c r="A77" s="58">
        <v>76</v>
      </c>
      <c r="B77" s="62" t="s">
        <v>1595</v>
      </c>
      <c r="C77" s="60" t="s">
        <v>1596</v>
      </c>
      <c r="D77" s="60" t="s">
        <v>1597</v>
      </c>
      <c r="E77" s="60" t="s">
        <v>1598</v>
      </c>
      <c r="F77" s="60" t="s">
        <v>872</v>
      </c>
      <c r="G77" s="61">
        <v>6329</v>
      </c>
    </row>
    <row r="78" spans="1:7" ht="30" customHeight="1" x14ac:dyDescent="0.25">
      <c r="A78" s="58">
        <v>77</v>
      </c>
      <c r="B78" s="59" t="s">
        <v>156</v>
      </c>
      <c r="C78" s="60" t="s">
        <v>156</v>
      </c>
      <c r="D78" s="60" t="s">
        <v>867</v>
      </c>
      <c r="E78" s="60" t="s">
        <v>1599</v>
      </c>
      <c r="F78" s="60" t="s">
        <v>868</v>
      </c>
      <c r="G78" s="61">
        <v>6543</v>
      </c>
    </row>
    <row r="79" spans="1:7" ht="30" customHeight="1" x14ac:dyDescent="0.25">
      <c r="A79" s="58">
        <v>78</v>
      </c>
      <c r="B79" s="59" t="s">
        <v>131</v>
      </c>
      <c r="C79" s="60" t="s">
        <v>1600</v>
      </c>
      <c r="D79" s="60" t="s">
        <v>840</v>
      </c>
      <c r="E79" s="60" t="s">
        <v>1601</v>
      </c>
      <c r="F79" s="60" t="s">
        <v>841</v>
      </c>
      <c r="G79" s="61">
        <v>1223</v>
      </c>
    </row>
    <row r="80" spans="1:7" ht="30" customHeight="1" x14ac:dyDescent="0.25">
      <c r="A80" s="58">
        <v>79</v>
      </c>
      <c r="B80" s="62" t="s">
        <v>131</v>
      </c>
      <c r="C80" s="60" t="s">
        <v>131</v>
      </c>
      <c r="D80" s="60" t="s">
        <v>840</v>
      </c>
      <c r="E80" s="60" t="s">
        <v>1601</v>
      </c>
      <c r="F80" s="60" t="s">
        <v>841</v>
      </c>
      <c r="G80" s="61">
        <v>1223</v>
      </c>
    </row>
    <row r="81" spans="1:7" ht="30" customHeight="1" x14ac:dyDescent="0.25">
      <c r="A81" s="58">
        <v>80</v>
      </c>
      <c r="B81" s="62" t="s">
        <v>131</v>
      </c>
      <c r="C81" s="60" t="s">
        <v>132</v>
      </c>
      <c r="D81" s="60" t="s">
        <v>840</v>
      </c>
      <c r="E81" s="60" t="s">
        <v>1601</v>
      </c>
      <c r="F81" s="60" t="s">
        <v>841</v>
      </c>
      <c r="G81" s="61">
        <v>1223</v>
      </c>
    </row>
    <row r="82" spans="1:7" ht="30" customHeight="1" x14ac:dyDescent="0.25">
      <c r="A82" s="58">
        <v>81</v>
      </c>
      <c r="B82" s="62" t="s">
        <v>161</v>
      </c>
      <c r="C82" s="60" t="s">
        <v>161</v>
      </c>
      <c r="D82" s="60" t="s">
        <v>875</v>
      </c>
      <c r="E82" s="60" t="s">
        <v>1602</v>
      </c>
      <c r="F82" s="60" t="s">
        <v>876</v>
      </c>
      <c r="G82" s="61">
        <v>6300</v>
      </c>
    </row>
    <row r="83" spans="1:7" ht="30" customHeight="1" x14ac:dyDescent="0.25">
      <c r="A83" s="58">
        <v>82</v>
      </c>
      <c r="B83" s="62" t="s">
        <v>1603</v>
      </c>
      <c r="C83" s="60" t="s">
        <v>1603</v>
      </c>
      <c r="D83" s="60" t="s">
        <v>875</v>
      </c>
      <c r="E83" s="60" t="s">
        <v>1602</v>
      </c>
      <c r="F83" s="60" t="s">
        <v>876</v>
      </c>
      <c r="G83" s="61">
        <v>6300</v>
      </c>
    </row>
    <row r="84" spans="1:7" ht="30" customHeight="1" x14ac:dyDescent="0.25">
      <c r="A84" s="58">
        <v>83</v>
      </c>
      <c r="B84" s="62" t="s">
        <v>159</v>
      </c>
      <c r="C84" s="60" t="s">
        <v>159</v>
      </c>
      <c r="D84" s="60" t="s">
        <v>871</v>
      </c>
      <c r="E84" s="60" t="s">
        <v>1598</v>
      </c>
      <c r="F84" s="60" t="s">
        <v>872</v>
      </c>
      <c r="G84" s="61">
        <v>6329</v>
      </c>
    </row>
    <row r="85" spans="1:7" ht="30" customHeight="1" x14ac:dyDescent="0.25">
      <c r="A85" s="58">
        <v>84</v>
      </c>
      <c r="B85" s="59" t="s">
        <v>160</v>
      </c>
      <c r="C85" s="60" t="s">
        <v>160</v>
      </c>
      <c r="D85" s="60" t="s">
        <v>873</v>
      </c>
      <c r="E85" s="60" t="s">
        <v>1604</v>
      </c>
      <c r="F85" s="60" t="s">
        <v>874</v>
      </c>
      <c r="G85" s="61">
        <v>6308</v>
      </c>
    </row>
    <row r="86" spans="1:7" ht="30" customHeight="1" x14ac:dyDescent="0.25">
      <c r="A86" s="58">
        <v>85</v>
      </c>
      <c r="B86" s="62" t="s">
        <v>162</v>
      </c>
      <c r="C86" s="60" t="s">
        <v>1605</v>
      </c>
      <c r="D86" s="60" t="s">
        <v>877</v>
      </c>
      <c r="E86" s="60" t="s">
        <v>1606</v>
      </c>
      <c r="F86" s="60" t="s">
        <v>878</v>
      </c>
      <c r="G86" s="61">
        <v>2914</v>
      </c>
    </row>
    <row r="87" spans="1:7" ht="30" customHeight="1" x14ac:dyDescent="0.25">
      <c r="A87" s="58">
        <v>86</v>
      </c>
      <c r="B87" s="62" t="s">
        <v>162</v>
      </c>
      <c r="C87" s="60" t="s">
        <v>162</v>
      </c>
      <c r="D87" s="60" t="s">
        <v>877</v>
      </c>
      <c r="E87" s="60" t="s">
        <v>1606</v>
      </c>
      <c r="F87" s="60" t="s">
        <v>878</v>
      </c>
      <c r="G87" s="61">
        <v>2914</v>
      </c>
    </row>
    <row r="88" spans="1:7" ht="30" customHeight="1" x14ac:dyDescent="0.25">
      <c r="A88" s="58">
        <v>87</v>
      </c>
      <c r="B88" s="59" t="s">
        <v>151</v>
      </c>
      <c r="C88" s="60" t="s">
        <v>151</v>
      </c>
      <c r="D88" s="60" t="s">
        <v>860</v>
      </c>
      <c r="E88" s="60" t="s">
        <v>1607</v>
      </c>
      <c r="F88" s="60" t="s">
        <v>861</v>
      </c>
      <c r="G88" s="61">
        <v>1600</v>
      </c>
    </row>
    <row r="89" spans="1:7" ht="30" customHeight="1" x14ac:dyDescent="0.25">
      <c r="A89" s="58">
        <v>88</v>
      </c>
      <c r="B89" s="59" t="s">
        <v>151</v>
      </c>
      <c r="C89" s="60" t="s">
        <v>152</v>
      </c>
      <c r="D89" s="60" t="s">
        <v>860</v>
      </c>
      <c r="E89" s="60" t="s">
        <v>1607</v>
      </c>
      <c r="F89" s="60" t="s">
        <v>861</v>
      </c>
      <c r="G89" s="61" t="s">
        <v>1608</v>
      </c>
    </row>
    <row r="90" spans="1:7" ht="30" customHeight="1" x14ac:dyDescent="0.25">
      <c r="A90" s="58">
        <v>89</v>
      </c>
      <c r="B90" s="59" t="s">
        <v>145</v>
      </c>
      <c r="C90" s="60" t="s">
        <v>145</v>
      </c>
      <c r="D90" s="60" t="s">
        <v>852</v>
      </c>
      <c r="E90" s="60" t="s">
        <v>1609</v>
      </c>
      <c r="F90" s="60" t="s">
        <v>853</v>
      </c>
      <c r="G90" s="61">
        <v>1226</v>
      </c>
    </row>
    <row r="91" spans="1:7" ht="30" customHeight="1" x14ac:dyDescent="0.25">
      <c r="A91" s="58">
        <v>90</v>
      </c>
      <c r="B91" s="59" t="s">
        <v>145</v>
      </c>
      <c r="C91" s="60" t="s">
        <v>146</v>
      </c>
      <c r="D91" s="60" t="s">
        <v>852</v>
      </c>
      <c r="E91" s="60" t="s">
        <v>1609</v>
      </c>
      <c r="F91" s="60" t="s">
        <v>853</v>
      </c>
      <c r="G91" s="61">
        <v>1226</v>
      </c>
    </row>
    <row r="92" spans="1:7" ht="30" customHeight="1" x14ac:dyDescent="0.25">
      <c r="A92" s="58">
        <v>91</v>
      </c>
      <c r="B92" s="59" t="s">
        <v>133</v>
      </c>
      <c r="C92" s="60" t="s">
        <v>133</v>
      </c>
      <c r="D92" s="60" t="s">
        <v>842</v>
      </c>
      <c r="E92" s="60" t="s">
        <v>1610</v>
      </c>
      <c r="F92" s="60" t="s">
        <v>843</v>
      </c>
      <c r="G92" s="61">
        <v>6329</v>
      </c>
    </row>
    <row r="93" spans="1:7" ht="30" customHeight="1" x14ac:dyDescent="0.25">
      <c r="A93" s="58">
        <v>92</v>
      </c>
      <c r="B93" s="59" t="s">
        <v>1611</v>
      </c>
      <c r="C93" s="60" t="s">
        <v>1611</v>
      </c>
      <c r="D93" s="60" t="s">
        <v>856</v>
      </c>
      <c r="E93" s="60" t="s">
        <v>1612</v>
      </c>
      <c r="F93" s="60" t="s">
        <v>857</v>
      </c>
      <c r="G93" s="61">
        <v>4217</v>
      </c>
    </row>
    <row r="94" spans="1:7" ht="30" customHeight="1" x14ac:dyDescent="0.25">
      <c r="A94" s="58">
        <v>93</v>
      </c>
      <c r="B94" s="59" t="s">
        <v>1613</v>
      </c>
      <c r="C94" s="60" t="s">
        <v>1613</v>
      </c>
      <c r="D94" s="60" t="s">
        <v>856</v>
      </c>
      <c r="E94" s="60" t="s">
        <v>1612</v>
      </c>
      <c r="F94" s="60" t="s">
        <v>857</v>
      </c>
      <c r="G94" s="61">
        <v>4217</v>
      </c>
    </row>
    <row r="95" spans="1:7" ht="30" customHeight="1" x14ac:dyDescent="0.25">
      <c r="A95" s="58">
        <v>94</v>
      </c>
      <c r="B95" s="59" t="s">
        <v>144</v>
      </c>
      <c r="C95" s="60" t="s">
        <v>144</v>
      </c>
      <c r="D95" s="60" t="s">
        <v>850</v>
      </c>
      <c r="E95" s="60" t="s">
        <v>1614</v>
      </c>
      <c r="F95" s="60" t="s">
        <v>851</v>
      </c>
      <c r="G95" s="61">
        <v>1106</v>
      </c>
    </row>
    <row r="96" spans="1:7" ht="30" customHeight="1" x14ac:dyDescent="0.25">
      <c r="A96" s="58">
        <v>95</v>
      </c>
      <c r="B96" s="59" t="s">
        <v>144</v>
      </c>
      <c r="C96" s="60" t="s">
        <v>1615</v>
      </c>
      <c r="D96" s="60" t="s">
        <v>850</v>
      </c>
      <c r="E96" s="60" t="s">
        <v>1616</v>
      </c>
      <c r="F96" s="60" t="s">
        <v>851</v>
      </c>
      <c r="G96" s="61">
        <v>2112</v>
      </c>
    </row>
    <row r="97" spans="1:7" ht="30" customHeight="1" x14ac:dyDescent="0.25">
      <c r="A97" s="58">
        <v>96</v>
      </c>
      <c r="B97" s="59" t="s">
        <v>206</v>
      </c>
      <c r="C97" s="60" t="s">
        <v>1617</v>
      </c>
      <c r="D97" s="60" t="s">
        <v>941</v>
      </c>
      <c r="E97" s="60" t="s">
        <v>1618</v>
      </c>
      <c r="F97" s="60" t="s">
        <v>942</v>
      </c>
      <c r="G97" s="61">
        <v>1781</v>
      </c>
    </row>
    <row r="98" spans="1:7" ht="30" customHeight="1" x14ac:dyDescent="0.25">
      <c r="A98" s="58">
        <v>97</v>
      </c>
      <c r="B98" s="59" t="s">
        <v>206</v>
      </c>
      <c r="C98" s="60" t="s">
        <v>206</v>
      </c>
      <c r="D98" s="60" t="s">
        <v>941</v>
      </c>
      <c r="E98" s="60" t="s">
        <v>1618</v>
      </c>
      <c r="F98" s="60" t="s">
        <v>942</v>
      </c>
      <c r="G98" s="61">
        <v>1781</v>
      </c>
    </row>
    <row r="99" spans="1:7" ht="30" customHeight="1" x14ac:dyDescent="0.25">
      <c r="A99" s="58">
        <v>98</v>
      </c>
      <c r="B99" s="62" t="s">
        <v>149</v>
      </c>
      <c r="C99" s="60" t="s">
        <v>149</v>
      </c>
      <c r="D99" s="60" t="s">
        <v>858</v>
      </c>
      <c r="E99" s="60" t="s">
        <v>1619</v>
      </c>
      <c r="F99" s="60" t="s">
        <v>859</v>
      </c>
      <c r="G99" s="61">
        <v>2900</v>
      </c>
    </row>
    <row r="100" spans="1:7" ht="30" customHeight="1" x14ac:dyDescent="0.25">
      <c r="A100" s="58">
        <v>99</v>
      </c>
      <c r="B100" s="62" t="s">
        <v>149</v>
      </c>
      <c r="C100" s="60" t="s">
        <v>150</v>
      </c>
      <c r="D100" s="60" t="s">
        <v>858</v>
      </c>
      <c r="E100" s="60" t="s">
        <v>1619</v>
      </c>
      <c r="F100" s="60" t="s">
        <v>859</v>
      </c>
      <c r="G100" s="61">
        <v>2900</v>
      </c>
    </row>
    <row r="101" spans="1:7" ht="30" customHeight="1" x14ac:dyDescent="0.25">
      <c r="A101" s="58">
        <v>100</v>
      </c>
      <c r="B101" s="59" t="s">
        <v>192</v>
      </c>
      <c r="C101" s="60" t="s">
        <v>1620</v>
      </c>
      <c r="D101" s="60" t="s">
        <v>927</v>
      </c>
      <c r="E101" s="60" t="s">
        <v>1621</v>
      </c>
      <c r="F101" s="60" t="s">
        <v>928</v>
      </c>
      <c r="G101" s="61">
        <v>1226</v>
      </c>
    </row>
    <row r="102" spans="1:7" ht="30" customHeight="1" x14ac:dyDescent="0.25">
      <c r="A102" s="58">
        <v>101</v>
      </c>
      <c r="B102" s="59" t="s">
        <v>192</v>
      </c>
      <c r="C102" s="60" t="s">
        <v>192</v>
      </c>
      <c r="D102" s="60" t="s">
        <v>927</v>
      </c>
      <c r="E102" s="60" t="s">
        <v>1622</v>
      </c>
      <c r="F102" s="60" t="s">
        <v>1623</v>
      </c>
      <c r="G102" s="61">
        <v>1226</v>
      </c>
    </row>
    <row r="103" spans="1:7" ht="30" customHeight="1" x14ac:dyDescent="0.25">
      <c r="A103" s="58">
        <v>102</v>
      </c>
      <c r="B103" s="62" t="s">
        <v>192</v>
      </c>
      <c r="C103" s="60" t="s">
        <v>193</v>
      </c>
      <c r="D103" s="60" t="s">
        <v>927</v>
      </c>
      <c r="E103" s="60" t="s">
        <v>1622</v>
      </c>
      <c r="F103" s="60" t="s">
        <v>1623</v>
      </c>
      <c r="G103" s="61">
        <v>1226</v>
      </c>
    </row>
    <row r="104" spans="1:7" ht="30" customHeight="1" x14ac:dyDescent="0.25">
      <c r="A104" s="58">
        <v>103</v>
      </c>
      <c r="B104" s="62" t="s">
        <v>1624</v>
      </c>
      <c r="C104" s="60" t="s">
        <v>1625</v>
      </c>
      <c r="D104" s="60" t="s">
        <v>1626</v>
      </c>
      <c r="E104" s="60" t="s">
        <v>1627</v>
      </c>
      <c r="F104" s="60" t="s">
        <v>1628</v>
      </c>
      <c r="G104" s="61">
        <v>1634</v>
      </c>
    </row>
    <row r="105" spans="1:7" ht="30" customHeight="1" x14ac:dyDescent="0.25">
      <c r="A105" s="58">
        <v>104</v>
      </c>
      <c r="B105" s="59" t="s">
        <v>1624</v>
      </c>
      <c r="C105" s="60" t="s">
        <v>1624</v>
      </c>
      <c r="D105" s="60" t="s">
        <v>1626</v>
      </c>
      <c r="E105" s="60" t="s">
        <v>1627</v>
      </c>
      <c r="F105" s="60" t="s">
        <v>1628</v>
      </c>
      <c r="G105" s="61">
        <v>1634</v>
      </c>
    </row>
    <row r="106" spans="1:7" ht="30" customHeight="1" x14ac:dyDescent="0.25">
      <c r="A106" s="58">
        <v>105</v>
      </c>
      <c r="B106" s="62" t="s">
        <v>1624</v>
      </c>
      <c r="C106" s="60" t="s">
        <v>1629</v>
      </c>
      <c r="D106" s="60" t="s">
        <v>1626</v>
      </c>
      <c r="E106" s="60" t="s">
        <v>1627</v>
      </c>
      <c r="F106" s="60" t="s">
        <v>1628</v>
      </c>
      <c r="G106" s="61">
        <v>1634</v>
      </c>
    </row>
    <row r="107" spans="1:7" ht="30" customHeight="1" x14ac:dyDescent="0.25">
      <c r="A107" s="58">
        <v>106</v>
      </c>
      <c r="B107" s="59" t="s">
        <v>176</v>
      </c>
      <c r="C107" s="60" t="s">
        <v>176</v>
      </c>
      <c r="D107" s="60" t="s">
        <v>899</v>
      </c>
      <c r="E107" s="60" t="s">
        <v>1630</v>
      </c>
      <c r="F107" s="60" t="s">
        <v>900</v>
      </c>
      <c r="G107" s="61">
        <v>3503</v>
      </c>
    </row>
    <row r="108" spans="1:7" ht="30" customHeight="1" x14ac:dyDescent="0.25">
      <c r="A108" s="58">
        <v>107</v>
      </c>
      <c r="B108" s="59" t="s">
        <v>177</v>
      </c>
      <c r="C108" s="60" t="s">
        <v>177</v>
      </c>
      <c r="D108" s="60" t="s">
        <v>901</v>
      </c>
      <c r="E108" s="60" t="s">
        <v>1631</v>
      </c>
      <c r="F108" s="60" t="s">
        <v>902</v>
      </c>
      <c r="G108" s="61">
        <v>3515</v>
      </c>
    </row>
    <row r="109" spans="1:7" ht="30" customHeight="1" x14ac:dyDescent="0.25">
      <c r="A109" s="58">
        <v>108</v>
      </c>
      <c r="B109" s="59" t="s">
        <v>180</v>
      </c>
      <c r="C109" s="60" t="s">
        <v>180</v>
      </c>
      <c r="D109" s="60" t="s">
        <v>905</v>
      </c>
      <c r="E109" s="60" t="s">
        <v>1632</v>
      </c>
      <c r="F109" s="60" t="s">
        <v>906</v>
      </c>
      <c r="G109" s="61">
        <v>4600</v>
      </c>
    </row>
    <row r="110" spans="1:7" ht="30" customHeight="1" x14ac:dyDescent="0.25">
      <c r="A110" s="58">
        <v>109</v>
      </c>
      <c r="B110" s="59" t="s">
        <v>186</v>
      </c>
      <c r="C110" s="60" t="s">
        <v>186</v>
      </c>
      <c r="D110" s="60" t="s">
        <v>917</v>
      </c>
      <c r="E110" s="60" t="s">
        <v>1633</v>
      </c>
      <c r="F110" s="60" t="s">
        <v>918</v>
      </c>
      <c r="G110" s="61">
        <v>5815</v>
      </c>
    </row>
    <row r="111" spans="1:7" ht="30" customHeight="1" x14ac:dyDescent="0.25">
      <c r="A111" s="58">
        <v>110</v>
      </c>
      <c r="B111" s="59" t="s">
        <v>194</v>
      </c>
      <c r="C111" s="60" t="s">
        <v>194</v>
      </c>
      <c r="D111" s="60" t="s">
        <v>929</v>
      </c>
      <c r="E111" s="60" t="s">
        <v>1634</v>
      </c>
      <c r="F111" s="60" t="s">
        <v>930</v>
      </c>
      <c r="G111" s="61">
        <v>1226</v>
      </c>
    </row>
    <row r="112" spans="1:7" ht="30" customHeight="1" x14ac:dyDescent="0.25">
      <c r="A112" s="58">
        <v>111</v>
      </c>
      <c r="B112" s="62" t="s">
        <v>194</v>
      </c>
      <c r="C112" s="60" t="s">
        <v>195</v>
      </c>
      <c r="D112" s="60" t="s">
        <v>929</v>
      </c>
      <c r="E112" s="60" t="s">
        <v>1634</v>
      </c>
      <c r="F112" s="60" t="s">
        <v>930</v>
      </c>
      <c r="G112" s="61">
        <v>1226</v>
      </c>
    </row>
    <row r="113" spans="1:7" ht="30" customHeight="1" x14ac:dyDescent="0.25">
      <c r="A113" s="58">
        <v>112</v>
      </c>
      <c r="B113" s="62" t="s">
        <v>1635</v>
      </c>
      <c r="C113" s="60" t="s">
        <v>1635</v>
      </c>
      <c r="D113" s="60" t="s">
        <v>909</v>
      </c>
      <c r="E113" s="60" t="s">
        <v>1636</v>
      </c>
      <c r="F113" s="60" t="s">
        <v>910</v>
      </c>
      <c r="G113" s="61">
        <v>4400</v>
      </c>
    </row>
    <row r="114" spans="1:7" ht="30" customHeight="1" x14ac:dyDescent="0.25">
      <c r="A114" s="58">
        <v>113</v>
      </c>
      <c r="B114" s="62" t="s">
        <v>1637</v>
      </c>
      <c r="C114" s="60" t="s">
        <v>1637</v>
      </c>
      <c r="D114" s="60" t="s">
        <v>909</v>
      </c>
      <c r="E114" s="60" t="s">
        <v>1636</v>
      </c>
      <c r="F114" s="60" t="s">
        <v>910</v>
      </c>
      <c r="G114" s="61">
        <v>4400</v>
      </c>
    </row>
    <row r="115" spans="1:7" ht="30" customHeight="1" x14ac:dyDescent="0.25">
      <c r="A115" s="58">
        <v>114</v>
      </c>
      <c r="B115" s="62" t="s">
        <v>181</v>
      </c>
      <c r="C115" s="60" t="s">
        <v>181</v>
      </c>
      <c r="D115" s="60" t="s">
        <v>907</v>
      </c>
      <c r="E115" s="60" t="s">
        <v>1638</v>
      </c>
      <c r="F115" s="60" t="s">
        <v>908</v>
      </c>
      <c r="G115" s="61">
        <v>4407</v>
      </c>
    </row>
    <row r="116" spans="1:7" ht="30" customHeight="1" x14ac:dyDescent="0.25">
      <c r="A116" s="58">
        <v>115</v>
      </c>
      <c r="B116" s="62" t="s">
        <v>182</v>
      </c>
      <c r="C116" s="60" t="s">
        <v>182</v>
      </c>
      <c r="D116" s="60" t="s">
        <v>909</v>
      </c>
      <c r="E116" s="60" t="s">
        <v>1639</v>
      </c>
      <c r="F116" s="60" t="s">
        <v>910</v>
      </c>
      <c r="G116" s="61">
        <v>4400</v>
      </c>
    </row>
    <row r="117" spans="1:7" ht="30" customHeight="1" x14ac:dyDescent="0.25">
      <c r="A117" s="58">
        <v>116</v>
      </c>
      <c r="B117" s="62" t="s">
        <v>183</v>
      </c>
      <c r="C117" s="60" t="s">
        <v>183</v>
      </c>
      <c r="D117" s="60" t="s">
        <v>911</v>
      </c>
      <c r="E117" s="60" t="s">
        <v>1640</v>
      </c>
      <c r="F117" s="60" t="s">
        <v>912</v>
      </c>
      <c r="G117" s="61">
        <v>4431</v>
      </c>
    </row>
    <row r="118" spans="1:7" ht="30" customHeight="1" x14ac:dyDescent="0.25">
      <c r="A118" s="58">
        <v>117</v>
      </c>
      <c r="B118" s="62" t="s">
        <v>184</v>
      </c>
      <c r="C118" s="60" t="s">
        <v>184</v>
      </c>
      <c r="D118" s="60" t="s">
        <v>913</v>
      </c>
      <c r="E118" s="60" t="s">
        <v>1641</v>
      </c>
      <c r="F118" s="60" t="s">
        <v>914</v>
      </c>
      <c r="G118" s="61">
        <v>4420</v>
      </c>
    </row>
    <row r="119" spans="1:7" ht="30" customHeight="1" x14ac:dyDescent="0.25">
      <c r="A119" s="58">
        <v>118</v>
      </c>
      <c r="B119" s="62" t="s">
        <v>1642</v>
      </c>
      <c r="C119" s="60" t="s">
        <v>1642</v>
      </c>
      <c r="D119" s="60" t="s">
        <v>1643</v>
      </c>
      <c r="E119" s="60" t="s">
        <v>1644</v>
      </c>
      <c r="F119" s="60" t="s">
        <v>1645</v>
      </c>
      <c r="G119" s="61">
        <v>2301</v>
      </c>
    </row>
    <row r="120" spans="1:7" ht="30" customHeight="1" x14ac:dyDescent="0.25">
      <c r="A120" s="58">
        <v>119</v>
      </c>
      <c r="B120" s="62" t="s">
        <v>167</v>
      </c>
      <c r="C120" s="60" t="s">
        <v>1646</v>
      </c>
      <c r="D120" s="60" t="s">
        <v>885</v>
      </c>
      <c r="E120" s="60" t="s">
        <v>1647</v>
      </c>
      <c r="F120" s="60" t="s">
        <v>886</v>
      </c>
      <c r="G120" s="61">
        <v>3322</v>
      </c>
    </row>
    <row r="121" spans="1:7" ht="30" customHeight="1" x14ac:dyDescent="0.25">
      <c r="A121" s="58">
        <v>120</v>
      </c>
      <c r="B121" s="65" t="s">
        <v>167</v>
      </c>
      <c r="C121" s="60" t="s">
        <v>167</v>
      </c>
      <c r="D121" s="60" t="s">
        <v>885</v>
      </c>
      <c r="E121" s="60" t="s">
        <v>1647</v>
      </c>
      <c r="F121" s="60" t="s">
        <v>886</v>
      </c>
      <c r="G121" s="61">
        <v>3322</v>
      </c>
    </row>
    <row r="122" spans="1:7" ht="30" customHeight="1" x14ac:dyDescent="0.25">
      <c r="A122" s="58">
        <v>121</v>
      </c>
      <c r="B122" s="65" t="s">
        <v>1648</v>
      </c>
      <c r="C122" s="60" t="s">
        <v>1648</v>
      </c>
      <c r="D122" s="60" t="s">
        <v>921</v>
      </c>
      <c r="E122" s="60" t="s">
        <v>1649</v>
      </c>
      <c r="F122" s="60" t="s">
        <v>922</v>
      </c>
      <c r="G122" s="61">
        <v>6035</v>
      </c>
    </row>
    <row r="123" spans="1:7" ht="30" customHeight="1" x14ac:dyDescent="0.25">
      <c r="A123" s="58">
        <v>122</v>
      </c>
      <c r="B123" s="59" t="s">
        <v>1650</v>
      </c>
      <c r="C123" s="60" t="s">
        <v>1650</v>
      </c>
      <c r="D123" s="60" t="s">
        <v>921</v>
      </c>
      <c r="E123" s="60" t="s">
        <v>1649</v>
      </c>
      <c r="F123" s="60" t="s">
        <v>922</v>
      </c>
      <c r="G123" s="61">
        <v>6035</v>
      </c>
    </row>
    <row r="124" spans="1:7" ht="30" customHeight="1" x14ac:dyDescent="0.25">
      <c r="A124" s="58">
        <v>123</v>
      </c>
      <c r="B124" s="59" t="s">
        <v>1651</v>
      </c>
      <c r="C124" s="60" t="s">
        <v>1651</v>
      </c>
      <c r="D124" s="60" t="s">
        <v>1652</v>
      </c>
      <c r="E124" s="60" t="s">
        <v>1653</v>
      </c>
      <c r="F124" s="60" t="s">
        <v>924</v>
      </c>
      <c r="G124" s="61">
        <v>6010</v>
      </c>
    </row>
    <row r="125" spans="1:7" ht="30" customHeight="1" x14ac:dyDescent="0.25">
      <c r="A125" s="58">
        <v>124</v>
      </c>
      <c r="B125" s="59" t="s">
        <v>1654</v>
      </c>
      <c r="C125" s="60" t="s">
        <v>1654</v>
      </c>
      <c r="D125" s="60" t="s">
        <v>1652</v>
      </c>
      <c r="E125" s="60" t="s">
        <v>1653</v>
      </c>
      <c r="F125" s="60" t="s">
        <v>924</v>
      </c>
      <c r="G125" s="61">
        <v>6010</v>
      </c>
    </row>
    <row r="126" spans="1:7" ht="30" customHeight="1" x14ac:dyDescent="0.25">
      <c r="A126" s="58">
        <v>125</v>
      </c>
      <c r="B126" s="59" t="s">
        <v>189</v>
      </c>
      <c r="C126" s="60" t="s">
        <v>189</v>
      </c>
      <c r="D126" s="60" t="s">
        <v>921</v>
      </c>
      <c r="E126" s="60" t="s">
        <v>1649</v>
      </c>
      <c r="F126" s="60" t="s">
        <v>922</v>
      </c>
      <c r="G126" s="61">
        <v>6035</v>
      </c>
    </row>
    <row r="127" spans="1:7" ht="30" customHeight="1" x14ac:dyDescent="0.25">
      <c r="A127" s="58">
        <v>126</v>
      </c>
      <c r="B127" s="62" t="s">
        <v>190</v>
      </c>
      <c r="C127" s="60" t="s">
        <v>190</v>
      </c>
      <c r="D127" s="60" t="s">
        <v>923</v>
      </c>
      <c r="E127" s="60" t="s">
        <v>1653</v>
      </c>
      <c r="F127" s="60" t="s">
        <v>924</v>
      </c>
      <c r="G127" s="61">
        <v>6010</v>
      </c>
    </row>
    <row r="128" spans="1:7" ht="30" customHeight="1" x14ac:dyDescent="0.25">
      <c r="A128" s="58">
        <v>127</v>
      </c>
      <c r="B128" s="62" t="s">
        <v>191</v>
      </c>
      <c r="C128" s="60" t="s">
        <v>191</v>
      </c>
      <c r="D128" s="60" t="s">
        <v>925</v>
      </c>
      <c r="E128" s="60" t="s">
        <v>1655</v>
      </c>
      <c r="F128" s="60" t="s">
        <v>926</v>
      </c>
      <c r="G128" s="61">
        <v>6038</v>
      </c>
    </row>
    <row r="129" spans="1:7" ht="30" customHeight="1" x14ac:dyDescent="0.25">
      <c r="A129" s="58">
        <v>128</v>
      </c>
      <c r="B129" s="59" t="s">
        <v>187</v>
      </c>
      <c r="C129" s="60" t="s">
        <v>188</v>
      </c>
      <c r="D129" s="60" t="s">
        <v>919</v>
      </c>
      <c r="E129" s="60" t="s">
        <v>1656</v>
      </c>
      <c r="F129" s="60" t="s">
        <v>920</v>
      </c>
      <c r="G129" s="61">
        <v>6038</v>
      </c>
    </row>
    <row r="130" spans="1:7" ht="30" customHeight="1" x14ac:dyDescent="0.25">
      <c r="A130" s="58">
        <v>129</v>
      </c>
      <c r="B130" s="62" t="s">
        <v>187</v>
      </c>
      <c r="C130" s="60" t="s">
        <v>187</v>
      </c>
      <c r="D130" s="60" t="s">
        <v>919</v>
      </c>
      <c r="E130" s="60" t="s">
        <v>1656</v>
      </c>
      <c r="F130" s="60" t="s">
        <v>920</v>
      </c>
      <c r="G130" s="61">
        <v>6038</v>
      </c>
    </row>
    <row r="131" spans="1:7" ht="30" customHeight="1" x14ac:dyDescent="0.25">
      <c r="A131" s="58">
        <v>130</v>
      </c>
      <c r="B131" s="59" t="s">
        <v>170</v>
      </c>
      <c r="C131" s="60" t="s">
        <v>170</v>
      </c>
      <c r="D131" s="60" t="s">
        <v>889</v>
      </c>
      <c r="E131" s="60" t="s">
        <v>1657</v>
      </c>
      <c r="F131" s="60" t="s">
        <v>890</v>
      </c>
      <c r="G131" s="61">
        <v>2112</v>
      </c>
    </row>
    <row r="132" spans="1:7" ht="30" customHeight="1" x14ac:dyDescent="0.25">
      <c r="A132" s="58">
        <v>131</v>
      </c>
      <c r="B132" s="59" t="s">
        <v>170</v>
      </c>
      <c r="C132" s="60" t="s">
        <v>171</v>
      </c>
      <c r="D132" s="60" t="s">
        <v>889</v>
      </c>
      <c r="E132" s="60" t="s">
        <v>1657</v>
      </c>
      <c r="F132" s="60" t="s">
        <v>890</v>
      </c>
      <c r="G132" s="61">
        <v>2112</v>
      </c>
    </row>
    <row r="133" spans="1:7" ht="30" customHeight="1" x14ac:dyDescent="0.25">
      <c r="A133" s="58">
        <v>132</v>
      </c>
      <c r="B133" s="62" t="s">
        <v>214</v>
      </c>
      <c r="C133" s="60" t="s">
        <v>214</v>
      </c>
      <c r="D133" s="60" t="s">
        <v>953</v>
      </c>
      <c r="E133" s="60" t="s">
        <v>1658</v>
      </c>
      <c r="F133" s="60" t="s">
        <v>954</v>
      </c>
      <c r="G133" s="61">
        <v>2009</v>
      </c>
    </row>
    <row r="134" spans="1:7" ht="30" customHeight="1" x14ac:dyDescent="0.25">
      <c r="A134" s="58">
        <v>133</v>
      </c>
      <c r="B134" s="62" t="s">
        <v>215</v>
      </c>
      <c r="C134" s="60" t="s">
        <v>1659</v>
      </c>
      <c r="D134" s="60" t="s">
        <v>955</v>
      </c>
      <c r="E134" s="60" t="s">
        <v>1658</v>
      </c>
      <c r="F134" s="60" t="s">
        <v>954</v>
      </c>
      <c r="G134" s="61">
        <v>2009</v>
      </c>
    </row>
    <row r="135" spans="1:7" ht="30" customHeight="1" x14ac:dyDescent="0.25">
      <c r="A135" s="58">
        <v>134</v>
      </c>
      <c r="B135" s="59" t="s">
        <v>215</v>
      </c>
      <c r="C135" s="60" t="s">
        <v>215</v>
      </c>
      <c r="D135" s="60" t="s">
        <v>955</v>
      </c>
      <c r="E135" s="60" t="s">
        <v>1658</v>
      </c>
      <c r="F135" s="60" t="s">
        <v>954</v>
      </c>
      <c r="G135" s="61">
        <v>2009</v>
      </c>
    </row>
    <row r="136" spans="1:7" ht="30" customHeight="1" x14ac:dyDescent="0.25">
      <c r="A136" s="58">
        <v>135</v>
      </c>
      <c r="B136" s="59" t="s">
        <v>1660</v>
      </c>
      <c r="C136" s="60" t="s">
        <v>1660</v>
      </c>
      <c r="D136" s="60" t="s">
        <v>955</v>
      </c>
      <c r="E136" s="60" t="s">
        <v>1658</v>
      </c>
      <c r="F136" s="60" t="s">
        <v>954</v>
      </c>
      <c r="G136" s="61">
        <v>2023</v>
      </c>
    </row>
    <row r="137" spans="1:7" ht="30" customHeight="1" x14ac:dyDescent="0.25">
      <c r="A137" s="58">
        <v>136</v>
      </c>
      <c r="B137" s="62" t="s">
        <v>174</v>
      </c>
      <c r="C137" s="60" t="s">
        <v>174</v>
      </c>
      <c r="D137" s="60" t="s">
        <v>895</v>
      </c>
      <c r="E137" s="60" t="s">
        <v>1661</v>
      </c>
      <c r="F137" s="60" t="s">
        <v>896</v>
      </c>
      <c r="G137" s="61">
        <v>3100</v>
      </c>
    </row>
    <row r="138" spans="1:7" ht="30" customHeight="1" x14ac:dyDescent="0.25">
      <c r="A138" s="58">
        <v>137</v>
      </c>
      <c r="B138" s="59" t="s">
        <v>1662</v>
      </c>
      <c r="C138" s="60" t="s">
        <v>1662</v>
      </c>
      <c r="D138" s="60" t="s">
        <v>1663</v>
      </c>
      <c r="E138" s="60" t="s">
        <v>1661</v>
      </c>
      <c r="F138" s="60" t="s">
        <v>896</v>
      </c>
      <c r="G138" s="61">
        <v>3100</v>
      </c>
    </row>
    <row r="139" spans="1:7" ht="30" customHeight="1" x14ac:dyDescent="0.25">
      <c r="A139" s="58">
        <v>138</v>
      </c>
      <c r="B139" s="59" t="s">
        <v>196</v>
      </c>
      <c r="C139" s="60" t="s">
        <v>196</v>
      </c>
      <c r="D139" s="60" t="s">
        <v>931</v>
      </c>
      <c r="E139" s="60" t="s">
        <v>1664</v>
      </c>
      <c r="F139" s="60" t="s">
        <v>932</v>
      </c>
      <c r="G139" s="61">
        <v>6100</v>
      </c>
    </row>
    <row r="140" spans="1:7" ht="30" customHeight="1" x14ac:dyDescent="0.25">
      <c r="A140" s="58">
        <v>139</v>
      </c>
      <c r="B140" s="62" t="s">
        <v>1665</v>
      </c>
      <c r="C140" s="60" t="s">
        <v>1665</v>
      </c>
      <c r="D140" s="60" t="s">
        <v>1666</v>
      </c>
      <c r="E140" s="60" t="s">
        <v>1664</v>
      </c>
      <c r="F140" s="60" t="s">
        <v>932</v>
      </c>
      <c r="G140" s="61">
        <v>6100</v>
      </c>
    </row>
    <row r="141" spans="1:7" ht="30" customHeight="1" x14ac:dyDescent="0.25">
      <c r="A141" s="58">
        <v>140</v>
      </c>
      <c r="B141" s="62" t="s">
        <v>197</v>
      </c>
      <c r="C141" s="60" t="s">
        <v>197</v>
      </c>
      <c r="D141" s="60" t="s">
        <v>933</v>
      </c>
      <c r="E141" s="60" t="s">
        <v>1667</v>
      </c>
      <c r="F141" s="60" t="s">
        <v>2371</v>
      </c>
      <c r="G141" s="61">
        <v>6101</v>
      </c>
    </row>
    <row r="142" spans="1:7" ht="30" customHeight="1" x14ac:dyDescent="0.25">
      <c r="A142" s="58">
        <v>141</v>
      </c>
      <c r="B142" s="59" t="s">
        <v>197</v>
      </c>
      <c r="C142" s="60" t="s">
        <v>1668</v>
      </c>
      <c r="D142" s="60" t="s">
        <v>933</v>
      </c>
      <c r="E142" s="60" t="s">
        <v>1667</v>
      </c>
      <c r="F142" s="60" t="s">
        <v>2371</v>
      </c>
      <c r="G142" s="61">
        <v>6101</v>
      </c>
    </row>
    <row r="143" spans="1:7" ht="30" customHeight="1" x14ac:dyDescent="0.25">
      <c r="A143" s="58">
        <v>142</v>
      </c>
      <c r="B143" s="59" t="s">
        <v>198</v>
      </c>
      <c r="C143" s="60" t="s">
        <v>199</v>
      </c>
      <c r="D143" s="60" t="s">
        <v>935</v>
      </c>
      <c r="E143" s="60" t="s">
        <v>1669</v>
      </c>
      <c r="F143" s="60" t="s">
        <v>936</v>
      </c>
      <c r="G143" s="61">
        <v>1500</v>
      </c>
    </row>
    <row r="144" spans="1:7" ht="30" customHeight="1" x14ac:dyDescent="0.25">
      <c r="A144" s="58">
        <v>143</v>
      </c>
      <c r="B144" s="64" t="s">
        <v>200</v>
      </c>
      <c r="C144" s="60" t="s">
        <v>200</v>
      </c>
      <c r="D144" s="60" t="s">
        <v>935</v>
      </c>
      <c r="E144" s="60" t="s">
        <v>1669</v>
      </c>
      <c r="F144" s="60" t="s">
        <v>936</v>
      </c>
      <c r="G144" s="61">
        <v>1500</v>
      </c>
    </row>
    <row r="145" spans="1:7" ht="30" customHeight="1" x14ac:dyDescent="0.25">
      <c r="A145" s="58">
        <v>144</v>
      </c>
      <c r="B145" s="64" t="s">
        <v>200</v>
      </c>
      <c r="C145" s="60" t="s">
        <v>201</v>
      </c>
      <c r="D145" s="60" t="s">
        <v>935</v>
      </c>
      <c r="E145" s="60" t="s">
        <v>1669</v>
      </c>
      <c r="F145" s="60" t="s">
        <v>936</v>
      </c>
      <c r="G145" s="61">
        <v>1500</v>
      </c>
    </row>
    <row r="146" spans="1:7" ht="30" customHeight="1" x14ac:dyDescent="0.25">
      <c r="A146" s="58">
        <v>145</v>
      </c>
      <c r="B146" s="62" t="s">
        <v>168</v>
      </c>
      <c r="C146" s="60" t="s">
        <v>169</v>
      </c>
      <c r="D146" s="60" t="s">
        <v>887</v>
      </c>
      <c r="E146" s="60" t="s">
        <v>1670</v>
      </c>
      <c r="F146" s="60" t="s">
        <v>888</v>
      </c>
      <c r="G146" s="61">
        <v>2515</v>
      </c>
    </row>
    <row r="147" spans="1:7" ht="30" customHeight="1" x14ac:dyDescent="0.25">
      <c r="A147" s="58">
        <v>146</v>
      </c>
      <c r="B147" s="62" t="s">
        <v>168</v>
      </c>
      <c r="C147" s="60" t="s">
        <v>168</v>
      </c>
      <c r="D147" s="60" t="s">
        <v>887</v>
      </c>
      <c r="E147" s="60" t="s">
        <v>1670</v>
      </c>
      <c r="F147" s="60" t="s">
        <v>888</v>
      </c>
      <c r="G147" s="61">
        <v>2515</v>
      </c>
    </row>
    <row r="148" spans="1:7" ht="30" customHeight="1" x14ac:dyDescent="0.25">
      <c r="A148" s="58">
        <v>147</v>
      </c>
      <c r="B148" s="62" t="s">
        <v>219</v>
      </c>
      <c r="C148" s="60" t="s">
        <v>220</v>
      </c>
      <c r="D148" s="60" t="s">
        <v>960</v>
      </c>
      <c r="E148" s="60" t="s">
        <v>1534</v>
      </c>
      <c r="F148" s="60" t="s">
        <v>961</v>
      </c>
      <c r="G148" s="61">
        <v>6014</v>
      </c>
    </row>
    <row r="149" spans="1:7" ht="30" customHeight="1" x14ac:dyDescent="0.25">
      <c r="A149" s="58">
        <v>148</v>
      </c>
      <c r="B149" s="59" t="s">
        <v>219</v>
      </c>
      <c r="C149" s="60" t="s">
        <v>219</v>
      </c>
      <c r="D149" s="60" t="s">
        <v>960</v>
      </c>
      <c r="E149" s="60" t="s">
        <v>1534</v>
      </c>
      <c r="F149" s="60" t="s">
        <v>961</v>
      </c>
      <c r="G149" s="61">
        <v>6014</v>
      </c>
    </row>
    <row r="150" spans="1:7" ht="30" customHeight="1" x14ac:dyDescent="0.25">
      <c r="A150" s="58">
        <v>149</v>
      </c>
      <c r="B150" s="59" t="s">
        <v>219</v>
      </c>
      <c r="C150" s="60" t="s">
        <v>221</v>
      </c>
      <c r="D150" s="60" t="s">
        <v>960</v>
      </c>
      <c r="E150" s="60" t="s">
        <v>1534</v>
      </c>
      <c r="F150" s="60" t="s">
        <v>961</v>
      </c>
      <c r="G150" s="61">
        <v>6014</v>
      </c>
    </row>
    <row r="151" spans="1:7" ht="30" customHeight="1" x14ac:dyDescent="0.25">
      <c r="A151" s="58">
        <v>150</v>
      </c>
      <c r="B151" s="59" t="s">
        <v>1671</v>
      </c>
      <c r="C151" s="60" t="s">
        <v>1672</v>
      </c>
      <c r="D151" s="60" t="s">
        <v>1673</v>
      </c>
      <c r="E151" s="60" t="s">
        <v>1674</v>
      </c>
      <c r="F151" s="60" t="s">
        <v>1675</v>
      </c>
      <c r="G151" s="61">
        <v>6000</v>
      </c>
    </row>
    <row r="152" spans="1:7" ht="30" customHeight="1" x14ac:dyDescent="0.25">
      <c r="A152" s="58">
        <v>151</v>
      </c>
      <c r="B152" s="62" t="s">
        <v>1671</v>
      </c>
      <c r="C152" s="60" t="s">
        <v>1671</v>
      </c>
      <c r="D152" s="60" t="s">
        <v>1673</v>
      </c>
      <c r="E152" s="60" t="s">
        <v>1674</v>
      </c>
      <c r="F152" s="60" t="s">
        <v>1675</v>
      </c>
      <c r="G152" s="61">
        <v>6000</v>
      </c>
    </row>
    <row r="153" spans="1:7" ht="30" customHeight="1" x14ac:dyDescent="0.25">
      <c r="A153" s="58">
        <v>152</v>
      </c>
      <c r="B153" s="59" t="s">
        <v>202</v>
      </c>
      <c r="C153" s="60" t="s">
        <v>202</v>
      </c>
      <c r="D153" s="60" t="s">
        <v>937</v>
      </c>
      <c r="E153" s="60" t="s">
        <v>1676</v>
      </c>
      <c r="F153" s="60" t="s">
        <v>938</v>
      </c>
      <c r="G153" s="61">
        <v>1500</v>
      </c>
    </row>
    <row r="154" spans="1:7" ht="30" customHeight="1" x14ac:dyDescent="0.25">
      <c r="A154" s="58">
        <v>153</v>
      </c>
      <c r="B154" s="62" t="s">
        <v>1677</v>
      </c>
      <c r="C154" s="60" t="s">
        <v>1677</v>
      </c>
      <c r="D154" s="60" t="s">
        <v>1678</v>
      </c>
      <c r="E154" s="60" t="s">
        <v>1679</v>
      </c>
      <c r="F154" s="60" t="s">
        <v>1680</v>
      </c>
      <c r="G154" s="61">
        <v>5023</v>
      </c>
    </row>
    <row r="155" spans="1:7" ht="30" customHeight="1" x14ac:dyDescent="0.25">
      <c r="A155" s="58">
        <v>154</v>
      </c>
      <c r="B155" s="59" t="s">
        <v>1677</v>
      </c>
      <c r="C155" s="60" t="s">
        <v>1681</v>
      </c>
      <c r="D155" s="60" t="s">
        <v>1678</v>
      </c>
      <c r="E155" s="60" t="s">
        <v>1679</v>
      </c>
      <c r="F155" s="60" t="s">
        <v>1680</v>
      </c>
      <c r="G155" s="61">
        <v>5023</v>
      </c>
    </row>
    <row r="156" spans="1:7" ht="30" customHeight="1" x14ac:dyDescent="0.25">
      <c r="A156" s="58">
        <v>155</v>
      </c>
      <c r="B156" s="62" t="s">
        <v>1682</v>
      </c>
      <c r="C156" s="60" t="s">
        <v>1682</v>
      </c>
      <c r="D156" s="60" t="s">
        <v>1683</v>
      </c>
      <c r="E156" s="60" t="s">
        <v>1684</v>
      </c>
      <c r="F156" s="60" t="s">
        <v>1685</v>
      </c>
      <c r="G156" s="61">
        <v>1604</v>
      </c>
    </row>
    <row r="157" spans="1:7" ht="30" customHeight="1" x14ac:dyDescent="0.25">
      <c r="A157" s="58">
        <v>156</v>
      </c>
      <c r="B157" s="62" t="s">
        <v>1682</v>
      </c>
      <c r="C157" s="60" t="s">
        <v>1686</v>
      </c>
      <c r="D157" s="60" t="s">
        <v>1687</v>
      </c>
      <c r="E157" s="60" t="s">
        <v>1684</v>
      </c>
      <c r="F157" s="60" t="s">
        <v>1685</v>
      </c>
      <c r="G157" s="61">
        <v>1604</v>
      </c>
    </row>
    <row r="158" spans="1:7" ht="30" customHeight="1" x14ac:dyDescent="0.25">
      <c r="A158" s="58">
        <v>157</v>
      </c>
      <c r="B158" s="59" t="s">
        <v>228</v>
      </c>
      <c r="C158" s="60" t="s">
        <v>228</v>
      </c>
      <c r="D158" s="60" t="s">
        <v>972</v>
      </c>
      <c r="E158" s="60" t="s">
        <v>1688</v>
      </c>
      <c r="F158" s="60" t="s">
        <v>973</v>
      </c>
      <c r="G158" s="61">
        <v>2400</v>
      </c>
    </row>
    <row r="159" spans="1:7" ht="30" customHeight="1" x14ac:dyDescent="0.25">
      <c r="A159" s="58">
        <v>158</v>
      </c>
      <c r="B159" s="59" t="s">
        <v>1689</v>
      </c>
      <c r="C159" s="60" t="s">
        <v>1689</v>
      </c>
      <c r="D159" s="60" t="s">
        <v>1690</v>
      </c>
      <c r="E159" s="60" t="s">
        <v>1691</v>
      </c>
      <c r="F159" s="60" t="s">
        <v>1692</v>
      </c>
      <c r="G159" s="61">
        <v>1104</v>
      </c>
    </row>
    <row r="160" spans="1:7" ht="30" customHeight="1" x14ac:dyDescent="0.25">
      <c r="A160" s="58">
        <v>159</v>
      </c>
      <c r="B160" s="66" t="s">
        <v>1693</v>
      </c>
      <c r="C160" s="60" t="s">
        <v>1693</v>
      </c>
      <c r="D160" s="60" t="s">
        <v>1690</v>
      </c>
      <c r="E160" s="60" t="s">
        <v>1694</v>
      </c>
      <c r="F160" s="60" t="s">
        <v>1692</v>
      </c>
      <c r="G160" s="61">
        <v>1104</v>
      </c>
    </row>
    <row r="161" spans="1:7" ht="30" customHeight="1" x14ac:dyDescent="0.25">
      <c r="A161" s="58">
        <v>160</v>
      </c>
      <c r="B161" s="59" t="s">
        <v>231</v>
      </c>
      <c r="C161" s="60" t="s">
        <v>231</v>
      </c>
      <c r="D161" s="60" t="s">
        <v>978</v>
      </c>
      <c r="E161" s="60" t="s">
        <v>1695</v>
      </c>
      <c r="F161" s="60" t="s">
        <v>979</v>
      </c>
      <c r="G161" s="61">
        <v>1226</v>
      </c>
    </row>
    <row r="162" spans="1:7" ht="30" customHeight="1" x14ac:dyDescent="0.25">
      <c r="A162" s="58">
        <v>161</v>
      </c>
      <c r="B162" s="62" t="s">
        <v>231</v>
      </c>
      <c r="C162" s="60" t="s">
        <v>232</v>
      </c>
      <c r="D162" s="60" t="s">
        <v>978</v>
      </c>
      <c r="E162" s="60" t="s">
        <v>1695</v>
      </c>
      <c r="F162" s="60" t="s">
        <v>979</v>
      </c>
      <c r="G162" s="61">
        <v>1226</v>
      </c>
    </row>
    <row r="163" spans="1:7" ht="30" customHeight="1" x14ac:dyDescent="0.25">
      <c r="A163" s="58">
        <v>162</v>
      </c>
      <c r="B163" s="59" t="s">
        <v>233</v>
      </c>
      <c r="C163" s="60" t="s">
        <v>233</v>
      </c>
      <c r="D163" s="60" t="s">
        <v>978</v>
      </c>
      <c r="E163" s="60" t="s">
        <v>1696</v>
      </c>
      <c r="F163" s="60" t="s">
        <v>979</v>
      </c>
      <c r="G163" s="61">
        <v>1226</v>
      </c>
    </row>
    <row r="164" spans="1:7" ht="30" customHeight="1" x14ac:dyDescent="0.25">
      <c r="A164" s="58">
        <v>163</v>
      </c>
      <c r="B164" s="62" t="s">
        <v>233</v>
      </c>
      <c r="C164" s="60" t="s">
        <v>234</v>
      </c>
      <c r="D164" s="60" t="s">
        <v>978</v>
      </c>
      <c r="E164" s="60" t="s">
        <v>1696</v>
      </c>
      <c r="F164" s="60" t="s">
        <v>979</v>
      </c>
      <c r="G164" s="61">
        <v>1226</v>
      </c>
    </row>
    <row r="165" spans="1:7" ht="30" customHeight="1" x14ac:dyDescent="0.25">
      <c r="A165" s="58">
        <v>164</v>
      </c>
      <c r="B165" s="59" t="s">
        <v>235</v>
      </c>
      <c r="C165" s="60" t="s">
        <v>235</v>
      </c>
      <c r="D165" s="60" t="s">
        <v>980</v>
      </c>
      <c r="E165" s="60" t="s">
        <v>1697</v>
      </c>
      <c r="F165" s="60" t="s">
        <v>981</v>
      </c>
      <c r="G165" s="61">
        <v>6503</v>
      </c>
    </row>
    <row r="166" spans="1:7" ht="30" customHeight="1" x14ac:dyDescent="0.25">
      <c r="A166" s="58">
        <v>165</v>
      </c>
      <c r="B166" s="59" t="s">
        <v>244</v>
      </c>
      <c r="C166" s="60" t="s">
        <v>244</v>
      </c>
      <c r="D166" s="60" t="s">
        <v>992</v>
      </c>
      <c r="E166" s="60" t="s">
        <v>1698</v>
      </c>
      <c r="F166" s="60" t="s">
        <v>993</v>
      </c>
      <c r="G166" s="61">
        <v>6015</v>
      </c>
    </row>
    <row r="167" spans="1:7" ht="30" customHeight="1" x14ac:dyDescent="0.25">
      <c r="A167" s="58">
        <v>166</v>
      </c>
      <c r="B167" s="62" t="s">
        <v>244</v>
      </c>
      <c r="C167" s="60" t="s">
        <v>1699</v>
      </c>
      <c r="D167" s="60" t="s">
        <v>992</v>
      </c>
      <c r="E167" s="60" t="s">
        <v>1698</v>
      </c>
      <c r="F167" s="60" t="s">
        <v>993</v>
      </c>
      <c r="G167" s="61">
        <v>6015</v>
      </c>
    </row>
    <row r="168" spans="1:7" ht="30" customHeight="1" x14ac:dyDescent="0.25">
      <c r="A168" s="58">
        <v>167</v>
      </c>
      <c r="B168" s="62" t="s">
        <v>244</v>
      </c>
      <c r="C168" s="60" t="s">
        <v>245</v>
      </c>
      <c r="D168" s="60" t="s">
        <v>992</v>
      </c>
      <c r="E168" s="60" t="s">
        <v>1698</v>
      </c>
      <c r="F168" s="60" t="s">
        <v>993</v>
      </c>
      <c r="G168" s="61">
        <v>6015</v>
      </c>
    </row>
    <row r="169" spans="1:7" ht="30" customHeight="1" x14ac:dyDescent="0.25">
      <c r="A169" s="58">
        <v>168</v>
      </c>
      <c r="B169" s="59" t="s">
        <v>238</v>
      </c>
      <c r="C169" s="60" t="s">
        <v>238</v>
      </c>
      <c r="D169" s="60" t="s">
        <v>984</v>
      </c>
      <c r="E169" s="60" t="s">
        <v>1700</v>
      </c>
      <c r="F169" s="60" t="s">
        <v>985</v>
      </c>
      <c r="G169" s="61">
        <v>1604</v>
      </c>
    </row>
    <row r="170" spans="1:7" ht="30" customHeight="1" x14ac:dyDescent="0.25">
      <c r="A170" s="58">
        <v>169</v>
      </c>
      <c r="B170" s="59" t="s">
        <v>238</v>
      </c>
      <c r="C170" s="60" t="s">
        <v>239</v>
      </c>
      <c r="D170" s="60" t="s">
        <v>984</v>
      </c>
      <c r="E170" s="60" t="s">
        <v>1700</v>
      </c>
      <c r="F170" s="60" t="s">
        <v>985</v>
      </c>
      <c r="G170" s="61">
        <v>1604</v>
      </c>
    </row>
    <row r="171" spans="1:7" ht="30" customHeight="1" x14ac:dyDescent="0.25">
      <c r="A171" s="58">
        <v>170</v>
      </c>
      <c r="B171" s="62" t="s">
        <v>236</v>
      </c>
      <c r="C171" s="60" t="s">
        <v>237</v>
      </c>
      <c r="D171" s="60" t="s">
        <v>982</v>
      </c>
      <c r="E171" s="60" t="s">
        <v>1701</v>
      </c>
      <c r="F171" s="60" t="s">
        <v>983</v>
      </c>
      <c r="G171" s="61">
        <v>1440</v>
      </c>
    </row>
    <row r="172" spans="1:7" ht="30" customHeight="1" x14ac:dyDescent="0.25">
      <c r="A172" s="58">
        <v>171</v>
      </c>
      <c r="B172" s="59" t="s">
        <v>236</v>
      </c>
      <c r="C172" s="60" t="s">
        <v>236</v>
      </c>
      <c r="D172" s="60" t="s">
        <v>982</v>
      </c>
      <c r="E172" s="60" t="s">
        <v>1701</v>
      </c>
      <c r="F172" s="60" t="s">
        <v>983</v>
      </c>
      <c r="G172" s="61">
        <v>1440</v>
      </c>
    </row>
    <row r="173" spans="1:7" ht="30" customHeight="1" x14ac:dyDescent="0.25">
      <c r="A173" s="58">
        <v>172</v>
      </c>
      <c r="B173" s="62" t="s">
        <v>247</v>
      </c>
      <c r="C173" s="60" t="s">
        <v>1702</v>
      </c>
      <c r="D173" s="60" t="s">
        <v>996</v>
      </c>
      <c r="E173" s="60" t="s">
        <v>1703</v>
      </c>
      <c r="F173" s="60" t="s">
        <v>997</v>
      </c>
      <c r="G173" s="61">
        <v>1604</v>
      </c>
    </row>
    <row r="174" spans="1:7" ht="30" customHeight="1" x14ac:dyDescent="0.25">
      <c r="A174" s="58">
        <v>173</v>
      </c>
      <c r="B174" s="59" t="s">
        <v>247</v>
      </c>
      <c r="C174" s="60" t="s">
        <v>1704</v>
      </c>
      <c r="D174" s="60" t="s">
        <v>996</v>
      </c>
      <c r="E174" s="60" t="s">
        <v>1703</v>
      </c>
      <c r="F174" s="60" t="s">
        <v>997</v>
      </c>
      <c r="G174" s="61">
        <v>1604</v>
      </c>
    </row>
    <row r="175" spans="1:7" ht="30" customHeight="1" x14ac:dyDescent="0.25">
      <c r="A175" s="58">
        <v>174</v>
      </c>
      <c r="B175" s="59" t="s">
        <v>247</v>
      </c>
      <c r="C175" s="60" t="s">
        <v>247</v>
      </c>
      <c r="D175" s="60" t="s">
        <v>996</v>
      </c>
      <c r="E175" s="60" t="s">
        <v>1703</v>
      </c>
      <c r="F175" s="60" t="s">
        <v>997</v>
      </c>
      <c r="G175" s="61">
        <v>1604</v>
      </c>
    </row>
    <row r="176" spans="1:7" ht="30" customHeight="1" x14ac:dyDescent="0.25">
      <c r="A176" s="58">
        <v>175</v>
      </c>
      <c r="B176" s="62" t="s">
        <v>247</v>
      </c>
      <c r="C176" s="60" t="s">
        <v>251</v>
      </c>
      <c r="D176" s="60" t="s">
        <v>996</v>
      </c>
      <c r="E176" s="60" t="s">
        <v>1703</v>
      </c>
      <c r="F176" s="60" t="s">
        <v>997</v>
      </c>
      <c r="G176" s="61">
        <v>1604</v>
      </c>
    </row>
    <row r="177" spans="1:7" ht="30" customHeight="1" x14ac:dyDescent="0.25">
      <c r="A177" s="58">
        <v>176</v>
      </c>
      <c r="B177" s="62" t="s">
        <v>247</v>
      </c>
      <c r="C177" s="60" t="s">
        <v>1705</v>
      </c>
      <c r="D177" s="60" t="s">
        <v>996</v>
      </c>
      <c r="E177" s="60" t="s">
        <v>1703</v>
      </c>
      <c r="F177" s="60" t="s">
        <v>997</v>
      </c>
      <c r="G177" s="61">
        <v>1604</v>
      </c>
    </row>
    <row r="178" spans="1:7" ht="30" customHeight="1" x14ac:dyDescent="0.25">
      <c r="A178" s="58">
        <v>177</v>
      </c>
      <c r="B178" s="62" t="s">
        <v>247</v>
      </c>
      <c r="C178" s="60" t="s">
        <v>1706</v>
      </c>
      <c r="D178" s="60" t="s">
        <v>996</v>
      </c>
      <c r="E178" s="60" t="s">
        <v>1703</v>
      </c>
      <c r="F178" s="60" t="s">
        <v>997</v>
      </c>
      <c r="G178" s="61">
        <v>1604</v>
      </c>
    </row>
    <row r="179" spans="1:7" ht="30" customHeight="1" x14ac:dyDescent="0.25">
      <c r="A179" s="58">
        <v>178</v>
      </c>
      <c r="B179" s="62" t="s">
        <v>247</v>
      </c>
      <c r="C179" s="60" t="s">
        <v>252</v>
      </c>
      <c r="D179" s="60" t="s">
        <v>996</v>
      </c>
      <c r="E179" s="60" t="s">
        <v>1703</v>
      </c>
      <c r="F179" s="60" t="s">
        <v>997</v>
      </c>
      <c r="G179" s="61">
        <v>1604</v>
      </c>
    </row>
    <row r="180" spans="1:7" ht="30" customHeight="1" x14ac:dyDescent="0.25">
      <c r="A180" s="58">
        <v>179</v>
      </c>
      <c r="B180" s="62" t="s">
        <v>247</v>
      </c>
      <c r="C180" s="60" t="s">
        <v>254</v>
      </c>
      <c r="D180" s="60" t="s">
        <v>996</v>
      </c>
      <c r="E180" s="60" t="s">
        <v>1703</v>
      </c>
      <c r="F180" s="60" t="s">
        <v>997</v>
      </c>
      <c r="G180" s="61">
        <v>1604</v>
      </c>
    </row>
    <row r="181" spans="1:7" ht="30" customHeight="1" x14ac:dyDescent="0.25">
      <c r="A181" s="58">
        <v>180</v>
      </c>
      <c r="B181" s="59" t="s">
        <v>240</v>
      </c>
      <c r="C181" s="60" t="s">
        <v>240</v>
      </c>
      <c r="D181" s="60" t="s">
        <v>986</v>
      </c>
      <c r="E181" s="60" t="s">
        <v>1707</v>
      </c>
      <c r="F181" s="60" t="s">
        <v>987</v>
      </c>
      <c r="G181" s="61">
        <v>1110</v>
      </c>
    </row>
    <row r="182" spans="1:7" ht="30" customHeight="1" x14ac:dyDescent="0.25">
      <c r="A182" s="58">
        <v>181</v>
      </c>
      <c r="B182" s="62" t="s">
        <v>255</v>
      </c>
      <c r="C182" s="60" t="s">
        <v>256</v>
      </c>
      <c r="D182" s="60" t="s">
        <v>999</v>
      </c>
      <c r="E182" s="60" t="s">
        <v>1708</v>
      </c>
      <c r="F182" s="60" t="s">
        <v>1000</v>
      </c>
      <c r="G182" s="61">
        <v>1635</v>
      </c>
    </row>
    <row r="183" spans="1:7" ht="30" customHeight="1" x14ac:dyDescent="0.25">
      <c r="A183" s="58">
        <v>182</v>
      </c>
      <c r="B183" s="62" t="s">
        <v>255</v>
      </c>
      <c r="C183" s="60" t="s">
        <v>255</v>
      </c>
      <c r="D183" s="60" t="s">
        <v>999</v>
      </c>
      <c r="E183" s="60" t="s">
        <v>1708</v>
      </c>
      <c r="F183" s="60" t="s">
        <v>1000</v>
      </c>
      <c r="G183" s="61">
        <v>1635</v>
      </c>
    </row>
    <row r="184" spans="1:7" ht="30" customHeight="1" x14ac:dyDescent="0.25">
      <c r="A184" s="58">
        <v>183</v>
      </c>
      <c r="B184" s="59" t="s">
        <v>1709</v>
      </c>
      <c r="C184" s="60" t="s">
        <v>1709</v>
      </c>
      <c r="D184" s="60" t="s">
        <v>1710</v>
      </c>
      <c r="E184" s="60" t="s">
        <v>1711</v>
      </c>
      <c r="F184" s="60" t="s">
        <v>1712</v>
      </c>
      <c r="G184" s="61" t="s">
        <v>1713</v>
      </c>
    </row>
    <row r="185" spans="1:7" ht="30" customHeight="1" x14ac:dyDescent="0.25">
      <c r="A185" s="58">
        <v>184</v>
      </c>
      <c r="B185" s="59" t="s">
        <v>1709</v>
      </c>
      <c r="C185" s="60" t="s">
        <v>1714</v>
      </c>
      <c r="D185" s="60" t="s">
        <v>1710</v>
      </c>
      <c r="E185" s="60" t="s">
        <v>1711</v>
      </c>
      <c r="F185" s="60" t="s">
        <v>1712</v>
      </c>
      <c r="G185" s="61" t="s">
        <v>1713</v>
      </c>
    </row>
    <row r="186" spans="1:7" ht="30" customHeight="1" x14ac:dyDescent="0.25">
      <c r="A186" s="58">
        <v>185</v>
      </c>
      <c r="B186" s="67" t="s">
        <v>1715</v>
      </c>
      <c r="C186" s="60" t="s">
        <v>1716</v>
      </c>
      <c r="D186" s="60" t="s">
        <v>1717</v>
      </c>
      <c r="E186" s="60" t="s">
        <v>1718</v>
      </c>
      <c r="F186" s="60" t="s">
        <v>1719</v>
      </c>
      <c r="G186" s="61">
        <v>4024</v>
      </c>
    </row>
    <row r="187" spans="1:7" ht="30" customHeight="1" x14ac:dyDescent="0.25">
      <c r="A187" s="58">
        <v>186</v>
      </c>
      <c r="B187" s="59" t="s">
        <v>1715</v>
      </c>
      <c r="C187" s="60" t="s">
        <v>1715</v>
      </c>
      <c r="D187" s="60" t="s">
        <v>1717</v>
      </c>
      <c r="E187" s="60" t="s">
        <v>1718</v>
      </c>
      <c r="F187" s="60" t="s">
        <v>1719</v>
      </c>
      <c r="G187" s="61">
        <v>4024</v>
      </c>
    </row>
    <row r="188" spans="1:7" ht="30" customHeight="1" x14ac:dyDescent="0.25">
      <c r="A188" s="58">
        <v>187</v>
      </c>
      <c r="B188" s="59" t="s">
        <v>246</v>
      </c>
      <c r="C188" s="60" t="s">
        <v>246</v>
      </c>
      <c r="D188" s="60" t="s">
        <v>994</v>
      </c>
      <c r="E188" s="60" t="s">
        <v>1720</v>
      </c>
      <c r="F188" s="60" t="s">
        <v>995</v>
      </c>
      <c r="G188" s="61">
        <v>6800</v>
      </c>
    </row>
    <row r="189" spans="1:7" ht="30" customHeight="1" x14ac:dyDescent="0.25">
      <c r="A189" s="58">
        <v>188</v>
      </c>
      <c r="B189" s="62" t="s">
        <v>259</v>
      </c>
      <c r="C189" s="60" t="s">
        <v>259</v>
      </c>
      <c r="D189" s="60" t="s">
        <v>1003</v>
      </c>
      <c r="E189" s="60" t="s">
        <v>1721</v>
      </c>
      <c r="F189" s="60" t="s">
        <v>1004</v>
      </c>
      <c r="G189" s="61">
        <v>1209</v>
      </c>
    </row>
    <row r="190" spans="1:7" ht="30" customHeight="1" x14ac:dyDescent="0.25">
      <c r="A190" s="58">
        <v>189</v>
      </c>
      <c r="B190" s="62" t="s">
        <v>268</v>
      </c>
      <c r="C190" s="60" t="s">
        <v>268</v>
      </c>
      <c r="D190" s="60" t="s">
        <v>1015</v>
      </c>
      <c r="E190" s="60" t="s">
        <v>1722</v>
      </c>
      <c r="F190" s="60" t="s">
        <v>1016</v>
      </c>
      <c r="G190" s="61">
        <v>3100</v>
      </c>
    </row>
    <row r="191" spans="1:7" ht="30" customHeight="1" x14ac:dyDescent="0.25">
      <c r="A191" s="58">
        <v>190</v>
      </c>
      <c r="B191" s="59" t="s">
        <v>268</v>
      </c>
      <c r="C191" s="60" t="s">
        <v>1723</v>
      </c>
      <c r="D191" s="60" t="s">
        <v>1015</v>
      </c>
      <c r="E191" s="60" t="s">
        <v>1722</v>
      </c>
      <c r="F191" s="60" t="s">
        <v>1016</v>
      </c>
      <c r="G191" s="61">
        <v>3100</v>
      </c>
    </row>
    <row r="192" spans="1:7" ht="30" customHeight="1" x14ac:dyDescent="0.25">
      <c r="A192" s="58">
        <v>191</v>
      </c>
      <c r="B192" s="59" t="s">
        <v>261</v>
      </c>
      <c r="C192" s="60" t="s">
        <v>1724</v>
      </c>
      <c r="D192" s="60" t="s">
        <v>1007</v>
      </c>
      <c r="E192" s="60" t="s">
        <v>1725</v>
      </c>
      <c r="F192" s="60" t="s">
        <v>1008</v>
      </c>
      <c r="G192" s="61">
        <v>1781</v>
      </c>
    </row>
    <row r="193" spans="1:7" ht="30" customHeight="1" x14ac:dyDescent="0.25">
      <c r="A193" s="58">
        <v>192</v>
      </c>
      <c r="B193" s="59" t="s">
        <v>261</v>
      </c>
      <c r="C193" s="60" t="s">
        <v>1726</v>
      </c>
      <c r="D193" s="60" t="s">
        <v>1007</v>
      </c>
      <c r="E193" s="60" t="s">
        <v>1725</v>
      </c>
      <c r="F193" s="60" t="s">
        <v>1008</v>
      </c>
      <c r="G193" s="61">
        <v>1781</v>
      </c>
    </row>
    <row r="194" spans="1:7" ht="30" customHeight="1" x14ac:dyDescent="0.25">
      <c r="A194" s="58">
        <v>193</v>
      </c>
      <c r="B194" s="62" t="s">
        <v>261</v>
      </c>
      <c r="C194" s="60" t="s">
        <v>262</v>
      </c>
      <c r="D194" s="60" t="s">
        <v>1007</v>
      </c>
      <c r="E194" s="60" t="s">
        <v>1725</v>
      </c>
      <c r="F194" s="60" t="s">
        <v>1008</v>
      </c>
      <c r="G194" s="61">
        <v>1781</v>
      </c>
    </row>
    <row r="195" spans="1:7" ht="30" customHeight="1" x14ac:dyDescent="0.25">
      <c r="A195" s="58">
        <v>194</v>
      </c>
      <c r="B195" s="62" t="s">
        <v>261</v>
      </c>
      <c r="C195" s="60" t="s">
        <v>261</v>
      </c>
      <c r="D195" s="60" t="s">
        <v>1007</v>
      </c>
      <c r="E195" s="60" t="s">
        <v>1725</v>
      </c>
      <c r="F195" s="60" t="s">
        <v>1008</v>
      </c>
      <c r="G195" s="61">
        <v>1781</v>
      </c>
    </row>
    <row r="196" spans="1:7" ht="30" customHeight="1" x14ac:dyDescent="0.25">
      <c r="A196" s="58">
        <v>195</v>
      </c>
      <c r="B196" s="59" t="s">
        <v>269</v>
      </c>
      <c r="C196" s="60" t="s">
        <v>269</v>
      </c>
      <c r="D196" s="60" t="s">
        <v>1017</v>
      </c>
      <c r="E196" s="60" t="s">
        <v>1727</v>
      </c>
      <c r="F196" s="60" t="s">
        <v>1018</v>
      </c>
      <c r="G196" s="61">
        <v>6115</v>
      </c>
    </row>
    <row r="197" spans="1:7" ht="30" customHeight="1" x14ac:dyDescent="0.25">
      <c r="A197" s="58">
        <v>196</v>
      </c>
      <c r="B197" s="59" t="s">
        <v>269</v>
      </c>
      <c r="C197" s="60" t="s">
        <v>270</v>
      </c>
      <c r="D197" s="60" t="s">
        <v>1017</v>
      </c>
      <c r="E197" s="60" t="s">
        <v>1727</v>
      </c>
      <c r="F197" s="60" t="s">
        <v>1018</v>
      </c>
      <c r="G197" s="61">
        <v>6115</v>
      </c>
    </row>
    <row r="198" spans="1:7" ht="30" customHeight="1" x14ac:dyDescent="0.25">
      <c r="A198" s="58">
        <v>197</v>
      </c>
      <c r="B198" s="59" t="s">
        <v>1728</v>
      </c>
      <c r="C198" s="60" t="s">
        <v>1728</v>
      </c>
      <c r="D198" s="60" t="s">
        <v>1021</v>
      </c>
      <c r="E198" s="60" t="s">
        <v>1729</v>
      </c>
      <c r="F198" s="60" t="s">
        <v>1022</v>
      </c>
      <c r="G198" s="61">
        <v>1604</v>
      </c>
    </row>
    <row r="199" spans="1:7" ht="30" customHeight="1" x14ac:dyDescent="0.25">
      <c r="A199" s="58">
        <v>198</v>
      </c>
      <c r="B199" s="62" t="s">
        <v>275</v>
      </c>
      <c r="C199" s="60" t="s">
        <v>276</v>
      </c>
      <c r="D199" s="60" t="s">
        <v>1021</v>
      </c>
      <c r="E199" s="60" t="s">
        <v>1729</v>
      </c>
      <c r="F199" s="60" t="s">
        <v>1022</v>
      </c>
      <c r="G199" s="61">
        <v>1604</v>
      </c>
    </row>
    <row r="200" spans="1:7" ht="30" customHeight="1" x14ac:dyDescent="0.25">
      <c r="A200" s="58">
        <v>199</v>
      </c>
      <c r="B200" s="62" t="s">
        <v>273</v>
      </c>
      <c r="C200" s="60" t="s">
        <v>273</v>
      </c>
      <c r="D200" s="60" t="s">
        <v>1021</v>
      </c>
      <c r="E200" s="60" t="s">
        <v>1729</v>
      </c>
      <c r="F200" s="60" t="s">
        <v>1022</v>
      </c>
      <c r="G200" s="61">
        <v>1604</v>
      </c>
    </row>
    <row r="201" spans="1:7" ht="30" customHeight="1" x14ac:dyDescent="0.25">
      <c r="A201" s="58">
        <v>200</v>
      </c>
      <c r="B201" s="59" t="s">
        <v>273</v>
      </c>
      <c r="C201" s="60" t="s">
        <v>274</v>
      </c>
      <c r="D201" s="60" t="s">
        <v>1021</v>
      </c>
      <c r="E201" s="60" t="s">
        <v>1729</v>
      </c>
      <c r="F201" s="60" t="s">
        <v>1022</v>
      </c>
      <c r="G201" s="61">
        <v>1604</v>
      </c>
    </row>
    <row r="202" spans="1:7" ht="30" customHeight="1" x14ac:dyDescent="0.25">
      <c r="A202" s="58">
        <v>201</v>
      </c>
      <c r="B202" s="59" t="s">
        <v>277</v>
      </c>
      <c r="C202" s="60" t="s">
        <v>277</v>
      </c>
      <c r="D202" s="60" t="s">
        <v>1023</v>
      </c>
      <c r="E202" s="60" t="s">
        <v>1730</v>
      </c>
      <c r="F202" s="60" t="s">
        <v>1024</v>
      </c>
      <c r="G202" s="61">
        <v>1604</v>
      </c>
    </row>
    <row r="203" spans="1:7" ht="30" customHeight="1" x14ac:dyDescent="0.25">
      <c r="A203" s="58">
        <v>202</v>
      </c>
      <c r="B203" s="59" t="s">
        <v>277</v>
      </c>
      <c r="C203" s="60" t="s">
        <v>280</v>
      </c>
      <c r="D203" s="60" t="s">
        <v>1023</v>
      </c>
      <c r="E203" s="60" t="s">
        <v>1730</v>
      </c>
      <c r="F203" s="60" t="s">
        <v>1024</v>
      </c>
      <c r="G203" s="61">
        <v>1604</v>
      </c>
    </row>
    <row r="204" spans="1:7" ht="30" customHeight="1" x14ac:dyDescent="0.25">
      <c r="A204" s="58">
        <v>203</v>
      </c>
      <c r="B204" s="62" t="s">
        <v>277</v>
      </c>
      <c r="C204" s="60" t="s">
        <v>1731</v>
      </c>
      <c r="D204" s="60" t="s">
        <v>1023</v>
      </c>
      <c r="E204" s="60" t="s">
        <v>1730</v>
      </c>
      <c r="F204" s="60" t="s">
        <v>1024</v>
      </c>
      <c r="G204" s="61">
        <v>1604</v>
      </c>
    </row>
    <row r="205" spans="1:7" ht="30" customHeight="1" x14ac:dyDescent="0.25">
      <c r="A205" s="58">
        <v>204</v>
      </c>
      <c r="B205" s="59" t="s">
        <v>277</v>
      </c>
      <c r="C205" s="60" t="s">
        <v>281</v>
      </c>
      <c r="D205" s="60" t="s">
        <v>1023</v>
      </c>
      <c r="E205" s="60" t="s">
        <v>1730</v>
      </c>
      <c r="F205" s="60" t="s">
        <v>1024</v>
      </c>
      <c r="G205" s="61">
        <v>1604</v>
      </c>
    </row>
    <row r="206" spans="1:7" ht="30" customHeight="1" x14ac:dyDescent="0.25">
      <c r="A206" s="58">
        <v>205</v>
      </c>
      <c r="B206" s="62" t="s">
        <v>277</v>
      </c>
      <c r="C206" s="60" t="s">
        <v>279</v>
      </c>
      <c r="D206" s="60" t="s">
        <v>1023</v>
      </c>
      <c r="E206" s="60" t="s">
        <v>1730</v>
      </c>
      <c r="F206" s="60" t="s">
        <v>1024</v>
      </c>
      <c r="G206" s="61">
        <v>1604</v>
      </c>
    </row>
    <row r="207" spans="1:7" ht="30" customHeight="1" x14ac:dyDescent="0.25">
      <c r="A207" s="58">
        <v>206</v>
      </c>
      <c r="B207" s="62" t="s">
        <v>277</v>
      </c>
      <c r="C207" s="60" t="s">
        <v>278</v>
      </c>
      <c r="D207" s="60" t="s">
        <v>1023</v>
      </c>
      <c r="E207" s="60" t="s">
        <v>1730</v>
      </c>
      <c r="F207" s="60" t="s">
        <v>1024</v>
      </c>
      <c r="G207" s="61">
        <v>1604</v>
      </c>
    </row>
    <row r="208" spans="1:7" ht="30" customHeight="1" x14ac:dyDescent="0.25">
      <c r="A208" s="58">
        <v>207</v>
      </c>
      <c r="B208" s="59" t="s">
        <v>282</v>
      </c>
      <c r="C208" s="60" t="s">
        <v>282</v>
      </c>
      <c r="D208" s="60" t="s">
        <v>1023</v>
      </c>
      <c r="E208" s="60" t="s">
        <v>1732</v>
      </c>
      <c r="F208" s="60" t="s">
        <v>1024</v>
      </c>
      <c r="G208" s="61">
        <v>1604</v>
      </c>
    </row>
    <row r="209" spans="1:7" ht="30" customHeight="1" x14ac:dyDescent="0.25">
      <c r="A209" s="58">
        <v>208</v>
      </c>
      <c r="B209" s="62" t="s">
        <v>271</v>
      </c>
      <c r="C209" s="60" t="s">
        <v>272</v>
      </c>
      <c r="D209" s="60" t="s">
        <v>1019</v>
      </c>
      <c r="E209" s="60" t="s">
        <v>1730</v>
      </c>
      <c r="F209" s="60" t="s">
        <v>1020</v>
      </c>
      <c r="G209" s="61">
        <v>1604</v>
      </c>
    </row>
    <row r="210" spans="1:7" ht="30" customHeight="1" x14ac:dyDescent="0.25">
      <c r="A210" s="58">
        <v>209</v>
      </c>
      <c r="B210" s="62" t="s">
        <v>271</v>
      </c>
      <c r="C210" s="60" t="s">
        <v>271</v>
      </c>
      <c r="D210" s="60" t="s">
        <v>1019</v>
      </c>
      <c r="E210" s="60" t="s">
        <v>1730</v>
      </c>
      <c r="F210" s="60" t="s">
        <v>1020</v>
      </c>
      <c r="G210" s="61">
        <v>1604</v>
      </c>
    </row>
    <row r="211" spans="1:7" ht="30" customHeight="1" x14ac:dyDescent="0.25">
      <c r="A211" s="58">
        <v>210</v>
      </c>
      <c r="B211" s="62" t="s">
        <v>265</v>
      </c>
      <c r="C211" s="60" t="s">
        <v>266</v>
      </c>
      <c r="D211" s="60" t="s">
        <v>1011</v>
      </c>
      <c r="E211" s="60" t="s">
        <v>1733</v>
      </c>
      <c r="F211" s="60" t="s">
        <v>1012</v>
      </c>
      <c r="G211" s="61">
        <v>1604</v>
      </c>
    </row>
    <row r="212" spans="1:7" ht="30" customHeight="1" x14ac:dyDescent="0.25">
      <c r="A212" s="58">
        <v>211</v>
      </c>
      <c r="B212" s="59" t="s">
        <v>265</v>
      </c>
      <c r="C212" s="60" t="s">
        <v>265</v>
      </c>
      <c r="D212" s="60" t="s">
        <v>1011</v>
      </c>
      <c r="E212" s="60" t="s">
        <v>1733</v>
      </c>
      <c r="F212" s="60" t="s">
        <v>1012</v>
      </c>
      <c r="G212" s="61">
        <v>1604</v>
      </c>
    </row>
    <row r="213" spans="1:7" ht="30" customHeight="1" x14ac:dyDescent="0.25">
      <c r="A213" s="58">
        <v>212</v>
      </c>
      <c r="B213" s="59" t="s">
        <v>283</v>
      </c>
      <c r="C213" s="60" t="s">
        <v>283</v>
      </c>
      <c r="D213" s="60" t="s">
        <v>1025</v>
      </c>
      <c r="E213" s="60" t="s">
        <v>1734</v>
      </c>
      <c r="F213" s="60" t="s">
        <v>1026</v>
      </c>
      <c r="G213" s="61">
        <v>4014</v>
      </c>
    </row>
    <row r="214" spans="1:7" ht="30" customHeight="1" x14ac:dyDescent="0.25">
      <c r="A214" s="58">
        <v>213</v>
      </c>
      <c r="B214" s="62" t="s">
        <v>284</v>
      </c>
      <c r="C214" s="60" t="s">
        <v>284</v>
      </c>
      <c r="D214" s="60" t="s">
        <v>1027</v>
      </c>
      <c r="E214" s="60" t="s">
        <v>1735</v>
      </c>
      <c r="F214" s="60" t="s">
        <v>1028</v>
      </c>
      <c r="G214" s="61">
        <v>1604</v>
      </c>
    </row>
    <row r="215" spans="1:7" ht="30" customHeight="1" x14ac:dyDescent="0.25">
      <c r="A215" s="58">
        <v>214</v>
      </c>
      <c r="B215" s="62" t="s">
        <v>284</v>
      </c>
      <c r="C215" s="60" t="s">
        <v>285</v>
      </c>
      <c r="D215" s="60" t="s">
        <v>1027</v>
      </c>
      <c r="E215" s="60" t="s">
        <v>1735</v>
      </c>
      <c r="F215" s="60" t="s">
        <v>1028</v>
      </c>
      <c r="G215" s="61">
        <v>1604</v>
      </c>
    </row>
    <row r="216" spans="1:7" ht="30" customHeight="1" x14ac:dyDescent="0.25">
      <c r="A216" s="58">
        <v>215</v>
      </c>
      <c r="B216" s="59" t="s">
        <v>286</v>
      </c>
      <c r="C216" s="60" t="s">
        <v>286</v>
      </c>
      <c r="D216" s="60" t="s">
        <v>1029</v>
      </c>
      <c r="E216" s="60" t="s">
        <v>1736</v>
      </c>
      <c r="F216" s="60" t="s">
        <v>1030</v>
      </c>
      <c r="G216" s="61">
        <v>6541</v>
      </c>
    </row>
    <row r="217" spans="1:7" ht="30" customHeight="1" x14ac:dyDescent="0.25">
      <c r="A217" s="58">
        <v>216</v>
      </c>
      <c r="B217" s="59" t="s">
        <v>286</v>
      </c>
      <c r="C217" s="60" t="s">
        <v>287</v>
      </c>
      <c r="D217" s="60" t="s">
        <v>1029</v>
      </c>
      <c r="E217" s="60" t="s">
        <v>1736</v>
      </c>
      <c r="F217" s="60" t="s">
        <v>1030</v>
      </c>
      <c r="G217" s="61">
        <v>6541</v>
      </c>
    </row>
    <row r="218" spans="1:7" ht="30" customHeight="1" x14ac:dyDescent="0.25">
      <c r="A218" s="58">
        <v>217</v>
      </c>
      <c r="B218" s="59" t="s">
        <v>207</v>
      </c>
      <c r="C218" s="60" t="s">
        <v>207</v>
      </c>
      <c r="D218" s="60" t="s">
        <v>943</v>
      </c>
      <c r="E218" s="60" t="s">
        <v>1737</v>
      </c>
      <c r="F218" s="60" t="s">
        <v>944</v>
      </c>
      <c r="G218" s="61">
        <v>1605</v>
      </c>
    </row>
    <row r="219" spans="1:7" ht="30" customHeight="1" x14ac:dyDescent="0.25">
      <c r="A219" s="58">
        <v>218</v>
      </c>
      <c r="B219" s="59" t="s">
        <v>207</v>
      </c>
      <c r="C219" s="60" t="s">
        <v>208</v>
      </c>
      <c r="D219" s="60" t="s">
        <v>943</v>
      </c>
      <c r="E219" s="60" t="s">
        <v>1737</v>
      </c>
      <c r="F219" s="60" t="s">
        <v>944</v>
      </c>
      <c r="G219" s="61">
        <v>1605</v>
      </c>
    </row>
    <row r="220" spans="1:7" ht="30" customHeight="1" x14ac:dyDescent="0.25">
      <c r="A220" s="58">
        <v>219</v>
      </c>
      <c r="B220" s="59" t="s">
        <v>303</v>
      </c>
      <c r="C220" s="60" t="s">
        <v>303</v>
      </c>
      <c r="D220" s="60" t="s">
        <v>1047</v>
      </c>
      <c r="E220" s="60" t="s">
        <v>1738</v>
      </c>
      <c r="F220" s="60" t="s">
        <v>1048</v>
      </c>
      <c r="G220" s="61">
        <v>3121</v>
      </c>
    </row>
    <row r="221" spans="1:7" ht="30" customHeight="1" x14ac:dyDescent="0.25">
      <c r="A221" s="58">
        <v>220</v>
      </c>
      <c r="B221" s="59" t="s">
        <v>303</v>
      </c>
      <c r="C221" s="60" t="s">
        <v>1739</v>
      </c>
      <c r="D221" s="60" t="s">
        <v>1047</v>
      </c>
      <c r="E221" s="60" t="s">
        <v>1738</v>
      </c>
      <c r="F221" s="60" t="s">
        <v>1048</v>
      </c>
      <c r="G221" s="61">
        <v>3121</v>
      </c>
    </row>
    <row r="222" spans="1:7" ht="30" customHeight="1" x14ac:dyDescent="0.25">
      <c r="A222" s="58">
        <v>221</v>
      </c>
      <c r="B222" s="59" t="s">
        <v>308</v>
      </c>
      <c r="C222" s="60" t="s">
        <v>308</v>
      </c>
      <c r="D222" s="60" t="s">
        <v>1053</v>
      </c>
      <c r="E222" s="60" t="s">
        <v>1740</v>
      </c>
      <c r="F222" s="60" t="s">
        <v>1054</v>
      </c>
      <c r="G222" s="61">
        <v>4502</v>
      </c>
    </row>
    <row r="223" spans="1:7" ht="30" customHeight="1" x14ac:dyDescent="0.25">
      <c r="A223" s="58">
        <v>222</v>
      </c>
      <c r="B223" s="59" t="s">
        <v>312</v>
      </c>
      <c r="C223" s="60" t="s">
        <v>312</v>
      </c>
      <c r="D223" s="60" t="s">
        <v>1055</v>
      </c>
      <c r="E223" s="60" t="s">
        <v>1700</v>
      </c>
      <c r="F223" s="60" t="s">
        <v>1056</v>
      </c>
      <c r="G223" s="61">
        <v>1604</v>
      </c>
    </row>
    <row r="224" spans="1:7" ht="30" customHeight="1" x14ac:dyDescent="0.25">
      <c r="A224" s="58">
        <v>223</v>
      </c>
      <c r="B224" s="62" t="s">
        <v>312</v>
      </c>
      <c r="C224" s="60" t="s">
        <v>318</v>
      </c>
      <c r="D224" s="60" t="s">
        <v>1055</v>
      </c>
      <c r="E224" s="60" t="s">
        <v>1700</v>
      </c>
      <c r="F224" s="60" t="s">
        <v>1056</v>
      </c>
      <c r="G224" s="61">
        <v>1604</v>
      </c>
    </row>
    <row r="225" spans="1:7" ht="30" customHeight="1" x14ac:dyDescent="0.25">
      <c r="A225" s="58">
        <v>224</v>
      </c>
      <c r="B225" s="59" t="s">
        <v>312</v>
      </c>
      <c r="C225" s="60" t="s">
        <v>1741</v>
      </c>
      <c r="D225" s="60" t="s">
        <v>1055</v>
      </c>
      <c r="E225" s="60" t="s">
        <v>1700</v>
      </c>
      <c r="F225" s="60" t="s">
        <v>1056</v>
      </c>
      <c r="G225" s="61">
        <v>1604</v>
      </c>
    </row>
    <row r="226" spans="1:7" ht="30" customHeight="1" x14ac:dyDescent="0.25">
      <c r="A226" s="58">
        <v>225</v>
      </c>
      <c r="B226" s="59" t="s">
        <v>312</v>
      </c>
      <c r="C226" s="60" t="s">
        <v>1742</v>
      </c>
      <c r="D226" s="60" t="s">
        <v>1055</v>
      </c>
      <c r="E226" s="60" t="s">
        <v>1700</v>
      </c>
      <c r="F226" s="60" t="s">
        <v>1056</v>
      </c>
      <c r="G226" s="61">
        <v>1604</v>
      </c>
    </row>
    <row r="227" spans="1:7" ht="30" customHeight="1" x14ac:dyDescent="0.25">
      <c r="A227" s="58">
        <v>226</v>
      </c>
      <c r="B227" s="62" t="s">
        <v>309</v>
      </c>
      <c r="C227" s="60" t="s">
        <v>309</v>
      </c>
      <c r="D227" s="60" t="s">
        <v>1055</v>
      </c>
      <c r="E227" s="60" t="s">
        <v>1700</v>
      </c>
      <c r="F227" s="60" t="s">
        <v>1056</v>
      </c>
      <c r="G227" s="61">
        <v>1604</v>
      </c>
    </row>
    <row r="228" spans="1:7" ht="30" customHeight="1" x14ac:dyDescent="0.25">
      <c r="A228" s="58">
        <v>227</v>
      </c>
      <c r="B228" s="62" t="s">
        <v>309</v>
      </c>
      <c r="C228" s="60" t="s">
        <v>311</v>
      </c>
      <c r="D228" s="60" t="s">
        <v>1055</v>
      </c>
      <c r="E228" s="60" t="s">
        <v>1700</v>
      </c>
      <c r="F228" s="60" t="s">
        <v>1056</v>
      </c>
      <c r="G228" s="61">
        <v>1604</v>
      </c>
    </row>
    <row r="229" spans="1:7" ht="30" customHeight="1" x14ac:dyDescent="0.25">
      <c r="A229" s="58">
        <v>228</v>
      </c>
      <c r="B229" s="59" t="s">
        <v>313</v>
      </c>
      <c r="C229" s="60" t="s">
        <v>313</v>
      </c>
      <c r="D229" s="60" t="s">
        <v>1055</v>
      </c>
      <c r="E229" s="60" t="s">
        <v>1700</v>
      </c>
      <c r="F229" s="60" t="s">
        <v>1056</v>
      </c>
      <c r="G229" s="61">
        <v>1604</v>
      </c>
    </row>
    <row r="230" spans="1:7" ht="30" customHeight="1" x14ac:dyDescent="0.25">
      <c r="A230" s="58">
        <v>229</v>
      </c>
      <c r="B230" s="59" t="s">
        <v>313</v>
      </c>
      <c r="C230" s="60" t="s">
        <v>316</v>
      </c>
      <c r="D230" s="60" t="s">
        <v>1055</v>
      </c>
      <c r="E230" s="60" t="s">
        <v>1700</v>
      </c>
      <c r="F230" s="60" t="s">
        <v>1056</v>
      </c>
      <c r="G230" s="61">
        <v>1604</v>
      </c>
    </row>
    <row r="231" spans="1:7" ht="30" customHeight="1" x14ac:dyDescent="0.25">
      <c r="A231" s="58">
        <v>230</v>
      </c>
      <c r="B231" s="62" t="s">
        <v>313</v>
      </c>
      <c r="C231" s="60" t="s">
        <v>317</v>
      </c>
      <c r="D231" s="60" t="s">
        <v>1055</v>
      </c>
      <c r="E231" s="60" t="s">
        <v>1700</v>
      </c>
      <c r="F231" s="60" t="s">
        <v>1056</v>
      </c>
      <c r="G231" s="61">
        <v>1604</v>
      </c>
    </row>
    <row r="232" spans="1:7" ht="30" customHeight="1" x14ac:dyDescent="0.25">
      <c r="A232" s="58">
        <v>231</v>
      </c>
      <c r="B232" s="59" t="s">
        <v>306</v>
      </c>
      <c r="C232" s="60" t="s">
        <v>306</v>
      </c>
      <c r="D232" s="60" t="s">
        <v>1051</v>
      </c>
      <c r="E232" s="60" t="s">
        <v>1743</v>
      </c>
      <c r="F232" s="60" t="s">
        <v>1052</v>
      </c>
      <c r="G232" s="61">
        <v>1604</v>
      </c>
    </row>
    <row r="233" spans="1:7" ht="30" customHeight="1" x14ac:dyDescent="0.25">
      <c r="A233" s="58">
        <v>232</v>
      </c>
      <c r="B233" s="62" t="s">
        <v>306</v>
      </c>
      <c r="C233" s="60" t="s">
        <v>307</v>
      </c>
      <c r="D233" s="60" t="s">
        <v>1051</v>
      </c>
      <c r="E233" s="60" t="s">
        <v>1743</v>
      </c>
      <c r="F233" s="60" t="s">
        <v>1052</v>
      </c>
      <c r="G233" s="61">
        <v>1604</v>
      </c>
    </row>
    <row r="234" spans="1:7" ht="30" customHeight="1" x14ac:dyDescent="0.25">
      <c r="A234" s="58">
        <v>233</v>
      </c>
      <c r="B234" s="62" t="s">
        <v>319</v>
      </c>
      <c r="C234" s="60" t="s">
        <v>319</v>
      </c>
      <c r="D234" s="60" t="s">
        <v>1057</v>
      </c>
      <c r="E234" s="60" t="s">
        <v>1744</v>
      </c>
      <c r="F234" s="60" t="s">
        <v>1058</v>
      </c>
      <c r="G234" s="61">
        <v>3332</v>
      </c>
    </row>
    <row r="235" spans="1:7" ht="30" customHeight="1" x14ac:dyDescent="0.25">
      <c r="A235" s="58">
        <v>234</v>
      </c>
      <c r="B235" s="59" t="s">
        <v>319</v>
      </c>
      <c r="C235" s="60" t="s">
        <v>320</v>
      </c>
      <c r="D235" s="60" t="s">
        <v>1057</v>
      </c>
      <c r="E235" s="60" t="s">
        <v>1744</v>
      </c>
      <c r="F235" s="60" t="s">
        <v>1058</v>
      </c>
      <c r="G235" s="61">
        <v>3332</v>
      </c>
    </row>
    <row r="236" spans="1:7" ht="30" customHeight="1" x14ac:dyDescent="0.25">
      <c r="A236" s="58">
        <v>235</v>
      </c>
      <c r="B236" s="59" t="s">
        <v>321</v>
      </c>
      <c r="C236" s="60" t="s">
        <v>321</v>
      </c>
      <c r="D236" s="60" t="s">
        <v>1059</v>
      </c>
      <c r="E236" s="60" t="s">
        <v>1745</v>
      </c>
      <c r="F236" s="60" t="s">
        <v>1060</v>
      </c>
      <c r="G236" s="61">
        <v>3114</v>
      </c>
    </row>
    <row r="237" spans="1:7" ht="30" customHeight="1" x14ac:dyDescent="0.25">
      <c r="A237" s="58">
        <v>236</v>
      </c>
      <c r="B237" s="59" t="s">
        <v>321</v>
      </c>
      <c r="C237" s="60" t="s">
        <v>323</v>
      </c>
      <c r="D237" s="60" t="s">
        <v>1059</v>
      </c>
      <c r="E237" s="60" t="s">
        <v>1745</v>
      </c>
      <c r="F237" s="60" t="s">
        <v>1060</v>
      </c>
      <c r="G237" s="61">
        <v>3114</v>
      </c>
    </row>
    <row r="238" spans="1:7" ht="30" customHeight="1" x14ac:dyDescent="0.25">
      <c r="A238" s="58">
        <v>237</v>
      </c>
      <c r="B238" s="59" t="s">
        <v>321</v>
      </c>
      <c r="C238" s="60" t="s">
        <v>324</v>
      </c>
      <c r="D238" s="60" t="s">
        <v>1059</v>
      </c>
      <c r="E238" s="60" t="s">
        <v>1745</v>
      </c>
      <c r="F238" s="60" t="s">
        <v>1060</v>
      </c>
      <c r="G238" s="61">
        <v>3114</v>
      </c>
    </row>
    <row r="239" spans="1:7" ht="30" customHeight="1" x14ac:dyDescent="0.25">
      <c r="A239" s="58">
        <v>238</v>
      </c>
      <c r="B239" s="62" t="s">
        <v>321</v>
      </c>
      <c r="C239" s="60" t="s">
        <v>322</v>
      </c>
      <c r="D239" s="60" t="s">
        <v>1059</v>
      </c>
      <c r="E239" s="60" t="s">
        <v>1746</v>
      </c>
      <c r="F239" s="60" t="s">
        <v>1060</v>
      </c>
      <c r="G239" s="61">
        <v>3114</v>
      </c>
    </row>
    <row r="240" spans="1:7" ht="30" customHeight="1" x14ac:dyDescent="0.25">
      <c r="A240" s="58">
        <v>239</v>
      </c>
      <c r="B240" s="62" t="s">
        <v>292</v>
      </c>
      <c r="C240" s="60" t="s">
        <v>292</v>
      </c>
      <c r="D240" s="60" t="s">
        <v>1035</v>
      </c>
      <c r="E240" s="60" t="s">
        <v>1747</v>
      </c>
      <c r="F240" s="60" t="s">
        <v>1036</v>
      </c>
      <c r="G240" s="61">
        <v>1226</v>
      </c>
    </row>
    <row r="241" spans="1:7" ht="30" customHeight="1" x14ac:dyDescent="0.25">
      <c r="A241" s="58">
        <v>240</v>
      </c>
      <c r="B241" s="59" t="s">
        <v>292</v>
      </c>
      <c r="C241" s="60" t="s">
        <v>293</v>
      </c>
      <c r="D241" s="60" t="s">
        <v>1035</v>
      </c>
      <c r="E241" s="60" t="s">
        <v>1747</v>
      </c>
      <c r="F241" s="60" t="s">
        <v>1036</v>
      </c>
      <c r="G241" s="61">
        <v>1226</v>
      </c>
    </row>
    <row r="242" spans="1:7" ht="30" customHeight="1" x14ac:dyDescent="0.25">
      <c r="A242" s="58">
        <v>241</v>
      </c>
      <c r="B242" s="59" t="s">
        <v>294</v>
      </c>
      <c r="C242" s="60" t="s">
        <v>294</v>
      </c>
      <c r="D242" s="60" t="s">
        <v>1037</v>
      </c>
      <c r="E242" s="60" t="s">
        <v>1748</v>
      </c>
      <c r="F242" s="60" t="s">
        <v>1038</v>
      </c>
      <c r="G242" s="61">
        <v>2210</v>
      </c>
    </row>
    <row r="243" spans="1:7" ht="30" customHeight="1" x14ac:dyDescent="0.25">
      <c r="A243" s="58">
        <v>242</v>
      </c>
      <c r="B243" s="59" t="s">
        <v>294</v>
      </c>
      <c r="C243" s="60" t="s">
        <v>1749</v>
      </c>
      <c r="D243" s="60" t="s">
        <v>1037</v>
      </c>
      <c r="E243" s="60" t="s">
        <v>1748</v>
      </c>
      <c r="F243" s="60" t="s">
        <v>1038</v>
      </c>
      <c r="G243" s="61">
        <v>2210</v>
      </c>
    </row>
    <row r="244" spans="1:7" ht="30" customHeight="1" x14ac:dyDescent="0.25">
      <c r="A244" s="58">
        <v>243</v>
      </c>
      <c r="B244" s="59" t="s">
        <v>294</v>
      </c>
      <c r="C244" s="60" t="s">
        <v>295</v>
      </c>
      <c r="D244" s="60" t="s">
        <v>1037</v>
      </c>
      <c r="E244" s="60" t="s">
        <v>1748</v>
      </c>
      <c r="F244" s="60" t="s">
        <v>1038</v>
      </c>
      <c r="G244" s="61">
        <v>2210</v>
      </c>
    </row>
    <row r="245" spans="1:7" ht="30" customHeight="1" x14ac:dyDescent="0.25">
      <c r="A245" s="58">
        <v>244</v>
      </c>
      <c r="B245" s="62" t="s">
        <v>1750</v>
      </c>
      <c r="C245" s="60" t="s">
        <v>1750</v>
      </c>
      <c r="D245" s="60" t="s">
        <v>1045</v>
      </c>
      <c r="E245" s="60" t="s">
        <v>1751</v>
      </c>
      <c r="F245" s="60" t="s">
        <v>1046</v>
      </c>
      <c r="G245" s="61">
        <v>2105</v>
      </c>
    </row>
    <row r="246" spans="1:7" ht="30" customHeight="1" x14ac:dyDescent="0.25">
      <c r="A246" s="58">
        <v>245</v>
      </c>
      <c r="B246" s="62" t="s">
        <v>1750</v>
      </c>
      <c r="C246" s="60" t="s">
        <v>1752</v>
      </c>
      <c r="D246" s="60" t="s">
        <v>1045</v>
      </c>
      <c r="E246" s="60" t="s">
        <v>1751</v>
      </c>
      <c r="F246" s="60" t="s">
        <v>1046</v>
      </c>
      <c r="G246" s="61">
        <v>2105</v>
      </c>
    </row>
    <row r="247" spans="1:7" ht="30" customHeight="1" x14ac:dyDescent="0.25">
      <c r="A247" s="58">
        <v>246</v>
      </c>
      <c r="B247" s="62" t="s">
        <v>301</v>
      </c>
      <c r="C247" s="60" t="s">
        <v>301</v>
      </c>
      <c r="D247" s="60" t="s">
        <v>1045</v>
      </c>
      <c r="E247" s="60" t="s">
        <v>1751</v>
      </c>
      <c r="F247" s="60" t="s">
        <v>1046</v>
      </c>
      <c r="G247" s="61">
        <v>2105</v>
      </c>
    </row>
    <row r="248" spans="1:7" ht="30" customHeight="1" x14ac:dyDescent="0.25">
      <c r="A248" s="58">
        <v>247</v>
      </c>
      <c r="B248" s="62" t="s">
        <v>301</v>
      </c>
      <c r="C248" s="60" t="s">
        <v>302</v>
      </c>
      <c r="D248" s="60" t="s">
        <v>1045</v>
      </c>
      <c r="E248" s="60" t="s">
        <v>1751</v>
      </c>
      <c r="F248" s="60" t="s">
        <v>1046</v>
      </c>
      <c r="G248" s="61">
        <v>2105</v>
      </c>
    </row>
    <row r="249" spans="1:7" ht="30" customHeight="1" x14ac:dyDescent="0.25">
      <c r="A249" s="58">
        <v>248</v>
      </c>
      <c r="B249" s="62" t="s">
        <v>296</v>
      </c>
      <c r="C249" s="60" t="s">
        <v>296</v>
      </c>
      <c r="D249" s="60" t="s">
        <v>1039</v>
      </c>
      <c r="E249" s="60" t="s">
        <v>1753</v>
      </c>
      <c r="F249" s="60" t="s">
        <v>1040</v>
      </c>
      <c r="G249" s="61">
        <v>2105</v>
      </c>
    </row>
    <row r="250" spans="1:7" ht="30" customHeight="1" x14ac:dyDescent="0.25">
      <c r="A250" s="58">
        <v>249</v>
      </c>
      <c r="B250" s="62" t="s">
        <v>296</v>
      </c>
      <c r="C250" s="60" t="s">
        <v>1754</v>
      </c>
      <c r="D250" s="60" t="s">
        <v>1039</v>
      </c>
      <c r="E250" s="60" t="s">
        <v>1753</v>
      </c>
      <c r="F250" s="60" t="s">
        <v>1040</v>
      </c>
      <c r="G250" s="61">
        <v>2105</v>
      </c>
    </row>
    <row r="251" spans="1:7" ht="30" customHeight="1" x14ac:dyDescent="0.25">
      <c r="A251" s="58">
        <v>250</v>
      </c>
      <c r="B251" s="62" t="s">
        <v>299</v>
      </c>
      <c r="C251" s="60" t="s">
        <v>299</v>
      </c>
      <c r="D251" s="60" t="s">
        <v>1043</v>
      </c>
      <c r="E251" s="60" t="s">
        <v>1755</v>
      </c>
      <c r="F251" s="60" t="s">
        <v>1044</v>
      </c>
      <c r="G251" s="61">
        <v>1605</v>
      </c>
    </row>
    <row r="252" spans="1:7" ht="30" customHeight="1" x14ac:dyDescent="0.25">
      <c r="A252" s="58">
        <v>251</v>
      </c>
      <c r="B252" s="59" t="s">
        <v>325</v>
      </c>
      <c r="C252" s="60" t="s">
        <v>325</v>
      </c>
      <c r="D252" s="60" t="s">
        <v>1061</v>
      </c>
      <c r="E252" s="60" t="s">
        <v>1756</v>
      </c>
      <c r="F252" s="60" t="s">
        <v>1062</v>
      </c>
      <c r="G252" s="61">
        <v>2012</v>
      </c>
    </row>
    <row r="253" spans="1:7" ht="30" customHeight="1" x14ac:dyDescent="0.25">
      <c r="A253" s="58">
        <v>252</v>
      </c>
      <c r="B253" s="59" t="s">
        <v>325</v>
      </c>
      <c r="C253" s="60" t="s">
        <v>326</v>
      </c>
      <c r="D253" s="60" t="s">
        <v>1061</v>
      </c>
      <c r="E253" s="60" t="s">
        <v>1756</v>
      </c>
      <c r="F253" s="60" t="s">
        <v>1062</v>
      </c>
      <c r="G253" s="61">
        <v>2012</v>
      </c>
    </row>
    <row r="254" spans="1:7" ht="30" customHeight="1" x14ac:dyDescent="0.25">
      <c r="A254" s="58">
        <v>253</v>
      </c>
      <c r="B254" s="62" t="s">
        <v>304</v>
      </c>
      <c r="C254" s="60" t="s">
        <v>304</v>
      </c>
      <c r="D254" s="60" t="s">
        <v>1049</v>
      </c>
      <c r="E254" s="60" t="s">
        <v>1757</v>
      </c>
      <c r="F254" s="60" t="s">
        <v>1050</v>
      </c>
      <c r="G254" s="61">
        <v>9500</v>
      </c>
    </row>
    <row r="255" spans="1:7" ht="30" customHeight="1" x14ac:dyDescent="0.25">
      <c r="A255" s="58">
        <v>254</v>
      </c>
      <c r="B255" s="62" t="s">
        <v>329</v>
      </c>
      <c r="C255" s="60" t="s">
        <v>329</v>
      </c>
      <c r="D255" s="60" t="s">
        <v>1065</v>
      </c>
      <c r="E255" s="60" t="s">
        <v>1758</v>
      </c>
      <c r="F255" s="60" t="s">
        <v>1066</v>
      </c>
      <c r="G255" s="61">
        <v>5045</v>
      </c>
    </row>
    <row r="256" spans="1:7" ht="30" customHeight="1" x14ac:dyDescent="0.25">
      <c r="A256" s="58">
        <v>255</v>
      </c>
      <c r="B256" s="59" t="s">
        <v>337</v>
      </c>
      <c r="C256" s="60" t="s">
        <v>340</v>
      </c>
      <c r="D256" s="60" t="s">
        <v>1075</v>
      </c>
      <c r="E256" s="60" t="s">
        <v>1759</v>
      </c>
      <c r="F256" s="60" t="s">
        <v>1076</v>
      </c>
      <c r="G256" s="61">
        <v>2601</v>
      </c>
    </row>
    <row r="257" spans="1:7" ht="30" customHeight="1" x14ac:dyDescent="0.25">
      <c r="A257" s="58">
        <v>256</v>
      </c>
      <c r="B257" s="66" t="s">
        <v>337</v>
      </c>
      <c r="C257" s="60" t="s">
        <v>337</v>
      </c>
      <c r="D257" s="60" t="s">
        <v>1075</v>
      </c>
      <c r="E257" s="60" t="s">
        <v>1759</v>
      </c>
      <c r="F257" s="60" t="s">
        <v>1076</v>
      </c>
      <c r="G257" s="61">
        <v>2601</v>
      </c>
    </row>
    <row r="258" spans="1:7" ht="30" customHeight="1" x14ac:dyDescent="0.25">
      <c r="A258" s="58">
        <v>257</v>
      </c>
      <c r="B258" s="66" t="s">
        <v>337</v>
      </c>
      <c r="C258" s="60" t="s">
        <v>338</v>
      </c>
      <c r="D258" s="60" t="s">
        <v>1075</v>
      </c>
      <c r="E258" s="60" t="s">
        <v>1759</v>
      </c>
      <c r="F258" s="60" t="s">
        <v>1076</v>
      </c>
      <c r="G258" s="61">
        <v>2601</v>
      </c>
    </row>
    <row r="259" spans="1:7" ht="30" customHeight="1" x14ac:dyDescent="0.25">
      <c r="A259" s="58">
        <v>258</v>
      </c>
      <c r="B259" s="59" t="s">
        <v>337</v>
      </c>
      <c r="C259" s="60" t="s">
        <v>345</v>
      </c>
      <c r="D259" s="60" t="s">
        <v>1075</v>
      </c>
      <c r="E259" s="60" t="s">
        <v>1759</v>
      </c>
      <c r="F259" s="60" t="s">
        <v>1076</v>
      </c>
      <c r="G259" s="61">
        <v>2601</v>
      </c>
    </row>
    <row r="260" spans="1:7" ht="30" customHeight="1" x14ac:dyDescent="0.25">
      <c r="A260" s="58">
        <v>259</v>
      </c>
      <c r="B260" s="59" t="s">
        <v>337</v>
      </c>
      <c r="C260" s="60" t="s">
        <v>1760</v>
      </c>
      <c r="D260" s="60" t="s">
        <v>1075</v>
      </c>
      <c r="E260" s="60" t="s">
        <v>1759</v>
      </c>
      <c r="F260" s="60" t="s">
        <v>1076</v>
      </c>
      <c r="G260" s="61">
        <v>2601</v>
      </c>
    </row>
    <row r="261" spans="1:7" ht="30" customHeight="1" x14ac:dyDescent="0.25">
      <c r="A261" s="58">
        <v>260</v>
      </c>
      <c r="B261" s="62" t="s">
        <v>337</v>
      </c>
      <c r="C261" s="60" t="s">
        <v>342</v>
      </c>
      <c r="D261" s="60" t="s">
        <v>1075</v>
      </c>
      <c r="E261" s="60" t="s">
        <v>1759</v>
      </c>
      <c r="F261" s="60" t="s">
        <v>1076</v>
      </c>
      <c r="G261" s="61">
        <v>2601</v>
      </c>
    </row>
    <row r="262" spans="1:7" ht="30" customHeight="1" x14ac:dyDescent="0.25">
      <c r="A262" s="58">
        <v>261</v>
      </c>
      <c r="B262" s="62" t="s">
        <v>337</v>
      </c>
      <c r="C262" s="60" t="s">
        <v>339</v>
      </c>
      <c r="D262" s="60" t="s">
        <v>1075</v>
      </c>
      <c r="E262" s="60" t="s">
        <v>1759</v>
      </c>
      <c r="F262" s="60" t="s">
        <v>1076</v>
      </c>
      <c r="G262" s="61">
        <v>2601</v>
      </c>
    </row>
    <row r="263" spans="1:7" ht="30" customHeight="1" x14ac:dyDescent="0.25">
      <c r="A263" s="58">
        <v>262</v>
      </c>
      <c r="B263" s="59" t="s">
        <v>350</v>
      </c>
      <c r="C263" s="60" t="s">
        <v>351</v>
      </c>
      <c r="D263" s="60" t="s">
        <v>1082</v>
      </c>
      <c r="E263" s="60" t="s">
        <v>1761</v>
      </c>
      <c r="F263" s="60" t="s">
        <v>1083</v>
      </c>
      <c r="G263" s="61">
        <v>1209</v>
      </c>
    </row>
    <row r="264" spans="1:7" ht="30" customHeight="1" x14ac:dyDescent="0.25">
      <c r="A264" s="58">
        <v>263</v>
      </c>
      <c r="B264" s="62" t="s">
        <v>350</v>
      </c>
      <c r="C264" s="60" t="s">
        <v>350</v>
      </c>
      <c r="D264" s="60" t="s">
        <v>1082</v>
      </c>
      <c r="E264" s="60" t="s">
        <v>1761</v>
      </c>
      <c r="F264" s="60" t="s">
        <v>1083</v>
      </c>
      <c r="G264" s="61">
        <v>1209</v>
      </c>
    </row>
    <row r="265" spans="1:7" ht="30" customHeight="1" x14ac:dyDescent="0.25">
      <c r="A265" s="58">
        <v>264</v>
      </c>
      <c r="B265" s="62" t="s">
        <v>1762</v>
      </c>
      <c r="C265" s="60" t="s">
        <v>1762</v>
      </c>
      <c r="D265" s="60" t="s">
        <v>1763</v>
      </c>
      <c r="E265" s="60" t="s">
        <v>1764</v>
      </c>
      <c r="F265" s="60" t="s">
        <v>1765</v>
      </c>
      <c r="G265" s="61">
        <v>3018</v>
      </c>
    </row>
    <row r="266" spans="1:7" ht="30" customHeight="1" x14ac:dyDescent="0.25">
      <c r="A266" s="58">
        <v>265</v>
      </c>
      <c r="B266" s="62" t="s">
        <v>1762</v>
      </c>
      <c r="C266" s="60" t="s">
        <v>1766</v>
      </c>
      <c r="D266" s="60" t="s">
        <v>1763</v>
      </c>
      <c r="E266" s="60" t="s">
        <v>1764</v>
      </c>
      <c r="F266" s="60" t="s">
        <v>1765</v>
      </c>
      <c r="G266" s="61">
        <v>3018</v>
      </c>
    </row>
    <row r="267" spans="1:7" ht="30" customHeight="1" x14ac:dyDescent="0.25">
      <c r="A267" s="58">
        <v>266</v>
      </c>
      <c r="B267" s="62" t="s">
        <v>346</v>
      </c>
      <c r="C267" s="60" t="s">
        <v>346</v>
      </c>
      <c r="D267" s="60" t="s">
        <v>1078</v>
      </c>
      <c r="E267" s="60" t="s">
        <v>1767</v>
      </c>
      <c r="F267" s="60" t="s">
        <v>1079</v>
      </c>
      <c r="G267" s="61">
        <v>6117</v>
      </c>
    </row>
    <row r="268" spans="1:7" ht="30" customHeight="1" x14ac:dyDescent="0.25">
      <c r="A268" s="58">
        <v>267</v>
      </c>
      <c r="B268" s="62" t="s">
        <v>346</v>
      </c>
      <c r="C268" s="60" t="s">
        <v>1768</v>
      </c>
      <c r="D268" s="60" t="s">
        <v>1078</v>
      </c>
      <c r="E268" s="60" t="s">
        <v>1767</v>
      </c>
      <c r="F268" s="60" t="s">
        <v>1079</v>
      </c>
      <c r="G268" s="61">
        <v>6117</v>
      </c>
    </row>
    <row r="269" spans="1:7" ht="30" customHeight="1" x14ac:dyDescent="0.25">
      <c r="A269" s="58">
        <v>268</v>
      </c>
      <c r="B269" s="62" t="s">
        <v>346</v>
      </c>
      <c r="C269" s="60" t="s">
        <v>347</v>
      </c>
      <c r="D269" s="60" t="s">
        <v>1078</v>
      </c>
      <c r="E269" s="60" t="s">
        <v>1769</v>
      </c>
      <c r="F269" s="60" t="s">
        <v>1770</v>
      </c>
      <c r="G269" s="61">
        <v>6117</v>
      </c>
    </row>
    <row r="270" spans="1:7" ht="30" customHeight="1" x14ac:dyDescent="0.25">
      <c r="A270" s="58">
        <v>269</v>
      </c>
      <c r="B270" s="62" t="s">
        <v>348</v>
      </c>
      <c r="C270" s="60" t="s">
        <v>349</v>
      </c>
      <c r="D270" s="60" t="s">
        <v>1080</v>
      </c>
      <c r="E270" s="60" t="s">
        <v>1771</v>
      </c>
      <c r="F270" s="60" t="s">
        <v>1081</v>
      </c>
      <c r="G270" s="61">
        <v>2622</v>
      </c>
    </row>
    <row r="271" spans="1:7" ht="30" customHeight="1" x14ac:dyDescent="0.25">
      <c r="A271" s="58">
        <v>270</v>
      </c>
      <c r="B271" s="62" t="s">
        <v>348</v>
      </c>
      <c r="C271" s="60" t="s">
        <v>348</v>
      </c>
      <c r="D271" s="60" t="s">
        <v>1080</v>
      </c>
      <c r="E271" s="60" t="s">
        <v>1771</v>
      </c>
      <c r="F271" s="60" t="s">
        <v>1081</v>
      </c>
      <c r="G271" s="61">
        <v>2622</v>
      </c>
    </row>
    <row r="272" spans="1:7" ht="30" customHeight="1" x14ac:dyDescent="0.25">
      <c r="A272" s="58">
        <v>271</v>
      </c>
      <c r="B272" s="62" t="s">
        <v>364</v>
      </c>
      <c r="C272" s="60" t="s">
        <v>364</v>
      </c>
      <c r="D272" s="60" t="s">
        <v>1101</v>
      </c>
      <c r="E272" s="60" t="s">
        <v>1772</v>
      </c>
      <c r="F272" s="60" t="s">
        <v>1102</v>
      </c>
      <c r="G272" s="61">
        <v>6539</v>
      </c>
    </row>
    <row r="273" spans="1:7" ht="30" customHeight="1" x14ac:dyDescent="0.25">
      <c r="A273" s="58">
        <v>272</v>
      </c>
      <c r="B273" s="59" t="s">
        <v>364</v>
      </c>
      <c r="C273" s="60" t="s">
        <v>365</v>
      </c>
      <c r="D273" s="60" t="s">
        <v>1101</v>
      </c>
      <c r="E273" s="60" t="s">
        <v>1772</v>
      </c>
      <c r="F273" s="60" t="s">
        <v>1102</v>
      </c>
      <c r="G273" s="61">
        <v>6539</v>
      </c>
    </row>
    <row r="274" spans="1:7" ht="30" customHeight="1" x14ac:dyDescent="0.25">
      <c r="A274" s="58">
        <v>273</v>
      </c>
      <c r="B274" s="59" t="s">
        <v>366</v>
      </c>
      <c r="C274" s="60" t="s">
        <v>1773</v>
      </c>
      <c r="D274" s="60" t="s">
        <v>1103</v>
      </c>
      <c r="E274" s="60" t="s">
        <v>1774</v>
      </c>
      <c r="F274" s="60" t="s">
        <v>1104</v>
      </c>
      <c r="G274" s="61">
        <v>3306</v>
      </c>
    </row>
    <row r="275" spans="1:7" ht="30" customHeight="1" x14ac:dyDescent="0.25">
      <c r="A275" s="58">
        <v>274</v>
      </c>
      <c r="B275" s="62" t="s">
        <v>366</v>
      </c>
      <c r="C275" s="60" t="s">
        <v>366</v>
      </c>
      <c r="D275" s="60" t="s">
        <v>1103</v>
      </c>
      <c r="E275" s="60" t="s">
        <v>1774</v>
      </c>
      <c r="F275" s="60" t="s">
        <v>1104</v>
      </c>
      <c r="G275" s="61">
        <v>3306</v>
      </c>
    </row>
    <row r="276" spans="1:7" ht="30" customHeight="1" x14ac:dyDescent="0.25">
      <c r="A276" s="58">
        <v>275</v>
      </c>
      <c r="B276" s="62" t="s">
        <v>1775</v>
      </c>
      <c r="C276" s="60" t="s">
        <v>1775</v>
      </c>
      <c r="D276" s="60" t="s">
        <v>1776</v>
      </c>
      <c r="E276" s="60" t="s">
        <v>1777</v>
      </c>
      <c r="F276" s="60" t="s">
        <v>1778</v>
      </c>
      <c r="G276" s="61">
        <v>1605</v>
      </c>
    </row>
    <row r="277" spans="1:7" ht="30" customHeight="1" x14ac:dyDescent="0.25">
      <c r="A277" s="58">
        <v>276</v>
      </c>
      <c r="B277" s="59" t="s">
        <v>359</v>
      </c>
      <c r="C277" s="60" t="s">
        <v>359</v>
      </c>
      <c r="D277" s="60" t="s">
        <v>1094</v>
      </c>
      <c r="E277" s="60" t="s">
        <v>1779</v>
      </c>
      <c r="F277" s="60" t="s">
        <v>1095</v>
      </c>
      <c r="G277" s="61">
        <v>5021</v>
      </c>
    </row>
    <row r="278" spans="1:7" ht="30" customHeight="1" x14ac:dyDescent="0.25">
      <c r="A278" s="58">
        <v>277</v>
      </c>
      <c r="B278" s="59" t="s">
        <v>360</v>
      </c>
      <c r="C278" s="60" t="s">
        <v>360</v>
      </c>
      <c r="D278" s="60" t="s">
        <v>1096</v>
      </c>
      <c r="E278" s="60" t="s">
        <v>1780</v>
      </c>
      <c r="F278" s="60" t="s">
        <v>1097</v>
      </c>
      <c r="G278" s="61">
        <v>5008</v>
      </c>
    </row>
    <row r="279" spans="1:7" ht="30" customHeight="1" x14ac:dyDescent="0.25">
      <c r="A279" s="58">
        <v>278</v>
      </c>
      <c r="B279" s="59" t="s">
        <v>361</v>
      </c>
      <c r="C279" s="60" t="s">
        <v>361</v>
      </c>
      <c r="D279" s="60" t="s">
        <v>1098</v>
      </c>
      <c r="E279" s="60" t="s">
        <v>1781</v>
      </c>
      <c r="F279" s="60" t="s">
        <v>1099</v>
      </c>
      <c r="G279" s="61">
        <v>5014</v>
      </c>
    </row>
    <row r="280" spans="1:7" ht="30" customHeight="1" x14ac:dyDescent="0.25">
      <c r="A280" s="58">
        <v>279</v>
      </c>
      <c r="B280" s="59" t="s">
        <v>369</v>
      </c>
      <c r="C280" s="60" t="s">
        <v>1782</v>
      </c>
      <c r="D280" s="60" t="s">
        <v>1109</v>
      </c>
      <c r="E280" s="60" t="s">
        <v>1783</v>
      </c>
      <c r="F280" s="60" t="s">
        <v>1110</v>
      </c>
      <c r="G280" s="61">
        <v>3317</v>
      </c>
    </row>
    <row r="281" spans="1:7" ht="30" customHeight="1" x14ac:dyDescent="0.25">
      <c r="A281" s="58">
        <v>280</v>
      </c>
      <c r="B281" s="62" t="s">
        <v>369</v>
      </c>
      <c r="C281" s="60" t="s">
        <v>1784</v>
      </c>
      <c r="D281" s="60" t="s">
        <v>1109</v>
      </c>
      <c r="E281" s="60" t="s">
        <v>1783</v>
      </c>
      <c r="F281" s="60" t="s">
        <v>1110</v>
      </c>
      <c r="G281" s="61">
        <v>3317</v>
      </c>
    </row>
    <row r="282" spans="1:7" ht="30" customHeight="1" x14ac:dyDescent="0.25">
      <c r="A282" s="58">
        <v>281</v>
      </c>
      <c r="B282" s="62" t="s">
        <v>369</v>
      </c>
      <c r="C282" s="60" t="s">
        <v>369</v>
      </c>
      <c r="D282" s="60" t="s">
        <v>1109</v>
      </c>
      <c r="E282" s="60" t="s">
        <v>1783</v>
      </c>
      <c r="F282" s="60" t="s">
        <v>1110</v>
      </c>
      <c r="G282" s="61">
        <v>3317</v>
      </c>
    </row>
    <row r="283" spans="1:7" ht="30" customHeight="1" x14ac:dyDescent="0.25">
      <c r="A283" s="58">
        <v>282</v>
      </c>
      <c r="B283" s="62" t="s">
        <v>357</v>
      </c>
      <c r="C283" s="60" t="s">
        <v>357</v>
      </c>
      <c r="D283" s="60" t="s">
        <v>1090</v>
      </c>
      <c r="E283" s="60" t="s">
        <v>1785</v>
      </c>
      <c r="F283" s="60" t="s">
        <v>1091</v>
      </c>
      <c r="G283" s="61">
        <v>2913</v>
      </c>
    </row>
    <row r="284" spans="1:7" ht="30" customHeight="1" x14ac:dyDescent="0.25">
      <c r="A284" s="58">
        <v>283</v>
      </c>
      <c r="B284" s="62" t="s">
        <v>1786</v>
      </c>
      <c r="C284" s="60" t="s">
        <v>1786</v>
      </c>
      <c r="D284" s="60" t="s">
        <v>1787</v>
      </c>
      <c r="E284" s="60" t="s">
        <v>1785</v>
      </c>
      <c r="F284" s="60" t="s">
        <v>1091</v>
      </c>
      <c r="G284" s="61">
        <v>2913</v>
      </c>
    </row>
    <row r="285" spans="1:7" ht="30" customHeight="1" x14ac:dyDescent="0.25">
      <c r="A285" s="58">
        <v>284</v>
      </c>
      <c r="B285" s="62" t="s">
        <v>1788</v>
      </c>
      <c r="C285" s="60" t="s">
        <v>1788</v>
      </c>
      <c r="D285" s="60" t="s">
        <v>1787</v>
      </c>
      <c r="E285" s="60" t="s">
        <v>1785</v>
      </c>
      <c r="F285" s="60" t="s">
        <v>1091</v>
      </c>
      <c r="G285" s="61">
        <v>2913</v>
      </c>
    </row>
    <row r="286" spans="1:7" ht="30" customHeight="1" x14ac:dyDescent="0.25">
      <c r="A286" s="58">
        <v>285</v>
      </c>
      <c r="B286" s="62" t="s">
        <v>354</v>
      </c>
      <c r="C286" s="60" t="s">
        <v>354</v>
      </c>
      <c r="D286" s="60" t="s">
        <v>1086</v>
      </c>
      <c r="E286" s="60" t="s">
        <v>1789</v>
      </c>
      <c r="F286" s="60" t="s">
        <v>1087</v>
      </c>
      <c r="G286" s="61">
        <v>1229</v>
      </c>
    </row>
    <row r="287" spans="1:7" ht="30" customHeight="1" x14ac:dyDescent="0.25">
      <c r="A287" s="58">
        <v>286</v>
      </c>
      <c r="B287" s="62" t="s">
        <v>354</v>
      </c>
      <c r="C287" s="60" t="s">
        <v>355</v>
      </c>
      <c r="D287" s="60" t="s">
        <v>1086</v>
      </c>
      <c r="E287" s="60" t="s">
        <v>1789</v>
      </c>
      <c r="F287" s="60" t="s">
        <v>1087</v>
      </c>
      <c r="G287" s="61">
        <v>1229</v>
      </c>
    </row>
    <row r="288" spans="1:7" ht="30" customHeight="1" x14ac:dyDescent="0.25">
      <c r="A288" s="58">
        <v>287</v>
      </c>
      <c r="B288" s="59" t="s">
        <v>635</v>
      </c>
      <c r="C288" s="60" t="s">
        <v>635</v>
      </c>
      <c r="D288" s="60" t="s">
        <v>1397</v>
      </c>
      <c r="E288" s="60" t="s">
        <v>1790</v>
      </c>
      <c r="F288" s="60" t="s">
        <v>1398</v>
      </c>
      <c r="G288" s="61">
        <v>3126</v>
      </c>
    </row>
    <row r="289" spans="1:7" ht="30" customHeight="1" x14ac:dyDescent="0.25">
      <c r="A289" s="58">
        <v>288</v>
      </c>
      <c r="B289" s="59" t="s">
        <v>635</v>
      </c>
      <c r="C289" s="60" t="s">
        <v>636</v>
      </c>
      <c r="D289" s="60" t="s">
        <v>1397</v>
      </c>
      <c r="E289" s="60" t="s">
        <v>1790</v>
      </c>
      <c r="F289" s="60" t="s">
        <v>1398</v>
      </c>
      <c r="G289" s="61">
        <v>3126</v>
      </c>
    </row>
    <row r="290" spans="1:7" ht="30" customHeight="1" x14ac:dyDescent="0.25">
      <c r="A290" s="58">
        <v>289</v>
      </c>
      <c r="B290" s="59" t="s">
        <v>635</v>
      </c>
      <c r="C290" s="60" t="s">
        <v>638</v>
      </c>
      <c r="D290" s="60" t="s">
        <v>1397</v>
      </c>
      <c r="E290" s="60" t="s">
        <v>1790</v>
      </c>
      <c r="F290" s="60" t="s">
        <v>1398</v>
      </c>
      <c r="G290" s="61">
        <v>3126</v>
      </c>
    </row>
    <row r="291" spans="1:7" ht="30" customHeight="1" x14ac:dyDescent="0.25">
      <c r="A291" s="58">
        <v>290</v>
      </c>
      <c r="B291" s="64" t="s">
        <v>635</v>
      </c>
      <c r="C291" s="60" t="s">
        <v>637</v>
      </c>
      <c r="D291" s="60" t="s">
        <v>1397</v>
      </c>
      <c r="E291" s="60" t="s">
        <v>1790</v>
      </c>
      <c r="F291" s="60" t="s">
        <v>1398</v>
      </c>
      <c r="G291" s="61">
        <v>3126</v>
      </c>
    </row>
    <row r="292" spans="1:7" ht="30" customHeight="1" x14ac:dyDescent="0.25">
      <c r="A292" s="58">
        <v>291</v>
      </c>
      <c r="B292" s="62" t="s">
        <v>358</v>
      </c>
      <c r="C292" s="60" t="s">
        <v>358</v>
      </c>
      <c r="D292" s="60" t="s">
        <v>1092</v>
      </c>
      <c r="E292" s="60" t="s">
        <v>1791</v>
      </c>
      <c r="F292" s="60" t="s">
        <v>1093</v>
      </c>
      <c r="G292" s="61">
        <v>2707</v>
      </c>
    </row>
    <row r="293" spans="1:7" ht="30" customHeight="1" x14ac:dyDescent="0.25">
      <c r="A293" s="58">
        <v>292</v>
      </c>
      <c r="B293" s="59" t="s">
        <v>1792</v>
      </c>
      <c r="C293" s="60" t="s">
        <v>1792</v>
      </c>
      <c r="D293" s="60" t="s">
        <v>1092</v>
      </c>
      <c r="E293" s="60" t="s">
        <v>1791</v>
      </c>
      <c r="F293" s="60" t="s">
        <v>1093</v>
      </c>
      <c r="G293" s="61">
        <v>2707</v>
      </c>
    </row>
    <row r="294" spans="1:7" ht="30" customHeight="1" x14ac:dyDescent="0.25">
      <c r="A294" s="58">
        <v>293</v>
      </c>
      <c r="B294" s="62" t="s">
        <v>367</v>
      </c>
      <c r="C294" s="60" t="s">
        <v>367</v>
      </c>
      <c r="D294" s="60" t="s">
        <v>1105</v>
      </c>
      <c r="E294" s="60" t="s">
        <v>1793</v>
      </c>
      <c r="F294" s="60" t="s">
        <v>1106</v>
      </c>
      <c r="G294" s="61">
        <v>3306</v>
      </c>
    </row>
    <row r="295" spans="1:7" ht="30" customHeight="1" x14ac:dyDescent="0.25">
      <c r="A295" s="58">
        <v>294</v>
      </c>
      <c r="B295" s="62" t="s">
        <v>368</v>
      </c>
      <c r="C295" s="60" t="s">
        <v>368</v>
      </c>
      <c r="D295" s="60" t="s">
        <v>1107</v>
      </c>
      <c r="E295" s="60" t="s">
        <v>1794</v>
      </c>
      <c r="F295" s="60" t="s">
        <v>1108</v>
      </c>
      <c r="G295" s="61">
        <v>3300</v>
      </c>
    </row>
    <row r="296" spans="1:7" ht="30" customHeight="1" x14ac:dyDescent="0.25">
      <c r="A296" s="58">
        <v>295</v>
      </c>
      <c r="B296" s="59" t="s">
        <v>1795</v>
      </c>
      <c r="C296" s="60" t="s">
        <v>1795</v>
      </c>
      <c r="D296" s="60" t="s">
        <v>1796</v>
      </c>
      <c r="E296" s="60" t="s">
        <v>1797</v>
      </c>
      <c r="F296" s="60" t="s">
        <v>1798</v>
      </c>
      <c r="G296" s="61">
        <v>3306</v>
      </c>
    </row>
    <row r="297" spans="1:7" ht="30" customHeight="1" x14ac:dyDescent="0.25">
      <c r="A297" s="58">
        <v>296</v>
      </c>
      <c r="B297" s="59" t="s">
        <v>1799</v>
      </c>
      <c r="C297" s="60" t="s">
        <v>1799</v>
      </c>
      <c r="D297" s="60" t="s">
        <v>1800</v>
      </c>
      <c r="E297" s="60" t="s">
        <v>1598</v>
      </c>
      <c r="F297" s="60" t="s">
        <v>872</v>
      </c>
      <c r="G297" s="61">
        <v>6329</v>
      </c>
    </row>
    <row r="298" spans="1:7" ht="30" customHeight="1" x14ac:dyDescent="0.25">
      <c r="A298" s="58">
        <v>297</v>
      </c>
      <c r="B298" s="62" t="s">
        <v>1799</v>
      </c>
      <c r="C298" s="60" t="s">
        <v>1801</v>
      </c>
      <c r="D298" s="60" t="s">
        <v>1800</v>
      </c>
      <c r="E298" s="60" t="s">
        <v>1598</v>
      </c>
      <c r="F298" s="60" t="s">
        <v>1802</v>
      </c>
      <c r="G298" s="61">
        <v>6329</v>
      </c>
    </row>
    <row r="299" spans="1:7" ht="30" customHeight="1" x14ac:dyDescent="0.25">
      <c r="A299" s="58">
        <v>298</v>
      </c>
      <c r="B299" s="62" t="s">
        <v>371</v>
      </c>
      <c r="C299" s="60" t="s">
        <v>371</v>
      </c>
      <c r="D299" s="60" t="s">
        <v>1113</v>
      </c>
      <c r="E299" s="60" t="s">
        <v>1803</v>
      </c>
      <c r="F299" s="60" t="s">
        <v>1114</v>
      </c>
      <c r="G299" s="61">
        <v>1605</v>
      </c>
    </row>
    <row r="300" spans="1:7" ht="30" customHeight="1" x14ac:dyDescent="0.25">
      <c r="A300" s="58">
        <v>299</v>
      </c>
      <c r="B300" s="62" t="s">
        <v>371</v>
      </c>
      <c r="C300" s="60" t="s">
        <v>372</v>
      </c>
      <c r="D300" s="60" t="s">
        <v>1113</v>
      </c>
      <c r="E300" s="60" t="s">
        <v>1803</v>
      </c>
      <c r="F300" s="60" t="s">
        <v>1114</v>
      </c>
      <c r="G300" s="61">
        <v>1605</v>
      </c>
    </row>
    <row r="301" spans="1:7" ht="30" customHeight="1" x14ac:dyDescent="0.25">
      <c r="A301" s="58">
        <v>300</v>
      </c>
      <c r="B301" s="62" t="s">
        <v>373</v>
      </c>
      <c r="C301" s="60" t="s">
        <v>374</v>
      </c>
      <c r="D301" s="60" t="s">
        <v>1115</v>
      </c>
      <c r="E301" s="60" t="s">
        <v>1804</v>
      </c>
      <c r="F301" s="60" t="s">
        <v>1116</v>
      </c>
      <c r="G301" s="61">
        <v>2222</v>
      </c>
    </row>
    <row r="302" spans="1:7" ht="30" customHeight="1" x14ac:dyDescent="0.25">
      <c r="A302" s="58">
        <v>301</v>
      </c>
      <c r="B302" s="62" t="s">
        <v>373</v>
      </c>
      <c r="C302" s="60" t="s">
        <v>373</v>
      </c>
      <c r="D302" s="60" t="s">
        <v>1115</v>
      </c>
      <c r="E302" s="60" t="s">
        <v>1804</v>
      </c>
      <c r="F302" s="60" t="s">
        <v>1116</v>
      </c>
      <c r="G302" s="61">
        <v>2222</v>
      </c>
    </row>
    <row r="303" spans="1:7" ht="30" customHeight="1" x14ac:dyDescent="0.25">
      <c r="A303" s="58">
        <v>302</v>
      </c>
      <c r="B303" s="59" t="s">
        <v>379</v>
      </c>
      <c r="C303" s="60" t="s">
        <v>379</v>
      </c>
      <c r="D303" s="60" t="s">
        <v>1121</v>
      </c>
      <c r="E303" s="60" t="s">
        <v>1805</v>
      </c>
      <c r="F303" s="60" t="s">
        <v>1122</v>
      </c>
      <c r="G303" s="61">
        <v>3800</v>
      </c>
    </row>
    <row r="304" spans="1:7" ht="30" customHeight="1" x14ac:dyDescent="0.25">
      <c r="A304" s="58">
        <v>303</v>
      </c>
      <c r="B304" s="59" t="s">
        <v>382</v>
      </c>
      <c r="C304" s="60" t="s">
        <v>383</v>
      </c>
      <c r="D304" s="60" t="s">
        <v>1125</v>
      </c>
      <c r="E304" s="60" t="s">
        <v>1806</v>
      </c>
      <c r="F304" s="60" t="s">
        <v>1126</v>
      </c>
      <c r="G304" s="61">
        <v>1550</v>
      </c>
    </row>
    <row r="305" spans="1:7" ht="30" customHeight="1" x14ac:dyDescent="0.25">
      <c r="A305" s="58">
        <v>304</v>
      </c>
      <c r="B305" s="67" t="s">
        <v>382</v>
      </c>
      <c r="C305" s="60" t="s">
        <v>382</v>
      </c>
      <c r="D305" s="60" t="s">
        <v>1125</v>
      </c>
      <c r="E305" s="60" t="s">
        <v>1806</v>
      </c>
      <c r="F305" s="60" t="s">
        <v>1126</v>
      </c>
      <c r="G305" s="61">
        <v>1550</v>
      </c>
    </row>
    <row r="306" spans="1:7" ht="30" customHeight="1" x14ac:dyDescent="0.25">
      <c r="A306" s="58">
        <v>305</v>
      </c>
      <c r="B306" s="62" t="s">
        <v>375</v>
      </c>
      <c r="C306" s="60" t="s">
        <v>375</v>
      </c>
      <c r="D306" s="60" t="s">
        <v>1117</v>
      </c>
      <c r="E306" s="60" t="s">
        <v>1807</v>
      </c>
      <c r="F306" s="60" t="s">
        <v>1118</v>
      </c>
      <c r="G306" s="61">
        <v>6000</v>
      </c>
    </row>
    <row r="307" spans="1:7" ht="30" customHeight="1" x14ac:dyDescent="0.25">
      <c r="A307" s="58">
        <v>306</v>
      </c>
      <c r="B307" s="59" t="s">
        <v>375</v>
      </c>
      <c r="C307" s="60" t="s">
        <v>1808</v>
      </c>
      <c r="D307" s="60" t="s">
        <v>1117</v>
      </c>
      <c r="E307" s="60" t="s">
        <v>1809</v>
      </c>
      <c r="F307" s="60" t="s">
        <v>1118</v>
      </c>
      <c r="G307" s="61">
        <v>6000</v>
      </c>
    </row>
    <row r="308" spans="1:7" ht="30" customHeight="1" x14ac:dyDescent="0.25">
      <c r="A308" s="58">
        <v>307</v>
      </c>
      <c r="B308" s="59" t="s">
        <v>376</v>
      </c>
      <c r="C308" s="60" t="s">
        <v>376</v>
      </c>
      <c r="D308" s="60" t="s">
        <v>1117</v>
      </c>
      <c r="E308" s="60" t="s">
        <v>1809</v>
      </c>
      <c r="F308" s="60" t="s">
        <v>1118</v>
      </c>
      <c r="G308" s="61">
        <v>6000</v>
      </c>
    </row>
    <row r="309" spans="1:7" ht="30" customHeight="1" x14ac:dyDescent="0.25">
      <c r="A309" s="58">
        <v>308</v>
      </c>
      <c r="B309" s="62" t="s">
        <v>376</v>
      </c>
      <c r="C309" s="60" t="s">
        <v>377</v>
      </c>
      <c r="D309" s="60" t="s">
        <v>1117</v>
      </c>
      <c r="E309" s="60" t="s">
        <v>1809</v>
      </c>
      <c r="F309" s="60" t="s">
        <v>1118</v>
      </c>
      <c r="G309" s="61">
        <v>6000</v>
      </c>
    </row>
    <row r="310" spans="1:7" ht="30" customHeight="1" x14ac:dyDescent="0.25">
      <c r="A310" s="58">
        <v>309</v>
      </c>
      <c r="B310" s="59" t="s">
        <v>391</v>
      </c>
      <c r="C310" s="60" t="s">
        <v>391</v>
      </c>
      <c r="D310" s="60" t="s">
        <v>1137</v>
      </c>
      <c r="E310" s="60" t="s">
        <v>1810</v>
      </c>
      <c r="F310" s="60" t="s">
        <v>1138</v>
      </c>
      <c r="G310" s="61">
        <v>6500</v>
      </c>
    </row>
    <row r="311" spans="1:7" ht="30" customHeight="1" x14ac:dyDescent="0.25">
      <c r="A311" s="58">
        <v>310</v>
      </c>
      <c r="B311" s="62" t="s">
        <v>392</v>
      </c>
      <c r="C311" s="60" t="s">
        <v>392</v>
      </c>
      <c r="D311" s="60" t="s">
        <v>1139</v>
      </c>
      <c r="E311" s="60" t="s">
        <v>1811</v>
      </c>
      <c r="F311" s="60" t="s">
        <v>1140</v>
      </c>
      <c r="G311" s="61">
        <v>6528</v>
      </c>
    </row>
    <row r="312" spans="1:7" ht="30" customHeight="1" x14ac:dyDescent="0.25">
      <c r="A312" s="58">
        <v>311</v>
      </c>
      <c r="B312" s="62" t="s">
        <v>393</v>
      </c>
      <c r="C312" s="60" t="s">
        <v>393</v>
      </c>
      <c r="D312" s="60" t="s">
        <v>1141</v>
      </c>
      <c r="E312" s="60" t="s">
        <v>1812</v>
      </c>
      <c r="F312" s="60" t="s">
        <v>1142</v>
      </c>
      <c r="G312" s="61">
        <v>6524</v>
      </c>
    </row>
    <row r="313" spans="1:7" ht="30" customHeight="1" x14ac:dyDescent="0.25">
      <c r="A313" s="58">
        <v>312</v>
      </c>
      <c r="B313" s="62" t="s">
        <v>394</v>
      </c>
      <c r="C313" s="60" t="s">
        <v>394</v>
      </c>
      <c r="D313" s="60" t="s">
        <v>1143</v>
      </c>
      <c r="E313" s="60" t="s">
        <v>1813</v>
      </c>
      <c r="F313" s="60" t="s">
        <v>1144</v>
      </c>
      <c r="G313" s="61">
        <v>6541</v>
      </c>
    </row>
    <row r="314" spans="1:7" ht="30" customHeight="1" x14ac:dyDescent="0.25">
      <c r="A314" s="58">
        <v>313</v>
      </c>
      <c r="B314" s="62" t="s">
        <v>397</v>
      </c>
      <c r="C314" s="60" t="s">
        <v>397</v>
      </c>
      <c r="D314" s="60" t="s">
        <v>1149</v>
      </c>
      <c r="E314" s="60" t="s">
        <v>1814</v>
      </c>
      <c r="F314" s="60" t="s">
        <v>1150</v>
      </c>
      <c r="G314" s="61">
        <v>4217</v>
      </c>
    </row>
    <row r="315" spans="1:7" ht="30" customHeight="1" x14ac:dyDescent="0.25">
      <c r="A315" s="58">
        <v>314</v>
      </c>
      <c r="B315" s="62" t="s">
        <v>404</v>
      </c>
      <c r="C315" s="60" t="s">
        <v>404</v>
      </c>
      <c r="D315" s="60" t="s">
        <v>1153</v>
      </c>
      <c r="E315" s="60" t="s">
        <v>1815</v>
      </c>
      <c r="F315" s="60" t="s">
        <v>1154</v>
      </c>
      <c r="G315" s="61">
        <v>1605</v>
      </c>
    </row>
    <row r="316" spans="1:7" ht="30" customHeight="1" x14ac:dyDescent="0.25">
      <c r="A316" s="58">
        <v>315</v>
      </c>
      <c r="B316" s="62" t="s">
        <v>385</v>
      </c>
      <c r="C316" s="60" t="s">
        <v>385</v>
      </c>
      <c r="D316" s="60" t="s">
        <v>1129</v>
      </c>
      <c r="E316" s="60" t="s">
        <v>1816</v>
      </c>
      <c r="F316" s="60" t="s">
        <v>1130</v>
      </c>
      <c r="G316" s="61">
        <v>2503</v>
      </c>
    </row>
    <row r="317" spans="1:7" ht="30" customHeight="1" x14ac:dyDescent="0.25">
      <c r="A317" s="58">
        <v>316</v>
      </c>
      <c r="B317" s="62" t="s">
        <v>1817</v>
      </c>
      <c r="C317" s="60" t="s">
        <v>1817</v>
      </c>
      <c r="D317" s="60" t="s">
        <v>1818</v>
      </c>
      <c r="E317" s="60" t="s">
        <v>1819</v>
      </c>
      <c r="F317" s="60" t="s">
        <v>1820</v>
      </c>
      <c r="G317" s="61">
        <v>2503</v>
      </c>
    </row>
    <row r="318" spans="1:7" ht="30" customHeight="1" x14ac:dyDescent="0.25">
      <c r="A318" s="58">
        <v>317</v>
      </c>
      <c r="B318" s="59" t="s">
        <v>1821</v>
      </c>
      <c r="C318" s="60" t="s">
        <v>1821</v>
      </c>
      <c r="D318" s="60" t="s">
        <v>1822</v>
      </c>
      <c r="E318" s="60" t="s">
        <v>1823</v>
      </c>
      <c r="F318" s="60" t="s">
        <v>1824</v>
      </c>
      <c r="G318" s="61">
        <v>2000</v>
      </c>
    </row>
    <row r="319" spans="1:7" ht="30" customHeight="1" x14ac:dyDescent="0.25">
      <c r="A319" s="58">
        <v>318</v>
      </c>
      <c r="B319" s="59" t="s">
        <v>455</v>
      </c>
      <c r="C319" s="60" t="s">
        <v>455</v>
      </c>
      <c r="D319" s="60" t="s">
        <v>1209</v>
      </c>
      <c r="E319" s="60" t="s">
        <v>1825</v>
      </c>
      <c r="F319" s="60" t="s">
        <v>1210</v>
      </c>
      <c r="G319" s="61">
        <v>1209</v>
      </c>
    </row>
    <row r="320" spans="1:7" ht="30" customHeight="1" x14ac:dyDescent="0.25">
      <c r="A320" s="58">
        <v>319</v>
      </c>
      <c r="B320" s="66" t="s">
        <v>455</v>
      </c>
      <c r="C320" s="60" t="s">
        <v>456</v>
      </c>
      <c r="D320" s="60" t="s">
        <v>1209</v>
      </c>
      <c r="E320" s="60" t="s">
        <v>1825</v>
      </c>
      <c r="F320" s="60" t="s">
        <v>1210</v>
      </c>
      <c r="G320" s="61">
        <v>1209</v>
      </c>
    </row>
    <row r="321" spans="1:7" ht="30" customHeight="1" x14ac:dyDescent="0.25">
      <c r="A321" s="58">
        <v>320</v>
      </c>
      <c r="B321" s="62" t="s">
        <v>427</v>
      </c>
      <c r="C321" s="60" t="s">
        <v>427</v>
      </c>
      <c r="D321" s="60" t="s">
        <v>1185</v>
      </c>
      <c r="E321" s="60" t="s">
        <v>1826</v>
      </c>
      <c r="F321" s="60" t="s">
        <v>1186</v>
      </c>
      <c r="G321" s="61">
        <v>4233</v>
      </c>
    </row>
    <row r="322" spans="1:7" ht="30" customHeight="1" x14ac:dyDescent="0.25">
      <c r="A322" s="58">
        <v>321</v>
      </c>
      <c r="B322" s="59" t="s">
        <v>648</v>
      </c>
      <c r="C322" s="60" t="s">
        <v>1827</v>
      </c>
      <c r="D322" s="60" t="s">
        <v>1409</v>
      </c>
      <c r="E322" s="60" t="s">
        <v>1828</v>
      </c>
      <c r="F322" s="60" t="s">
        <v>1408</v>
      </c>
      <c r="G322" s="61">
        <v>1635</v>
      </c>
    </row>
    <row r="323" spans="1:7" ht="30" customHeight="1" x14ac:dyDescent="0.25">
      <c r="A323" s="58">
        <v>322</v>
      </c>
      <c r="B323" s="59" t="s">
        <v>648</v>
      </c>
      <c r="C323" s="60" t="s">
        <v>648</v>
      </c>
      <c r="D323" s="60" t="s">
        <v>1409</v>
      </c>
      <c r="E323" s="60" t="s">
        <v>1828</v>
      </c>
      <c r="F323" s="60" t="s">
        <v>1408</v>
      </c>
      <c r="G323" s="61">
        <v>1635</v>
      </c>
    </row>
    <row r="324" spans="1:7" ht="30" customHeight="1" x14ac:dyDescent="0.25">
      <c r="A324" s="58">
        <v>323</v>
      </c>
      <c r="B324" s="59" t="s">
        <v>648</v>
      </c>
      <c r="C324" s="60" t="s">
        <v>649</v>
      </c>
      <c r="D324" s="60" t="s">
        <v>1409</v>
      </c>
      <c r="E324" s="60" t="s">
        <v>1828</v>
      </c>
      <c r="F324" s="60" t="s">
        <v>1408</v>
      </c>
      <c r="G324" s="61">
        <v>1635</v>
      </c>
    </row>
    <row r="325" spans="1:7" ht="30" customHeight="1" x14ac:dyDescent="0.25">
      <c r="A325" s="58">
        <v>324</v>
      </c>
      <c r="B325" s="59" t="s">
        <v>422</v>
      </c>
      <c r="C325" s="60" t="s">
        <v>423</v>
      </c>
      <c r="D325" s="60" t="s">
        <v>1181</v>
      </c>
      <c r="E325" s="60" t="s">
        <v>1829</v>
      </c>
      <c r="F325" s="60" t="s">
        <v>1182</v>
      </c>
      <c r="G325" s="61">
        <v>4107</v>
      </c>
    </row>
    <row r="326" spans="1:7" ht="30" customHeight="1" x14ac:dyDescent="0.25">
      <c r="A326" s="58">
        <v>325</v>
      </c>
      <c r="B326" s="62" t="s">
        <v>422</v>
      </c>
      <c r="C326" s="60" t="s">
        <v>422</v>
      </c>
      <c r="D326" s="60" t="s">
        <v>1181</v>
      </c>
      <c r="E326" s="60" t="s">
        <v>1829</v>
      </c>
      <c r="F326" s="60" t="s">
        <v>1182</v>
      </c>
      <c r="G326" s="61">
        <v>4107</v>
      </c>
    </row>
    <row r="327" spans="1:7" ht="30" customHeight="1" x14ac:dyDescent="0.25">
      <c r="A327" s="58">
        <v>326</v>
      </c>
      <c r="B327" s="62" t="s">
        <v>422</v>
      </c>
      <c r="C327" s="60" t="s">
        <v>1830</v>
      </c>
      <c r="D327" s="60" t="s">
        <v>1181</v>
      </c>
      <c r="E327" s="60" t="s">
        <v>1829</v>
      </c>
      <c r="F327" s="60" t="s">
        <v>1182</v>
      </c>
      <c r="G327" s="61">
        <v>4107</v>
      </c>
    </row>
    <row r="328" spans="1:7" ht="30" customHeight="1" x14ac:dyDescent="0.25">
      <c r="A328" s="58">
        <v>327</v>
      </c>
      <c r="B328" s="59" t="s">
        <v>418</v>
      </c>
      <c r="C328" s="60" t="s">
        <v>1831</v>
      </c>
      <c r="D328" s="60" t="s">
        <v>1173</v>
      </c>
      <c r="E328" s="60" t="s">
        <v>1832</v>
      </c>
      <c r="F328" s="60" t="s">
        <v>1174</v>
      </c>
      <c r="G328" s="61">
        <v>6015</v>
      </c>
    </row>
    <row r="329" spans="1:7" ht="30" customHeight="1" x14ac:dyDescent="0.25">
      <c r="A329" s="58">
        <v>328</v>
      </c>
      <c r="B329" s="59" t="s">
        <v>418</v>
      </c>
      <c r="C329" s="60" t="s">
        <v>418</v>
      </c>
      <c r="D329" s="60" t="s">
        <v>1173</v>
      </c>
      <c r="E329" s="60" t="s">
        <v>1832</v>
      </c>
      <c r="F329" s="60" t="s">
        <v>1174</v>
      </c>
      <c r="G329" s="61">
        <v>6015</v>
      </c>
    </row>
    <row r="330" spans="1:7" ht="30" customHeight="1" x14ac:dyDescent="0.25">
      <c r="A330" s="58">
        <v>329</v>
      </c>
      <c r="B330" s="62" t="s">
        <v>416</v>
      </c>
      <c r="C330" s="60" t="s">
        <v>416</v>
      </c>
      <c r="D330" s="60" t="s">
        <v>1169</v>
      </c>
      <c r="E330" s="60" t="s">
        <v>1833</v>
      </c>
      <c r="F330" s="60" t="s">
        <v>1170</v>
      </c>
      <c r="G330" s="61">
        <v>1635</v>
      </c>
    </row>
    <row r="331" spans="1:7" ht="30" customHeight="1" x14ac:dyDescent="0.25">
      <c r="A331" s="58">
        <v>330</v>
      </c>
      <c r="B331" s="62" t="s">
        <v>1834</v>
      </c>
      <c r="C331" s="60" t="s">
        <v>1834</v>
      </c>
      <c r="D331" s="60" t="s">
        <v>1835</v>
      </c>
      <c r="E331" s="60" t="s">
        <v>1832</v>
      </c>
      <c r="F331" s="60" t="s">
        <v>1836</v>
      </c>
      <c r="G331" s="61">
        <v>6015</v>
      </c>
    </row>
    <row r="332" spans="1:7" ht="30" customHeight="1" x14ac:dyDescent="0.25">
      <c r="A332" s="58">
        <v>331</v>
      </c>
      <c r="B332" s="59" t="s">
        <v>1837</v>
      </c>
      <c r="C332" s="60" t="s">
        <v>1837</v>
      </c>
      <c r="D332" s="60" t="s">
        <v>1838</v>
      </c>
      <c r="E332" s="60" t="s">
        <v>1839</v>
      </c>
      <c r="F332" s="60" t="s">
        <v>1840</v>
      </c>
      <c r="G332" s="61">
        <v>1605</v>
      </c>
    </row>
    <row r="333" spans="1:7" ht="30" customHeight="1" x14ac:dyDescent="0.25">
      <c r="A333" s="58">
        <v>332</v>
      </c>
      <c r="B333" s="62" t="s">
        <v>428</v>
      </c>
      <c r="C333" s="60" t="s">
        <v>429</v>
      </c>
      <c r="D333" s="60" t="s">
        <v>1155</v>
      </c>
      <c r="E333" s="60" t="s">
        <v>1841</v>
      </c>
      <c r="F333" s="60" t="s">
        <v>1187</v>
      </c>
      <c r="G333" s="61">
        <v>1605</v>
      </c>
    </row>
    <row r="334" spans="1:7" ht="30" customHeight="1" x14ac:dyDescent="0.25">
      <c r="A334" s="58">
        <v>333</v>
      </c>
      <c r="B334" s="62" t="s">
        <v>428</v>
      </c>
      <c r="C334" s="60" t="s">
        <v>428</v>
      </c>
      <c r="D334" s="60" t="s">
        <v>1155</v>
      </c>
      <c r="E334" s="60" t="s">
        <v>1841</v>
      </c>
      <c r="F334" s="60" t="s">
        <v>1187</v>
      </c>
      <c r="G334" s="61">
        <v>1605</v>
      </c>
    </row>
    <row r="335" spans="1:7" ht="30" customHeight="1" x14ac:dyDescent="0.25">
      <c r="A335" s="58">
        <v>334</v>
      </c>
      <c r="B335" s="62" t="s">
        <v>428</v>
      </c>
      <c r="C335" s="60" t="s">
        <v>1842</v>
      </c>
      <c r="D335" s="60" t="s">
        <v>1155</v>
      </c>
      <c r="E335" s="60" t="s">
        <v>1841</v>
      </c>
      <c r="F335" s="60" t="s">
        <v>1187</v>
      </c>
      <c r="G335" s="61">
        <v>1605</v>
      </c>
    </row>
    <row r="336" spans="1:7" ht="30" customHeight="1" x14ac:dyDescent="0.25">
      <c r="A336" s="58">
        <v>335</v>
      </c>
      <c r="B336" s="59" t="s">
        <v>450</v>
      </c>
      <c r="C336" s="60" t="s">
        <v>450</v>
      </c>
      <c r="D336" s="60" t="s">
        <v>1203</v>
      </c>
      <c r="E336" s="60" t="s">
        <v>1843</v>
      </c>
      <c r="F336" s="60" t="s">
        <v>1204</v>
      </c>
      <c r="G336" s="61">
        <v>1604</v>
      </c>
    </row>
    <row r="337" spans="1:7" ht="30" customHeight="1" x14ac:dyDescent="0.25">
      <c r="A337" s="58">
        <v>336</v>
      </c>
      <c r="B337" s="59" t="s">
        <v>419</v>
      </c>
      <c r="C337" s="60" t="s">
        <v>419</v>
      </c>
      <c r="D337" s="60" t="s">
        <v>1175</v>
      </c>
      <c r="E337" s="60" t="s">
        <v>1844</v>
      </c>
      <c r="F337" s="60" t="s">
        <v>1176</v>
      </c>
      <c r="G337" s="61">
        <v>6015</v>
      </c>
    </row>
    <row r="338" spans="1:7" ht="30" customHeight="1" x14ac:dyDescent="0.25">
      <c r="A338" s="58">
        <v>337</v>
      </c>
      <c r="B338" s="59" t="s">
        <v>1845</v>
      </c>
      <c r="C338" s="60" t="s">
        <v>1845</v>
      </c>
      <c r="D338" s="60" t="s">
        <v>1175</v>
      </c>
      <c r="E338" s="60" t="s">
        <v>1844</v>
      </c>
      <c r="F338" s="60" t="s">
        <v>1176</v>
      </c>
      <c r="G338" s="61">
        <v>6015</v>
      </c>
    </row>
    <row r="339" spans="1:7" ht="30" customHeight="1" x14ac:dyDescent="0.25">
      <c r="A339" s="58">
        <v>338</v>
      </c>
      <c r="B339" s="62" t="s">
        <v>1846</v>
      </c>
      <c r="C339" s="60" t="s">
        <v>1846</v>
      </c>
      <c r="D339" s="60" t="s">
        <v>1847</v>
      </c>
      <c r="E339" s="60" t="s">
        <v>1844</v>
      </c>
      <c r="F339" s="60" t="s">
        <v>1176</v>
      </c>
      <c r="G339" s="61">
        <v>6015</v>
      </c>
    </row>
    <row r="340" spans="1:7" ht="30" customHeight="1" x14ac:dyDescent="0.25">
      <c r="A340" s="58">
        <v>339</v>
      </c>
      <c r="B340" s="62" t="s">
        <v>407</v>
      </c>
      <c r="C340" s="60" t="s">
        <v>407</v>
      </c>
      <c r="D340" s="60" t="s">
        <v>1159</v>
      </c>
      <c r="E340" s="60" t="s">
        <v>1848</v>
      </c>
      <c r="F340" s="60" t="s">
        <v>1160</v>
      </c>
      <c r="G340" s="61">
        <v>5204</v>
      </c>
    </row>
    <row r="341" spans="1:7" ht="30" customHeight="1" x14ac:dyDescent="0.25">
      <c r="A341" s="58">
        <v>340</v>
      </c>
      <c r="B341" s="59" t="s">
        <v>407</v>
      </c>
      <c r="C341" s="60" t="s">
        <v>408</v>
      </c>
      <c r="D341" s="60" t="s">
        <v>1159</v>
      </c>
      <c r="E341" s="60" t="s">
        <v>1849</v>
      </c>
      <c r="F341" s="60" t="s">
        <v>1160</v>
      </c>
      <c r="G341" s="61">
        <v>5204</v>
      </c>
    </row>
    <row r="342" spans="1:7" ht="30" customHeight="1" x14ac:dyDescent="0.25">
      <c r="A342" s="58">
        <v>341</v>
      </c>
      <c r="B342" s="62" t="s">
        <v>420</v>
      </c>
      <c r="C342" s="60" t="s">
        <v>420</v>
      </c>
      <c r="D342" s="60" t="s">
        <v>1177</v>
      </c>
      <c r="E342" s="60" t="s">
        <v>1850</v>
      </c>
      <c r="F342" s="60" t="s">
        <v>1178</v>
      </c>
      <c r="G342" s="61">
        <v>1605</v>
      </c>
    </row>
    <row r="343" spans="1:7" ht="30" customHeight="1" x14ac:dyDescent="0.25">
      <c r="A343" s="58">
        <v>342</v>
      </c>
      <c r="B343" s="62" t="s">
        <v>420</v>
      </c>
      <c r="C343" s="60" t="s">
        <v>1851</v>
      </c>
      <c r="D343" s="60" t="s">
        <v>1177</v>
      </c>
      <c r="E343" s="60" t="s">
        <v>1850</v>
      </c>
      <c r="F343" s="60" t="s">
        <v>1178</v>
      </c>
      <c r="G343" s="61">
        <v>1605</v>
      </c>
    </row>
    <row r="344" spans="1:7" ht="30" customHeight="1" x14ac:dyDescent="0.25">
      <c r="A344" s="58">
        <v>343</v>
      </c>
      <c r="B344" s="59" t="s">
        <v>421</v>
      </c>
      <c r="C344" s="60" t="s">
        <v>421</v>
      </c>
      <c r="D344" s="60" t="s">
        <v>1179</v>
      </c>
      <c r="E344" s="60" t="s">
        <v>1852</v>
      </c>
      <c r="F344" s="60" t="s">
        <v>1180</v>
      </c>
      <c r="G344" s="61">
        <v>4005</v>
      </c>
    </row>
    <row r="345" spans="1:7" ht="30" customHeight="1" x14ac:dyDescent="0.25">
      <c r="A345" s="58">
        <v>344</v>
      </c>
      <c r="B345" s="62" t="s">
        <v>460</v>
      </c>
      <c r="C345" s="60" t="s">
        <v>460</v>
      </c>
      <c r="D345" s="60" t="s">
        <v>1217</v>
      </c>
      <c r="E345" s="60" t="s">
        <v>1853</v>
      </c>
      <c r="F345" s="60" t="s">
        <v>1218</v>
      </c>
      <c r="G345" s="61">
        <v>1635</v>
      </c>
    </row>
    <row r="346" spans="1:7" ht="30" customHeight="1" x14ac:dyDescent="0.25">
      <c r="A346" s="58">
        <v>345</v>
      </c>
      <c r="B346" s="62" t="s">
        <v>460</v>
      </c>
      <c r="C346" s="60" t="s">
        <v>1854</v>
      </c>
      <c r="D346" s="60" t="s">
        <v>1217</v>
      </c>
      <c r="E346" s="60" t="s">
        <v>1853</v>
      </c>
      <c r="F346" s="60" t="s">
        <v>1218</v>
      </c>
      <c r="G346" s="61">
        <v>1635</v>
      </c>
    </row>
    <row r="347" spans="1:7" ht="30" customHeight="1" x14ac:dyDescent="0.25">
      <c r="A347" s="58">
        <v>346</v>
      </c>
      <c r="B347" s="62" t="s">
        <v>461</v>
      </c>
      <c r="C347" s="60" t="s">
        <v>462</v>
      </c>
      <c r="D347" s="60" t="s">
        <v>1219</v>
      </c>
      <c r="E347" s="60" t="s">
        <v>1855</v>
      </c>
      <c r="F347" s="60" t="s">
        <v>1220</v>
      </c>
      <c r="G347" s="61">
        <v>6127</v>
      </c>
    </row>
    <row r="348" spans="1:7" ht="30" customHeight="1" x14ac:dyDescent="0.25">
      <c r="A348" s="58">
        <v>347</v>
      </c>
      <c r="B348" s="59" t="s">
        <v>461</v>
      </c>
      <c r="C348" s="60" t="s">
        <v>461</v>
      </c>
      <c r="D348" s="60" t="s">
        <v>1219</v>
      </c>
      <c r="E348" s="60" t="s">
        <v>1855</v>
      </c>
      <c r="F348" s="60" t="s">
        <v>1220</v>
      </c>
      <c r="G348" s="61">
        <v>6127</v>
      </c>
    </row>
    <row r="349" spans="1:7" ht="30" customHeight="1" x14ac:dyDescent="0.25">
      <c r="A349" s="58">
        <v>348</v>
      </c>
      <c r="B349" s="59" t="s">
        <v>463</v>
      </c>
      <c r="C349" s="60" t="s">
        <v>463</v>
      </c>
      <c r="D349" s="60" t="s">
        <v>1221</v>
      </c>
      <c r="E349" s="60" t="s">
        <v>1856</v>
      </c>
      <c r="F349" s="60" t="s">
        <v>1222</v>
      </c>
      <c r="G349" s="61">
        <v>2616</v>
      </c>
    </row>
    <row r="350" spans="1:7" ht="30" customHeight="1" x14ac:dyDescent="0.25">
      <c r="A350" s="58">
        <v>349</v>
      </c>
      <c r="B350" s="59" t="s">
        <v>413</v>
      </c>
      <c r="C350" s="60" t="s">
        <v>413</v>
      </c>
      <c r="D350" s="60" t="s">
        <v>1165</v>
      </c>
      <c r="E350" s="60" t="s">
        <v>1857</v>
      </c>
      <c r="F350" s="60" t="s">
        <v>1166</v>
      </c>
      <c r="G350" s="61">
        <v>5000</v>
      </c>
    </row>
    <row r="351" spans="1:7" ht="30" customHeight="1" x14ac:dyDescent="0.25">
      <c r="A351" s="58">
        <v>350</v>
      </c>
      <c r="B351" s="62" t="s">
        <v>414</v>
      </c>
      <c r="C351" s="60" t="s">
        <v>414</v>
      </c>
      <c r="D351" s="60" t="s">
        <v>1167</v>
      </c>
      <c r="E351" s="60" t="s">
        <v>1858</v>
      </c>
      <c r="F351" s="60" t="s">
        <v>1168</v>
      </c>
      <c r="G351" s="61">
        <v>5000</v>
      </c>
    </row>
    <row r="352" spans="1:7" ht="30" customHeight="1" x14ac:dyDescent="0.25">
      <c r="A352" s="58">
        <v>351</v>
      </c>
      <c r="B352" s="62" t="s">
        <v>414</v>
      </c>
      <c r="C352" s="60" t="s">
        <v>415</v>
      </c>
      <c r="D352" s="60" t="s">
        <v>1167</v>
      </c>
      <c r="E352" s="60" t="s">
        <v>1858</v>
      </c>
      <c r="F352" s="60" t="s">
        <v>1168</v>
      </c>
      <c r="G352" s="61">
        <v>5000</v>
      </c>
    </row>
    <row r="353" spans="1:7" ht="30" customHeight="1" x14ac:dyDescent="0.25">
      <c r="A353" s="58">
        <v>352</v>
      </c>
      <c r="B353" s="59" t="s">
        <v>435</v>
      </c>
      <c r="C353" s="60" t="s">
        <v>435</v>
      </c>
      <c r="D353" s="60" t="s">
        <v>1194</v>
      </c>
      <c r="E353" s="60" t="s">
        <v>1859</v>
      </c>
      <c r="F353" s="60" t="s">
        <v>1195</v>
      </c>
      <c r="G353" s="61">
        <v>2105</v>
      </c>
    </row>
    <row r="354" spans="1:7" ht="30" customHeight="1" x14ac:dyDescent="0.25">
      <c r="A354" s="58">
        <v>353</v>
      </c>
      <c r="B354" s="66" t="s">
        <v>435</v>
      </c>
      <c r="C354" s="60" t="s">
        <v>1860</v>
      </c>
      <c r="D354" s="60" t="s">
        <v>1194</v>
      </c>
      <c r="E354" s="60" t="s">
        <v>1859</v>
      </c>
      <c r="F354" s="60" t="s">
        <v>1195</v>
      </c>
      <c r="G354" s="61">
        <v>2105</v>
      </c>
    </row>
    <row r="355" spans="1:7" ht="30" customHeight="1" x14ac:dyDescent="0.25">
      <c r="A355" s="58">
        <v>354</v>
      </c>
      <c r="B355" s="62" t="s">
        <v>437</v>
      </c>
      <c r="C355" s="60" t="s">
        <v>444</v>
      </c>
      <c r="D355" s="60" t="s">
        <v>1196</v>
      </c>
      <c r="E355" s="60" t="s">
        <v>1861</v>
      </c>
      <c r="F355" s="60" t="s">
        <v>1197</v>
      </c>
      <c r="G355" s="61">
        <v>2211</v>
      </c>
    </row>
    <row r="356" spans="1:7" ht="30" customHeight="1" x14ac:dyDescent="0.25">
      <c r="A356" s="58">
        <v>355</v>
      </c>
      <c r="B356" s="59" t="s">
        <v>437</v>
      </c>
      <c r="C356" s="60" t="s">
        <v>437</v>
      </c>
      <c r="D356" s="60" t="s">
        <v>1196</v>
      </c>
      <c r="E356" s="60" t="s">
        <v>1861</v>
      </c>
      <c r="F356" s="60" t="s">
        <v>1197</v>
      </c>
      <c r="G356" s="61">
        <v>2211</v>
      </c>
    </row>
    <row r="357" spans="1:7" ht="30" customHeight="1" x14ac:dyDescent="0.25">
      <c r="A357" s="58">
        <v>356</v>
      </c>
      <c r="B357" s="59" t="s">
        <v>437</v>
      </c>
      <c r="C357" s="60" t="s">
        <v>438</v>
      </c>
      <c r="D357" s="60" t="s">
        <v>1196</v>
      </c>
      <c r="E357" s="60" t="s">
        <v>1861</v>
      </c>
      <c r="F357" s="60" t="s">
        <v>1197</v>
      </c>
      <c r="G357" s="61">
        <v>2211</v>
      </c>
    </row>
    <row r="358" spans="1:7" ht="30" customHeight="1" x14ac:dyDescent="0.25">
      <c r="A358" s="58">
        <v>357</v>
      </c>
      <c r="B358" s="59" t="s">
        <v>437</v>
      </c>
      <c r="C358" s="60" t="s">
        <v>440</v>
      </c>
      <c r="D358" s="60" t="s">
        <v>1196</v>
      </c>
      <c r="E358" s="60" t="s">
        <v>1861</v>
      </c>
      <c r="F358" s="60" t="s">
        <v>1197</v>
      </c>
      <c r="G358" s="61">
        <v>2211</v>
      </c>
    </row>
    <row r="359" spans="1:7" ht="30" customHeight="1" x14ac:dyDescent="0.25">
      <c r="A359" s="58">
        <v>358</v>
      </c>
      <c r="B359" s="62" t="s">
        <v>437</v>
      </c>
      <c r="C359" s="60" t="s">
        <v>1862</v>
      </c>
      <c r="D359" s="60" t="s">
        <v>1196</v>
      </c>
      <c r="E359" s="60" t="s">
        <v>1861</v>
      </c>
      <c r="F359" s="60" t="s">
        <v>1197</v>
      </c>
      <c r="G359" s="61">
        <v>2211</v>
      </c>
    </row>
    <row r="360" spans="1:7" ht="30" customHeight="1" x14ac:dyDescent="0.25">
      <c r="A360" s="58">
        <v>359</v>
      </c>
      <c r="B360" s="59" t="s">
        <v>437</v>
      </c>
      <c r="C360" s="60" t="s">
        <v>1863</v>
      </c>
      <c r="D360" s="60" t="s">
        <v>1196</v>
      </c>
      <c r="E360" s="60" t="s">
        <v>1861</v>
      </c>
      <c r="F360" s="60" t="s">
        <v>1197</v>
      </c>
      <c r="G360" s="61">
        <v>2211</v>
      </c>
    </row>
    <row r="361" spans="1:7" ht="30" customHeight="1" x14ac:dyDescent="0.25">
      <c r="A361" s="58">
        <v>360</v>
      </c>
      <c r="B361" s="59" t="s">
        <v>437</v>
      </c>
      <c r="C361" s="60" t="s">
        <v>439</v>
      </c>
      <c r="D361" s="60" t="s">
        <v>1196</v>
      </c>
      <c r="E361" s="60" t="s">
        <v>1861</v>
      </c>
      <c r="F361" s="60" t="s">
        <v>1197</v>
      </c>
      <c r="G361" s="61">
        <v>2211</v>
      </c>
    </row>
    <row r="362" spans="1:7" ht="30" customHeight="1" x14ac:dyDescent="0.25">
      <c r="A362" s="58">
        <v>361</v>
      </c>
      <c r="B362" s="59" t="s">
        <v>437</v>
      </c>
      <c r="C362" s="60" t="s">
        <v>688</v>
      </c>
      <c r="D362" s="60" t="s">
        <v>1196</v>
      </c>
      <c r="E362" s="60" t="s">
        <v>1861</v>
      </c>
      <c r="F362" s="60" t="s">
        <v>1197</v>
      </c>
      <c r="G362" s="61">
        <v>2211</v>
      </c>
    </row>
    <row r="363" spans="1:7" ht="30" customHeight="1" x14ac:dyDescent="0.25">
      <c r="A363" s="58">
        <v>362</v>
      </c>
      <c r="B363" s="59" t="s">
        <v>437</v>
      </c>
      <c r="C363" s="60" t="s">
        <v>758</v>
      </c>
      <c r="D363" s="60" t="s">
        <v>1196</v>
      </c>
      <c r="E363" s="60" t="s">
        <v>1861</v>
      </c>
      <c r="F363" s="60" t="s">
        <v>1197</v>
      </c>
      <c r="G363" s="61">
        <v>2211</v>
      </c>
    </row>
    <row r="364" spans="1:7" ht="30" customHeight="1" x14ac:dyDescent="0.25">
      <c r="A364" s="58">
        <v>363</v>
      </c>
      <c r="B364" s="59" t="s">
        <v>437</v>
      </c>
      <c r="C364" s="60" t="s">
        <v>522</v>
      </c>
      <c r="D364" s="60" t="s">
        <v>1196</v>
      </c>
      <c r="E364" s="60" t="s">
        <v>1861</v>
      </c>
      <c r="F364" s="60" t="s">
        <v>1197</v>
      </c>
      <c r="G364" s="61">
        <v>2211</v>
      </c>
    </row>
    <row r="365" spans="1:7" ht="30" customHeight="1" x14ac:dyDescent="0.25">
      <c r="A365" s="58">
        <v>364</v>
      </c>
      <c r="B365" s="62" t="s">
        <v>437</v>
      </c>
      <c r="C365" s="60" t="s">
        <v>1864</v>
      </c>
      <c r="D365" s="60" t="s">
        <v>1196</v>
      </c>
      <c r="E365" s="60" t="s">
        <v>1861</v>
      </c>
      <c r="F365" s="60" t="s">
        <v>1197</v>
      </c>
      <c r="G365" s="61">
        <v>2211</v>
      </c>
    </row>
    <row r="366" spans="1:7" ht="30" customHeight="1" x14ac:dyDescent="0.25">
      <c r="A366" s="58">
        <v>365</v>
      </c>
      <c r="B366" s="62" t="s">
        <v>437</v>
      </c>
      <c r="C366" s="60" t="s">
        <v>757</v>
      </c>
      <c r="D366" s="60" t="s">
        <v>1196</v>
      </c>
      <c r="E366" s="60" t="s">
        <v>1861</v>
      </c>
      <c r="F366" s="60" t="s">
        <v>1197</v>
      </c>
      <c r="G366" s="61">
        <v>2211</v>
      </c>
    </row>
    <row r="367" spans="1:7" ht="30" customHeight="1" x14ac:dyDescent="0.25">
      <c r="A367" s="58">
        <v>366</v>
      </c>
      <c r="B367" s="59" t="s">
        <v>441</v>
      </c>
      <c r="C367" s="60" t="s">
        <v>443</v>
      </c>
      <c r="D367" s="60" t="s">
        <v>1196</v>
      </c>
      <c r="E367" s="60" t="s">
        <v>1861</v>
      </c>
      <c r="F367" s="60" t="s">
        <v>1197</v>
      </c>
      <c r="G367" s="61">
        <v>2211</v>
      </c>
    </row>
    <row r="368" spans="1:7" ht="30" customHeight="1" x14ac:dyDescent="0.25">
      <c r="A368" s="58">
        <v>367</v>
      </c>
      <c r="B368" s="62" t="s">
        <v>441</v>
      </c>
      <c r="C368" s="60" t="s">
        <v>441</v>
      </c>
      <c r="D368" s="60" t="s">
        <v>1196</v>
      </c>
      <c r="E368" s="60" t="s">
        <v>1861</v>
      </c>
      <c r="F368" s="60" t="s">
        <v>1197</v>
      </c>
      <c r="G368" s="61">
        <v>2211</v>
      </c>
    </row>
    <row r="369" spans="1:7" ht="30" customHeight="1" x14ac:dyDescent="0.25">
      <c r="A369" s="58">
        <v>368</v>
      </c>
      <c r="B369" s="62" t="s">
        <v>430</v>
      </c>
      <c r="C369" s="60" t="s">
        <v>430</v>
      </c>
      <c r="D369" s="60" t="s">
        <v>1155</v>
      </c>
      <c r="E369" s="60" t="s">
        <v>1865</v>
      </c>
      <c r="F369" s="60" t="s">
        <v>1156</v>
      </c>
      <c r="G369" s="61">
        <v>1605</v>
      </c>
    </row>
    <row r="370" spans="1:7" ht="30" customHeight="1" x14ac:dyDescent="0.25">
      <c r="A370" s="58">
        <v>369</v>
      </c>
      <c r="B370" s="59" t="s">
        <v>430</v>
      </c>
      <c r="C370" s="60" t="s">
        <v>1866</v>
      </c>
      <c r="D370" s="60" t="s">
        <v>1155</v>
      </c>
      <c r="E370" s="60" t="s">
        <v>1865</v>
      </c>
      <c r="F370" s="60" t="s">
        <v>1156</v>
      </c>
      <c r="G370" s="61">
        <v>1605</v>
      </c>
    </row>
    <row r="371" spans="1:7" ht="30" customHeight="1" x14ac:dyDescent="0.25">
      <c r="A371" s="58">
        <v>370</v>
      </c>
      <c r="B371" s="59" t="s">
        <v>1867</v>
      </c>
      <c r="C371" s="60" t="s">
        <v>1867</v>
      </c>
      <c r="D371" s="60" t="s">
        <v>1155</v>
      </c>
      <c r="E371" s="60" t="s">
        <v>1841</v>
      </c>
      <c r="F371" s="60" t="s">
        <v>1187</v>
      </c>
      <c r="G371" s="61">
        <v>1605</v>
      </c>
    </row>
    <row r="372" spans="1:7" ht="30" customHeight="1" x14ac:dyDescent="0.25">
      <c r="A372" s="58">
        <v>371</v>
      </c>
      <c r="B372" s="62" t="s">
        <v>494</v>
      </c>
      <c r="C372" s="60" t="s">
        <v>494</v>
      </c>
      <c r="D372" s="60" t="s">
        <v>1259</v>
      </c>
      <c r="E372" s="60" t="s">
        <v>1868</v>
      </c>
      <c r="F372" s="60" t="s">
        <v>1260</v>
      </c>
      <c r="G372" s="61">
        <v>3106</v>
      </c>
    </row>
    <row r="373" spans="1:7" ht="30" customHeight="1" x14ac:dyDescent="0.25">
      <c r="A373" s="58">
        <v>372</v>
      </c>
      <c r="B373" s="59" t="s">
        <v>1869</v>
      </c>
      <c r="C373" s="60" t="s">
        <v>1869</v>
      </c>
      <c r="D373" s="60" t="s">
        <v>1259</v>
      </c>
      <c r="E373" s="60" t="s">
        <v>1868</v>
      </c>
      <c r="F373" s="60" t="s">
        <v>1260</v>
      </c>
      <c r="G373" s="61">
        <v>3106</v>
      </c>
    </row>
    <row r="374" spans="1:7" ht="30" customHeight="1" x14ac:dyDescent="0.25">
      <c r="A374" s="58">
        <v>373</v>
      </c>
      <c r="B374" s="59" t="s">
        <v>496</v>
      </c>
      <c r="C374" s="60" t="s">
        <v>496</v>
      </c>
      <c r="D374" s="60" t="s">
        <v>1263</v>
      </c>
      <c r="E374" s="60" t="s">
        <v>1870</v>
      </c>
      <c r="F374" s="60" t="s">
        <v>1264</v>
      </c>
      <c r="G374" s="61">
        <v>3102</v>
      </c>
    </row>
    <row r="375" spans="1:7" ht="30" customHeight="1" x14ac:dyDescent="0.25">
      <c r="A375" s="58">
        <v>374</v>
      </c>
      <c r="B375" s="59" t="s">
        <v>495</v>
      </c>
      <c r="C375" s="60" t="s">
        <v>495</v>
      </c>
      <c r="D375" s="60" t="s">
        <v>1261</v>
      </c>
      <c r="E375" s="60" t="s">
        <v>1871</v>
      </c>
      <c r="F375" s="60" t="s">
        <v>1262</v>
      </c>
      <c r="G375" s="61">
        <v>3114</v>
      </c>
    </row>
    <row r="376" spans="1:7" ht="30" customHeight="1" x14ac:dyDescent="0.25">
      <c r="A376" s="58">
        <v>375</v>
      </c>
      <c r="B376" s="59" t="s">
        <v>204</v>
      </c>
      <c r="C376" s="60" t="s">
        <v>204</v>
      </c>
      <c r="D376" s="60" t="s">
        <v>939</v>
      </c>
      <c r="E376" s="60" t="s">
        <v>1872</v>
      </c>
      <c r="F376" s="60" t="s">
        <v>940</v>
      </c>
      <c r="G376" s="61">
        <v>1606</v>
      </c>
    </row>
    <row r="377" spans="1:7" ht="30" customHeight="1" x14ac:dyDescent="0.25">
      <c r="A377" s="58">
        <v>376</v>
      </c>
      <c r="B377" s="59" t="s">
        <v>204</v>
      </c>
      <c r="C377" s="60" t="s">
        <v>205</v>
      </c>
      <c r="D377" s="60" t="s">
        <v>939</v>
      </c>
      <c r="E377" s="60" t="s">
        <v>1872</v>
      </c>
      <c r="F377" s="60" t="s">
        <v>940</v>
      </c>
      <c r="G377" s="61">
        <v>1606</v>
      </c>
    </row>
    <row r="378" spans="1:7" ht="30" customHeight="1" x14ac:dyDescent="0.25">
      <c r="A378" s="58">
        <v>377</v>
      </c>
      <c r="B378" s="59" t="s">
        <v>466</v>
      </c>
      <c r="C378" s="60" t="s">
        <v>466</v>
      </c>
      <c r="D378" s="60" t="s">
        <v>1227</v>
      </c>
      <c r="E378" s="60" t="s">
        <v>1873</v>
      </c>
      <c r="F378" s="60" t="s">
        <v>1228</v>
      </c>
      <c r="G378" s="61">
        <v>1100</v>
      </c>
    </row>
    <row r="379" spans="1:7" ht="30" customHeight="1" x14ac:dyDescent="0.25">
      <c r="A379" s="58">
        <v>378</v>
      </c>
      <c r="B379" s="59" t="s">
        <v>466</v>
      </c>
      <c r="C379" s="60" t="s">
        <v>468</v>
      </c>
      <c r="D379" s="60" t="s">
        <v>1227</v>
      </c>
      <c r="E379" s="60" t="s">
        <v>1873</v>
      </c>
      <c r="F379" s="60" t="s">
        <v>1228</v>
      </c>
      <c r="G379" s="61">
        <v>1100</v>
      </c>
    </row>
    <row r="380" spans="1:7" ht="30" customHeight="1" x14ac:dyDescent="0.25">
      <c r="A380" s="58">
        <v>379</v>
      </c>
      <c r="B380" s="59" t="s">
        <v>469</v>
      </c>
      <c r="C380" s="60" t="s">
        <v>469</v>
      </c>
      <c r="D380" s="60" t="s">
        <v>1229</v>
      </c>
      <c r="E380" s="60" t="s">
        <v>1874</v>
      </c>
      <c r="F380" s="60" t="s">
        <v>1230</v>
      </c>
      <c r="G380" s="61">
        <v>3305</v>
      </c>
    </row>
    <row r="381" spans="1:7" ht="30" customHeight="1" x14ac:dyDescent="0.25">
      <c r="A381" s="58">
        <v>380</v>
      </c>
      <c r="B381" s="59" t="s">
        <v>469</v>
      </c>
      <c r="C381" s="60" t="s">
        <v>1875</v>
      </c>
      <c r="D381" s="60" t="s">
        <v>1229</v>
      </c>
      <c r="E381" s="60" t="s">
        <v>1874</v>
      </c>
      <c r="F381" s="60" t="s">
        <v>1230</v>
      </c>
      <c r="G381" s="61">
        <v>3305</v>
      </c>
    </row>
    <row r="382" spans="1:7" ht="30" customHeight="1" x14ac:dyDescent="0.25">
      <c r="A382" s="58">
        <v>381</v>
      </c>
      <c r="B382" s="59" t="s">
        <v>469</v>
      </c>
      <c r="C382" s="60" t="s">
        <v>470</v>
      </c>
      <c r="D382" s="60" t="s">
        <v>1229</v>
      </c>
      <c r="E382" s="60" t="s">
        <v>1874</v>
      </c>
      <c r="F382" s="60" t="s">
        <v>1230</v>
      </c>
      <c r="G382" s="61">
        <v>3305</v>
      </c>
    </row>
    <row r="383" spans="1:7" ht="30" customHeight="1" x14ac:dyDescent="0.25">
      <c r="A383" s="58">
        <v>382</v>
      </c>
      <c r="B383" s="59" t="s">
        <v>471</v>
      </c>
      <c r="C383" s="60" t="s">
        <v>471</v>
      </c>
      <c r="D383" s="60" t="s">
        <v>1231</v>
      </c>
      <c r="E383" s="60" t="s">
        <v>1874</v>
      </c>
      <c r="F383" s="60" t="s">
        <v>1230</v>
      </c>
      <c r="G383" s="61">
        <v>3305</v>
      </c>
    </row>
    <row r="384" spans="1:7" ht="30" customHeight="1" x14ac:dyDescent="0.25">
      <c r="A384" s="58">
        <v>383</v>
      </c>
      <c r="B384" s="59" t="s">
        <v>472</v>
      </c>
      <c r="C384" s="60" t="s">
        <v>472</v>
      </c>
      <c r="D384" s="60" t="s">
        <v>1232</v>
      </c>
      <c r="E384" s="60" t="s">
        <v>1876</v>
      </c>
      <c r="F384" s="60" t="s">
        <v>1233</v>
      </c>
      <c r="G384" s="61">
        <v>3305</v>
      </c>
    </row>
    <row r="385" spans="1:7" ht="30" customHeight="1" x14ac:dyDescent="0.25">
      <c r="A385" s="58">
        <v>384</v>
      </c>
      <c r="B385" s="59" t="s">
        <v>475</v>
      </c>
      <c r="C385" s="60" t="s">
        <v>475</v>
      </c>
      <c r="D385" s="60" t="s">
        <v>1236</v>
      </c>
      <c r="E385" s="60" t="s">
        <v>1877</v>
      </c>
      <c r="F385" s="60" t="s">
        <v>1237</v>
      </c>
      <c r="G385" s="61">
        <v>6127</v>
      </c>
    </row>
    <row r="386" spans="1:7" ht="30" customHeight="1" x14ac:dyDescent="0.25">
      <c r="A386" s="58">
        <v>385</v>
      </c>
      <c r="B386" s="59" t="s">
        <v>475</v>
      </c>
      <c r="C386" s="60" t="s">
        <v>476</v>
      </c>
      <c r="D386" s="60" t="s">
        <v>1236</v>
      </c>
      <c r="E386" s="60" t="s">
        <v>1877</v>
      </c>
      <c r="F386" s="60" t="s">
        <v>1237</v>
      </c>
      <c r="G386" s="61">
        <v>6127</v>
      </c>
    </row>
    <row r="387" spans="1:7" ht="30" customHeight="1" x14ac:dyDescent="0.25">
      <c r="A387" s="58">
        <v>386</v>
      </c>
      <c r="B387" s="59" t="s">
        <v>477</v>
      </c>
      <c r="C387" s="60" t="s">
        <v>478</v>
      </c>
      <c r="D387" s="60" t="s">
        <v>1238</v>
      </c>
      <c r="E387" s="60" t="s">
        <v>1877</v>
      </c>
      <c r="F387" s="60" t="s">
        <v>1237</v>
      </c>
      <c r="G387" s="61">
        <v>6127</v>
      </c>
    </row>
    <row r="388" spans="1:7" ht="30" customHeight="1" x14ac:dyDescent="0.25">
      <c r="A388" s="58">
        <v>387</v>
      </c>
      <c r="B388" s="59" t="s">
        <v>477</v>
      </c>
      <c r="C388" s="60" t="s">
        <v>477</v>
      </c>
      <c r="D388" s="60" t="s">
        <v>1238</v>
      </c>
      <c r="E388" s="60" t="s">
        <v>1877</v>
      </c>
      <c r="F388" s="60" t="s">
        <v>1237</v>
      </c>
      <c r="G388" s="61">
        <v>6127</v>
      </c>
    </row>
    <row r="389" spans="1:7" ht="30" customHeight="1" x14ac:dyDescent="0.25">
      <c r="A389" s="58">
        <v>388</v>
      </c>
      <c r="B389" s="59" t="s">
        <v>483</v>
      </c>
      <c r="C389" s="60" t="s">
        <v>483</v>
      </c>
      <c r="D389" s="60" t="s">
        <v>1247</v>
      </c>
      <c r="E389" s="60" t="s">
        <v>1878</v>
      </c>
      <c r="F389" s="60" t="s">
        <v>1248</v>
      </c>
      <c r="G389" s="61">
        <v>2919</v>
      </c>
    </row>
    <row r="390" spans="1:7" ht="30" customHeight="1" x14ac:dyDescent="0.25">
      <c r="A390" s="58">
        <v>389</v>
      </c>
      <c r="B390" s="62" t="s">
        <v>483</v>
      </c>
      <c r="C390" s="60" t="s">
        <v>1879</v>
      </c>
      <c r="D390" s="60" t="s">
        <v>1247</v>
      </c>
      <c r="E390" s="60" t="s">
        <v>1878</v>
      </c>
      <c r="F390" s="60" t="s">
        <v>1248</v>
      </c>
      <c r="G390" s="61">
        <v>2919</v>
      </c>
    </row>
    <row r="391" spans="1:7" ht="30" customHeight="1" x14ac:dyDescent="0.25">
      <c r="A391" s="58">
        <v>390</v>
      </c>
      <c r="B391" s="62" t="s">
        <v>484</v>
      </c>
      <c r="C391" s="60" t="s">
        <v>484</v>
      </c>
      <c r="D391" s="60" t="s">
        <v>1249</v>
      </c>
      <c r="E391" s="60" t="s">
        <v>1880</v>
      </c>
      <c r="F391" s="60" t="s">
        <v>1250</v>
      </c>
      <c r="G391" s="61">
        <v>6127</v>
      </c>
    </row>
    <row r="392" spans="1:7" ht="30" customHeight="1" x14ac:dyDescent="0.25">
      <c r="A392" s="58">
        <v>391</v>
      </c>
      <c r="B392" s="62" t="s">
        <v>484</v>
      </c>
      <c r="C392" s="60" t="s">
        <v>1881</v>
      </c>
      <c r="D392" s="60" t="s">
        <v>1249</v>
      </c>
      <c r="E392" s="60" t="s">
        <v>1880</v>
      </c>
      <c r="F392" s="60" t="s">
        <v>1250</v>
      </c>
      <c r="G392" s="61">
        <v>6127</v>
      </c>
    </row>
    <row r="393" spans="1:7" ht="30" customHeight="1" x14ac:dyDescent="0.25">
      <c r="A393" s="58">
        <v>392</v>
      </c>
      <c r="B393" s="59" t="s">
        <v>484</v>
      </c>
      <c r="C393" s="60" t="s">
        <v>485</v>
      </c>
      <c r="D393" s="60" t="s">
        <v>1249</v>
      </c>
      <c r="E393" s="60" t="s">
        <v>1880</v>
      </c>
      <c r="F393" s="60" t="s">
        <v>1250</v>
      </c>
      <c r="G393" s="61">
        <v>6127</v>
      </c>
    </row>
    <row r="394" spans="1:7" ht="30" customHeight="1" x14ac:dyDescent="0.25">
      <c r="A394" s="58">
        <v>393</v>
      </c>
      <c r="B394" s="59" t="s">
        <v>479</v>
      </c>
      <c r="C394" s="60" t="s">
        <v>479</v>
      </c>
      <c r="D394" s="60" t="s">
        <v>1239</v>
      </c>
      <c r="E394" s="60" t="s">
        <v>1882</v>
      </c>
      <c r="F394" s="60" t="s">
        <v>1240</v>
      </c>
      <c r="G394" s="61">
        <v>6111</v>
      </c>
    </row>
    <row r="395" spans="1:7" ht="30" customHeight="1" x14ac:dyDescent="0.25">
      <c r="A395" s="58">
        <v>394</v>
      </c>
      <c r="B395" s="59" t="s">
        <v>486</v>
      </c>
      <c r="C395" s="60" t="s">
        <v>486</v>
      </c>
      <c r="D395" s="60" t="s">
        <v>1251</v>
      </c>
      <c r="E395" s="60" t="s">
        <v>1883</v>
      </c>
      <c r="F395" s="60" t="s">
        <v>1252</v>
      </c>
      <c r="G395" s="61">
        <v>6120</v>
      </c>
    </row>
    <row r="396" spans="1:7" ht="30" customHeight="1" x14ac:dyDescent="0.25">
      <c r="A396" s="58">
        <v>395</v>
      </c>
      <c r="B396" s="62" t="s">
        <v>480</v>
      </c>
      <c r="C396" s="60" t="s">
        <v>480</v>
      </c>
      <c r="D396" s="60" t="s">
        <v>1241</v>
      </c>
      <c r="E396" s="60" t="s">
        <v>1884</v>
      </c>
      <c r="F396" s="60" t="s">
        <v>1242</v>
      </c>
      <c r="G396" s="61">
        <v>6209</v>
      </c>
    </row>
    <row r="397" spans="1:7" ht="30" customHeight="1" x14ac:dyDescent="0.25">
      <c r="A397" s="58">
        <v>396</v>
      </c>
      <c r="B397" s="59" t="s">
        <v>481</v>
      </c>
      <c r="C397" s="60" t="s">
        <v>481</v>
      </c>
      <c r="D397" s="60" t="s">
        <v>1243</v>
      </c>
      <c r="E397" s="60" t="s">
        <v>1885</v>
      </c>
      <c r="F397" s="60" t="s">
        <v>1244</v>
      </c>
      <c r="G397" s="61">
        <v>6200</v>
      </c>
    </row>
    <row r="398" spans="1:7" ht="30" customHeight="1" x14ac:dyDescent="0.25">
      <c r="A398" s="58">
        <v>397</v>
      </c>
      <c r="B398" s="62" t="s">
        <v>489</v>
      </c>
      <c r="C398" s="60" t="s">
        <v>489</v>
      </c>
      <c r="D398" s="60" t="s">
        <v>1255</v>
      </c>
      <c r="E398" s="60" t="s">
        <v>1886</v>
      </c>
      <c r="F398" s="60" t="s">
        <v>1256</v>
      </c>
      <c r="G398" s="61">
        <v>6401</v>
      </c>
    </row>
    <row r="399" spans="1:7" ht="30" customHeight="1" x14ac:dyDescent="0.25">
      <c r="A399" s="58">
        <v>398</v>
      </c>
      <c r="B399" s="62" t="s">
        <v>490</v>
      </c>
      <c r="C399" s="60" t="s">
        <v>490</v>
      </c>
      <c r="D399" s="60" t="s">
        <v>1257</v>
      </c>
      <c r="E399" s="60" t="s">
        <v>1887</v>
      </c>
      <c r="F399" s="60" t="s">
        <v>1258</v>
      </c>
      <c r="G399" s="61">
        <v>2920</v>
      </c>
    </row>
    <row r="400" spans="1:7" ht="30" customHeight="1" x14ac:dyDescent="0.25">
      <c r="A400" s="58">
        <v>399</v>
      </c>
      <c r="B400" s="59" t="s">
        <v>490</v>
      </c>
      <c r="C400" s="60" t="s">
        <v>491</v>
      </c>
      <c r="D400" s="60" t="s">
        <v>1257</v>
      </c>
      <c r="E400" s="60" t="s">
        <v>1887</v>
      </c>
      <c r="F400" s="60" t="s">
        <v>1258</v>
      </c>
      <c r="G400" s="61">
        <v>2920</v>
      </c>
    </row>
    <row r="401" spans="1:7" ht="30" customHeight="1" x14ac:dyDescent="0.25">
      <c r="A401" s="58">
        <v>400</v>
      </c>
      <c r="B401" s="59" t="s">
        <v>490</v>
      </c>
      <c r="C401" s="60" t="s">
        <v>492</v>
      </c>
      <c r="D401" s="60" t="s">
        <v>1257</v>
      </c>
      <c r="E401" s="60" t="s">
        <v>1887</v>
      </c>
      <c r="F401" s="60" t="s">
        <v>1258</v>
      </c>
      <c r="G401" s="61">
        <v>2920</v>
      </c>
    </row>
    <row r="402" spans="1:7" ht="30" customHeight="1" x14ac:dyDescent="0.25">
      <c r="A402" s="58">
        <v>401</v>
      </c>
      <c r="B402" s="62" t="s">
        <v>490</v>
      </c>
      <c r="C402" s="60" t="s">
        <v>493</v>
      </c>
      <c r="D402" s="60" t="s">
        <v>1257</v>
      </c>
      <c r="E402" s="60" t="s">
        <v>1887</v>
      </c>
      <c r="F402" s="60" t="s">
        <v>1258</v>
      </c>
      <c r="G402" s="61">
        <v>2920</v>
      </c>
    </row>
    <row r="403" spans="1:7" ht="30" customHeight="1" x14ac:dyDescent="0.25">
      <c r="A403" s="58">
        <v>402</v>
      </c>
      <c r="B403" s="62" t="s">
        <v>487</v>
      </c>
      <c r="C403" s="60" t="s">
        <v>488</v>
      </c>
      <c r="D403" s="60" t="s">
        <v>1253</v>
      </c>
      <c r="E403" s="60" t="s">
        <v>1888</v>
      </c>
      <c r="F403" s="60" t="s">
        <v>1254</v>
      </c>
      <c r="G403" s="61">
        <v>6000</v>
      </c>
    </row>
    <row r="404" spans="1:7" ht="30" customHeight="1" x14ac:dyDescent="0.25">
      <c r="A404" s="58">
        <v>403</v>
      </c>
      <c r="B404" s="62" t="s">
        <v>487</v>
      </c>
      <c r="C404" s="60" t="s">
        <v>487</v>
      </c>
      <c r="D404" s="60" t="s">
        <v>1253</v>
      </c>
      <c r="E404" s="60" t="s">
        <v>1888</v>
      </c>
      <c r="F404" s="60" t="s">
        <v>1254</v>
      </c>
      <c r="G404" s="61">
        <v>6000</v>
      </c>
    </row>
    <row r="405" spans="1:7" ht="30" customHeight="1" x14ac:dyDescent="0.25">
      <c r="A405" s="58">
        <v>404</v>
      </c>
      <c r="B405" s="59" t="s">
        <v>1889</v>
      </c>
      <c r="C405" s="60" t="s">
        <v>1889</v>
      </c>
      <c r="D405" s="60" t="s">
        <v>1890</v>
      </c>
      <c r="E405" s="60" t="s">
        <v>1891</v>
      </c>
      <c r="F405" s="60" t="s">
        <v>1244</v>
      </c>
      <c r="G405" s="61">
        <v>6200</v>
      </c>
    </row>
    <row r="406" spans="1:7" ht="30" customHeight="1" x14ac:dyDescent="0.25">
      <c r="A406" s="58">
        <v>405</v>
      </c>
      <c r="B406" s="62" t="s">
        <v>499</v>
      </c>
      <c r="C406" s="60" t="s">
        <v>499</v>
      </c>
      <c r="D406" s="60" t="s">
        <v>1266</v>
      </c>
      <c r="E406" s="60" t="s">
        <v>1892</v>
      </c>
      <c r="F406" s="60" t="s">
        <v>1267</v>
      </c>
      <c r="G406" s="61">
        <v>1209</v>
      </c>
    </row>
    <row r="407" spans="1:7" ht="30" customHeight="1" x14ac:dyDescent="0.25">
      <c r="A407" s="58">
        <v>406</v>
      </c>
      <c r="B407" s="59" t="s">
        <v>499</v>
      </c>
      <c r="C407" s="60" t="s">
        <v>500</v>
      </c>
      <c r="D407" s="60" t="s">
        <v>1266</v>
      </c>
      <c r="E407" s="60" t="s">
        <v>1892</v>
      </c>
      <c r="F407" s="60" t="s">
        <v>1267</v>
      </c>
      <c r="G407" s="61">
        <v>1209</v>
      </c>
    </row>
    <row r="408" spans="1:7" ht="30" customHeight="1" x14ac:dyDescent="0.25">
      <c r="A408" s="58">
        <v>407</v>
      </c>
      <c r="B408" s="59" t="s">
        <v>212</v>
      </c>
      <c r="C408" s="60" t="s">
        <v>1893</v>
      </c>
      <c r="D408" s="60" t="s">
        <v>949</v>
      </c>
      <c r="E408" s="60" t="s">
        <v>1894</v>
      </c>
      <c r="F408" s="60" t="s">
        <v>950</v>
      </c>
      <c r="G408" s="61">
        <v>2300</v>
      </c>
    </row>
    <row r="409" spans="1:7" ht="30" customHeight="1" x14ac:dyDescent="0.25">
      <c r="A409" s="58">
        <v>408</v>
      </c>
      <c r="B409" s="59" t="s">
        <v>212</v>
      </c>
      <c r="C409" s="60" t="s">
        <v>212</v>
      </c>
      <c r="D409" s="60" t="s">
        <v>949</v>
      </c>
      <c r="E409" s="60" t="s">
        <v>1894</v>
      </c>
      <c r="F409" s="60" t="s">
        <v>950</v>
      </c>
      <c r="G409" s="61">
        <v>2300</v>
      </c>
    </row>
    <row r="410" spans="1:7" ht="30" customHeight="1" x14ac:dyDescent="0.25">
      <c r="A410" s="58">
        <v>409</v>
      </c>
      <c r="B410" s="59" t="s">
        <v>213</v>
      </c>
      <c r="C410" s="60" t="s">
        <v>213</v>
      </c>
      <c r="D410" s="60" t="s">
        <v>951</v>
      </c>
      <c r="E410" s="60" t="s">
        <v>1895</v>
      </c>
      <c r="F410" s="60" t="s">
        <v>952</v>
      </c>
      <c r="G410" s="61">
        <v>2300</v>
      </c>
    </row>
    <row r="411" spans="1:7" ht="30" customHeight="1" x14ac:dyDescent="0.25">
      <c r="A411" s="58">
        <v>410</v>
      </c>
      <c r="B411" s="62" t="s">
        <v>213</v>
      </c>
      <c r="C411" s="60" t="s">
        <v>1896</v>
      </c>
      <c r="D411" s="60" t="s">
        <v>951</v>
      </c>
      <c r="E411" s="60" t="s">
        <v>1895</v>
      </c>
      <c r="F411" s="60" t="s">
        <v>952</v>
      </c>
      <c r="G411" s="61">
        <v>2300</v>
      </c>
    </row>
    <row r="412" spans="1:7" ht="30" customHeight="1" x14ac:dyDescent="0.25">
      <c r="A412" s="58">
        <v>411</v>
      </c>
      <c r="B412" s="62" t="s">
        <v>501</v>
      </c>
      <c r="C412" s="60" t="s">
        <v>501</v>
      </c>
      <c r="D412" s="60" t="s">
        <v>1268</v>
      </c>
      <c r="E412" s="60" t="s">
        <v>1897</v>
      </c>
      <c r="F412" s="60" t="s">
        <v>1269</v>
      </c>
      <c r="G412" s="61">
        <v>2200</v>
      </c>
    </row>
    <row r="413" spans="1:7" ht="30" customHeight="1" x14ac:dyDescent="0.25">
      <c r="A413" s="58">
        <v>412</v>
      </c>
      <c r="B413" s="59" t="s">
        <v>504</v>
      </c>
      <c r="C413" s="60" t="s">
        <v>504</v>
      </c>
      <c r="D413" s="60" t="s">
        <v>1272</v>
      </c>
      <c r="E413" s="60" t="s">
        <v>1898</v>
      </c>
      <c r="F413" s="60" t="s">
        <v>1273</v>
      </c>
      <c r="G413" s="61">
        <v>1235</v>
      </c>
    </row>
    <row r="414" spans="1:7" ht="30" customHeight="1" x14ac:dyDescent="0.25">
      <c r="A414" s="58">
        <v>413</v>
      </c>
      <c r="B414" s="59" t="s">
        <v>504</v>
      </c>
      <c r="C414" s="60" t="s">
        <v>505</v>
      </c>
      <c r="D414" s="60" t="s">
        <v>1272</v>
      </c>
      <c r="E414" s="60" t="s">
        <v>1898</v>
      </c>
      <c r="F414" s="60" t="s">
        <v>1273</v>
      </c>
      <c r="G414" s="61">
        <v>1235</v>
      </c>
    </row>
    <row r="415" spans="1:7" ht="30" customHeight="1" x14ac:dyDescent="0.25">
      <c r="A415" s="58">
        <v>414</v>
      </c>
      <c r="B415" s="59" t="s">
        <v>502</v>
      </c>
      <c r="C415" s="60" t="s">
        <v>502</v>
      </c>
      <c r="D415" s="60" t="s">
        <v>1270</v>
      </c>
      <c r="E415" s="60" t="s">
        <v>1899</v>
      </c>
      <c r="F415" s="60" t="s">
        <v>1271</v>
      </c>
      <c r="G415" s="61">
        <v>2200</v>
      </c>
    </row>
    <row r="416" spans="1:7" ht="30" customHeight="1" x14ac:dyDescent="0.25">
      <c r="A416" s="58">
        <v>415</v>
      </c>
      <c r="B416" s="62" t="s">
        <v>502</v>
      </c>
      <c r="C416" s="60" t="s">
        <v>503</v>
      </c>
      <c r="D416" s="60" t="s">
        <v>1270</v>
      </c>
      <c r="E416" s="60" t="s">
        <v>1899</v>
      </c>
      <c r="F416" s="60" t="s">
        <v>1271</v>
      </c>
      <c r="G416" s="61">
        <v>2200</v>
      </c>
    </row>
    <row r="417" spans="1:7" ht="30" customHeight="1" x14ac:dyDescent="0.25">
      <c r="A417" s="58">
        <v>416</v>
      </c>
      <c r="B417" s="59" t="s">
        <v>523</v>
      </c>
      <c r="C417" s="60" t="s">
        <v>524</v>
      </c>
      <c r="D417" s="60" t="s">
        <v>1296</v>
      </c>
      <c r="E417" s="60" t="s">
        <v>1900</v>
      </c>
      <c r="F417" s="60" t="s">
        <v>1297</v>
      </c>
      <c r="G417" s="61">
        <v>1605</v>
      </c>
    </row>
    <row r="418" spans="1:7" ht="30" customHeight="1" x14ac:dyDescent="0.25">
      <c r="A418" s="58">
        <v>417</v>
      </c>
      <c r="B418" s="62" t="s">
        <v>523</v>
      </c>
      <c r="C418" s="60" t="s">
        <v>523</v>
      </c>
      <c r="D418" s="60" t="s">
        <v>1296</v>
      </c>
      <c r="E418" s="60" t="s">
        <v>1900</v>
      </c>
      <c r="F418" s="60" t="s">
        <v>1297</v>
      </c>
      <c r="G418" s="61">
        <v>1605</v>
      </c>
    </row>
    <row r="419" spans="1:7" ht="30" customHeight="1" x14ac:dyDescent="0.25">
      <c r="A419" s="58">
        <v>418</v>
      </c>
      <c r="B419" s="62" t="s">
        <v>529</v>
      </c>
      <c r="C419" s="60" t="s">
        <v>529</v>
      </c>
      <c r="D419" s="60" t="s">
        <v>1302</v>
      </c>
      <c r="E419" s="60" t="s">
        <v>1901</v>
      </c>
      <c r="F419" s="60" t="s">
        <v>1303</v>
      </c>
      <c r="G419" s="61">
        <v>2407</v>
      </c>
    </row>
    <row r="420" spans="1:7" ht="30" customHeight="1" x14ac:dyDescent="0.25">
      <c r="A420" s="58">
        <v>419</v>
      </c>
      <c r="B420" s="62" t="s">
        <v>530</v>
      </c>
      <c r="C420" s="60" t="s">
        <v>530</v>
      </c>
      <c r="D420" s="60" t="s">
        <v>1304</v>
      </c>
      <c r="E420" s="60" t="s">
        <v>1902</v>
      </c>
      <c r="F420" s="60" t="s">
        <v>1305</v>
      </c>
      <c r="G420" s="61">
        <v>2428</v>
      </c>
    </row>
    <row r="421" spans="1:7" ht="30" customHeight="1" x14ac:dyDescent="0.25">
      <c r="A421" s="58">
        <v>420</v>
      </c>
      <c r="B421" s="59" t="s">
        <v>544</v>
      </c>
      <c r="C421" s="60" t="s">
        <v>544</v>
      </c>
      <c r="D421" s="60" t="s">
        <v>1318</v>
      </c>
      <c r="E421" s="60" t="s">
        <v>1903</v>
      </c>
      <c r="F421" s="60" t="s">
        <v>1319</v>
      </c>
      <c r="G421" s="61">
        <v>6539</v>
      </c>
    </row>
    <row r="422" spans="1:7" ht="30" customHeight="1" x14ac:dyDescent="0.25">
      <c r="A422" s="58">
        <v>421</v>
      </c>
      <c r="B422" s="59" t="s">
        <v>519</v>
      </c>
      <c r="C422" s="60" t="s">
        <v>519</v>
      </c>
      <c r="D422" s="60" t="s">
        <v>1288</v>
      </c>
      <c r="E422" s="60" t="s">
        <v>1904</v>
      </c>
      <c r="F422" s="60" t="s">
        <v>1289</v>
      </c>
      <c r="G422" s="61">
        <v>5013</v>
      </c>
    </row>
    <row r="423" spans="1:7" ht="30" customHeight="1" x14ac:dyDescent="0.25">
      <c r="A423" s="58">
        <v>422</v>
      </c>
      <c r="B423" s="59" t="s">
        <v>519</v>
      </c>
      <c r="C423" s="60" t="s">
        <v>1905</v>
      </c>
      <c r="D423" s="60" t="s">
        <v>1288</v>
      </c>
      <c r="E423" s="60" t="s">
        <v>1904</v>
      </c>
      <c r="F423" s="60" t="s">
        <v>1289</v>
      </c>
      <c r="G423" s="61">
        <v>5013</v>
      </c>
    </row>
    <row r="424" spans="1:7" ht="30" customHeight="1" x14ac:dyDescent="0.25">
      <c r="A424" s="58">
        <v>423</v>
      </c>
      <c r="B424" s="59" t="s">
        <v>517</v>
      </c>
      <c r="C424" s="60" t="s">
        <v>518</v>
      </c>
      <c r="D424" s="60" t="s">
        <v>1286</v>
      </c>
      <c r="E424" s="60" t="s">
        <v>1906</v>
      </c>
      <c r="F424" s="60" t="s">
        <v>1287</v>
      </c>
      <c r="G424" s="61">
        <v>1635</v>
      </c>
    </row>
    <row r="425" spans="1:7" ht="30" customHeight="1" x14ac:dyDescent="0.25">
      <c r="A425" s="58">
        <v>424</v>
      </c>
      <c r="B425" s="62" t="s">
        <v>517</v>
      </c>
      <c r="C425" s="60" t="s">
        <v>517</v>
      </c>
      <c r="D425" s="60" t="s">
        <v>1286</v>
      </c>
      <c r="E425" s="60" t="s">
        <v>1906</v>
      </c>
      <c r="F425" s="60" t="s">
        <v>1287</v>
      </c>
      <c r="G425" s="61">
        <v>1635</v>
      </c>
    </row>
    <row r="426" spans="1:7" ht="30" customHeight="1" x14ac:dyDescent="0.25">
      <c r="A426" s="58">
        <v>425</v>
      </c>
      <c r="B426" s="62" t="s">
        <v>1907</v>
      </c>
      <c r="C426" s="60" t="s">
        <v>1907</v>
      </c>
      <c r="D426" s="60" t="s">
        <v>1908</v>
      </c>
      <c r="E426" s="60" t="s">
        <v>1909</v>
      </c>
      <c r="F426" s="60" t="s">
        <v>1910</v>
      </c>
      <c r="G426" s="61">
        <v>5000</v>
      </c>
    </row>
    <row r="427" spans="1:7" ht="30" customHeight="1" x14ac:dyDescent="0.25">
      <c r="A427" s="58">
        <v>426</v>
      </c>
      <c r="B427" s="59" t="s">
        <v>525</v>
      </c>
      <c r="C427" s="60" t="s">
        <v>525</v>
      </c>
      <c r="D427" s="60" t="s">
        <v>1298</v>
      </c>
      <c r="E427" s="60" t="s">
        <v>1911</v>
      </c>
      <c r="F427" s="60" t="s">
        <v>1299</v>
      </c>
      <c r="G427" s="61">
        <v>5000</v>
      </c>
    </row>
    <row r="428" spans="1:7" ht="30" customHeight="1" x14ac:dyDescent="0.25">
      <c r="A428" s="58">
        <v>427</v>
      </c>
      <c r="B428" s="64" t="s">
        <v>525</v>
      </c>
      <c r="C428" s="60" t="s">
        <v>526</v>
      </c>
      <c r="D428" s="60" t="s">
        <v>1298</v>
      </c>
      <c r="E428" s="60" t="s">
        <v>1911</v>
      </c>
      <c r="F428" s="60" t="s">
        <v>1299</v>
      </c>
      <c r="G428" s="61">
        <v>5000</v>
      </c>
    </row>
    <row r="429" spans="1:7" ht="30" customHeight="1" x14ac:dyDescent="0.25">
      <c r="A429" s="58">
        <v>428</v>
      </c>
      <c r="B429" s="64" t="s">
        <v>520</v>
      </c>
      <c r="C429" s="60" t="s">
        <v>520</v>
      </c>
      <c r="D429" s="60" t="s">
        <v>1290</v>
      </c>
      <c r="E429" s="60" t="s">
        <v>1912</v>
      </c>
      <c r="F429" s="60" t="s">
        <v>1291</v>
      </c>
      <c r="G429" s="61">
        <v>2021</v>
      </c>
    </row>
    <row r="430" spans="1:7" ht="30" customHeight="1" x14ac:dyDescent="0.25">
      <c r="A430" s="58">
        <v>429</v>
      </c>
      <c r="B430" s="62" t="s">
        <v>521</v>
      </c>
      <c r="C430" s="60" t="s">
        <v>521</v>
      </c>
      <c r="D430" s="60" t="s">
        <v>1292</v>
      </c>
      <c r="E430" s="60" t="s">
        <v>1913</v>
      </c>
      <c r="F430" s="60" t="s">
        <v>1293</v>
      </c>
      <c r="G430" s="61">
        <v>2003</v>
      </c>
    </row>
    <row r="431" spans="1:7" ht="30" customHeight="1" x14ac:dyDescent="0.25">
      <c r="A431" s="58">
        <v>430</v>
      </c>
      <c r="B431" s="62" t="s">
        <v>532</v>
      </c>
      <c r="C431" s="60" t="s">
        <v>532</v>
      </c>
      <c r="D431" s="60" t="s">
        <v>1308</v>
      </c>
      <c r="E431" s="60" t="s">
        <v>1914</v>
      </c>
      <c r="F431" s="60" t="s">
        <v>1309</v>
      </c>
      <c r="G431" s="61">
        <v>2100</v>
      </c>
    </row>
    <row r="432" spans="1:7" ht="30" customHeight="1" x14ac:dyDescent="0.25">
      <c r="A432" s="58">
        <v>431</v>
      </c>
      <c r="B432" s="59" t="s">
        <v>1915</v>
      </c>
      <c r="C432" s="60" t="s">
        <v>1915</v>
      </c>
      <c r="D432" s="60" t="s">
        <v>1916</v>
      </c>
      <c r="E432" s="60" t="s">
        <v>1917</v>
      </c>
      <c r="F432" s="60" t="s">
        <v>1918</v>
      </c>
      <c r="G432" s="61">
        <v>1226</v>
      </c>
    </row>
    <row r="433" spans="1:7" ht="30" customHeight="1" x14ac:dyDescent="0.25">
      <c r="A433" s="58">
        <v>432</v>
      </c>
      <c r="B433" s="59" t="s">
        <v>533</v>
      </c>
      <c r="C433" s="60" t="s">
        <v>533</v>
      </c>
      <c r="D433" s="60" t="s">
        <v>1310</v>
      </c>
      <c r="E433" s="60" t="s">
        <v>1919</v>
      </c>
      <c r="F433" s="60" t="s">
        <v>1311</v>
      </c>
      <c r="G433" s="61">
        <v>4433</v>
      </c>
    </row>
    <row r="434" spans="1:7" ht="30" customHeight="1" x14ac:dyDescent="0.25">
      <c r="A434" s="58">
        <v>433</v>
      </c>
      <c r="B434" s="62" t="s">
        <v>533</v>
      </c>
      <c r="C434" s="60" t="s">
        <v>534</v>
      </c>
      <c r="D434" s="60" t="s">
        <v>1310</v>
      </c>
      <c r="E434" s="60" t="s">
        <v>1919</v>
      </c>
      <c r="F434" s="60" t="s">
        <v>1311</v>
      </c>
      <c r="G434" s="61">
        <v>4433</v>
      </c>
    </row>
    <row r="435" spans="1:7" ht="30" customHeight="1" x14ac:dyDescent="0.25">
      <c r="A435" s="58">
        <v>434</v>
      </c>
      <c r="B435" s="59" t="s">
        <v>533</v>
      </c>
      <c r="C435" s="60" t="s">
        <v>1920</v>
      </c>
      <c r="D435" s="60" t="s">
        <v>1310</v>
      </c>
      <c r="E435" s="60" t="s">
        <v>1919</v>
      </c>
      <c r="F435" s="60" t="s">
        <v>1311</v>
      </c>
      <c r="G435" s="61">
        <v>4433</v>
      </c>
    </row>
    <row r="436" spans="1:7" ht="30" customHeight="1" x14ac:dyDescent="0.25">
      <c r="A436" s="58">
        <v>435</v>
      </c>
      <c r="B436" s="59" t="s">
        <v>542</v>
      </c>
      <c r="C436" s="60" t="s">
        <v>542</v>
      </c>
      <c r="D436" s="60" t="s">
        <v>1316</v>
      </c>
      <c r="E436" s="60" t="s">
        <v>1921</v>
      </c>
      <c r="F436" s="60" t="s">
        <v>1317</v>
      </c>
      <c r="G436" s="61">
        <v>1550</v>
      </c>
    </row>
    <row r="437" spans="1:7" ht="30" customHeight="1" x14ac:dyDescent="0.25">
      <c r="A437" s="58">
        <v>436</v>
      </c>
      <c r="B437" s="62" t="s">
        <v>542</v>
      </c>
      <c r="C437" s="60" t="s">
        <v>543</v>
      </c>
      <c r="D437" s="60" t="s">
        <v>1316</v>
      </c>
      <c r="E437" s="60" t="s">
        <v>1921</v>
      </c>
      <c r="F437" s="60" t="s">
        <v>1317</v>
      </c>
      <c r="G437" s="61">
        <v>1550</v>
      </c>
    </row>
    <row r="438" spans="1:7" ht="30" customHeight="1" x14ac:dyDescent="0.25">
      <c r="A438" s="58">
        <v>437</v>
      </c>
      <c r="B438" s="62" t="s">
        <v>535</v>
      </c>
      <c r="C438" s="60" t="s">
        <v>536</v>
      </c>
      <c r="D438" s="60" t="s">
        <v>1312</v>
      </c>
      <c r="E438" s="60" t="s">
        <v>1922</v>
      </c>
      <c r="F438" s="60" t="s">
        <v>1313</v>
      </c>
      <c r="G438" s="61">
        <v>1600</v>
      </c>
    </row>
    <row r="439" spans="1:7" ht="30" customHeight="1" x14ac:dyDescent="0.25">
      <c r="A439" s="58">
        <v>438</v>
      </c>
      <c r="B439" s="59" t="s">
        <v>535</v>
      </c>
      <c r="C439" s="60" t="s">
        <v>1923</v>
      </c>
      <c r="D439" s="60" t="s">
        <v>1312</v>
      </c>
      <c r="E439" s="60" t="s">
        <v>1922</v>
      </c>
      <c r="F439" s="60" t="s">
        <v>1313</v>
      </c>
      <c r="G439" s="61">
        <v>1600</v>
      </c>
    </row>
    <row r="440" spans="1:7" ht="30" customHeight="1" x14ac:dyDescent="0.25">
      <c r="A440" s="58">
        <v>439</v>
      </c>
      <c r="B440" s="59" t="s">
        <v>535</v>
      </c>
      <c r="C440" s="60" t="s">
        <v>535</v>
      </c>
      <c r="D440" s="60" t="s">
        <v>1312</v>
      </c>
      <c r="E440" s="60" t="s">
        <v>1922</v>
      </c>
      <c r="F440" s="60" t="s">
        <v>1313</v>
      </c>
      <c r="G440" s="61">
        <v>1600</v>
      </c>
    </row>
    <row r="441" spans="1:7" ht="30" customHeight="1" x14ac:dyDescent="0.25">
      <c r="A441" s="58">
        <v>440</v>
      </c>
      <c r="B441" s="59" t="s">
        <v>535</v>
      </c>
      <c r="C441" s="60" t="s">
        <v>1924</v>
      </c>
      <c r="D441" s="60" t="s">
        <v>1312</v>
      </c>
      <c r="E441" s="60" t="s">
        <v>1922</v>
      </c>
      <c r="F441" s="60" t="s">
        <v>1313</v>
      </c>
      <c r="G441" s="61">
        <v>1600</v>
      </c>
    </row>
    <row r="442" spans="1:7" ht="30" customHeight="1" x14ac:dyDescent="0.25">
      <c r="A442" s="58">
        <v>441</v>
      </c>
      <c r="B442" s="62" t="s">
        <v>535</v>
      </c>
      <c r="C442" s="60" t="s">
        <v>537</v>
      </c>
      <c r="D442" s="60" t="s">
        <v>1312</v>
      </c>
      <c r="E442" s="60" t="s">
        <v>1922</v>
      </c>
      <c r="F442" s="60" t="s">
        <v>1313</v>
      </c>
      <c r="G442" s="61">
        <v>1600</v>
      </c>
    </row>
    <row r="443" spans="1:7" ht="30" customHeight="1" x14ac:dyDescent="0.25">
      <c r="A443" s="58">
        <v>442</v>
      </c>
      <c r="B443" s="59" t="s">
        <v>535</v>
      </c>
      <c r="C443" s="60" t="s">
        <v>1925</v>
      </c>
      <c r="D443" s="60" t="s">
        <v>1312</v>
      </c>
      <c r="E443" s="60" t="s">
        <v>1922</v>
      </c>
      <c r="F443" s="60" t="s">
        <v>1313</v>
      </c>
      <c r="G443" s="61">
        <v>1600</v>
      </c>
    </row>
    <row r="444" spans="1:7" ht="30" customHeight="1" x14ac:dyDescent="0.25">
      <c r="A444" s="58">
        <v>443</v>
      </c>
      <c r="B444" s="62" t="s">
        <v>531</v>
      </c>
      <c r="C444" s="60" t="s">
        <v>531</v>
      </c>
      <c r="D444" s="60" t="s">
        <v>1306</v>
      </c>
      <c r="E444" s="60" t="s">
        <v>1926</v>
      </c>
      <c r="F444" s="60" t="s">
        <v>1307</v>
      </c>
      <c r="G444" s="61">
        <v>1119</v>
      </c>
    </row>
    <row r="445" spans="1:7" ht="30" customHeight="1" x14ac:dyDescent="0.25">
      <c r="A445" s="58">
        <v>444</v>
      </c>
      <c r="B445" s="62" t="s">
        <v>531</v>
      </c>
      <c r="C445" s="60" t="s">
        <v>1927</v>
      </c>
      <c r="D445" s="60" t="s">
        <v>1306</v>
      </c>
      <c r="E445" s="60" t="s">
        <v>1926</v>
      </c>
      <c r="F445" s="60" t="s">
        <v>1307</v>
      </c>
      <c r="G445" s="61">
        <v>1119</v>
      </c>
    </row>
    <row r="446" spans="1:7" ht="30" customHeight="1" x14ac:dyDescent="0.25">
      <c r="A446" s="58">
        <v>445</v>
      </c>
      <c r="B446" s="59" t="s">
        <v>1928</v>
      </c>
      <c r="C446" s="60" t="s">
        <v>1929</v>
      </c>
      <c r="D446" s="60" t="s">
        <v>1930</v>
      </c>
      <c r="E446" s="60" t="s">
        <v>1931</v>
      </c>
      <c r="F446" s="60" t="s">
        <v>781</v>
      </c>
      <c r="G446" s="61">
        <v>1223</v>
      </c>
    </row>
    <row r="447" spans="1:7" ht="30" customHeight="1" x14ac:dyDescent="0.25">
      <c r="A447" s="58">
        <v>446</v>
      </c>
      <c r="B447" s="59" t="s">
        <v>1928</v>
      </c>
      <c r="C447" s="60" t="s">
        <v>1928</v>
      </c>
      <c r="D447" s="60" t="s">
        <v>1930</v>
      </c>
      <c r="E447" s="60" t="s">
        <v>1931</v>
      </c>
      <c r="F447" s="60" t="s">
        <v>781</v>
      </c>
      <c r="G447" s="61">
        <v>1223</v>
      </c>
    </row>
    <row r="448" spans="1:7" ht="30" customHeight="1" x14ac:dyDescent="0.25">
      <c r="A448" s="58">
        <v>447</v>
      </c>
      <c r="B448" s="62" t="s">
        <v>1932</v>
      </c>
      <c r="C448" s="60" t="s">
        <v>1932</v>
      </c>
      <c r="D448" s="60" t="s">
        <v>1930</v>
      </c>
      <c r="E448" s="60" t="s">
        <v>1933</v>
      </c>
      <c r="F448" s="60" t="s">
        <v>781</v>
      </c>
      <c r="G448" s="61">
        <v>1223</v>
      </c>
    </row>
    <row r="449" spans="1:7" ht="30" customHeight="1" x14ac:dyDescent="0.25">
      <c r="A449" s="58">
        <v>448</v>
      </c>
      <c r="B449" s="59" t="s">
        <v>1932</v>
      </c>
      <c r="C449" s="60" t="s">
        <v>1934</v>
      </c>
      <c r="D449" s="60" t="s">
        <v>1930</v>
      </c>
      <c r="E449" s="60" t="s">
        <v>1933</v>
      </c>
      <c r="F449" s="60" t="s">
        <v>781</v>
      </c>
      <c r="G449" s="61">
        <v>1223</v>
      </c>
    </row>
    <row r="450" spans="1:7" ht="30" customHeight="1" x14ac:dyDescent="0.25">
      <c r="A450" s="58">
        <v>449</v>
      </c>
      <c r="B450" s="59" t="s">
        <v>1935</v>
      </c>
      <c r="C450" s="60" t="s">
        <v>1935</v>
      </c>
      <c r="D450" s="60" t="s">
        <v>1936</v>
      </c>
      <c r="E450" s="60" t="s">
        <v>1937</v>
      </c>
      <c r="F450" s="60" t="s">
        <v>1938</v>
      </c>
      <c r="G450" s="61">
        <v>6539</v>
      </c>
    </row>
    <row r="451" spans="1:7" ht="30" customHeight="1" x14ac:dyDescent="0.25">
      <c r="A451" s="58">
        <v>450</v>
      </c>
      <c r="B451" s="59" t="s">
        <v>512</v>
      </c>
      <c r="C451" s="60" t="s">
        <v>512</v>
      </c>
      <c r="D451" s="60" t="s">
        <v>1282</v>
      </c>
      <c r="E451" s="60" t="s">
        <v>1939</v>
      </c>
      <c r="F451" s="60" t="s">
        <v>1283</v>
      </c>
      <c r="G451" s="61">
        <v>1604</v>
      </c>
    </row>
    <row r="452" spans="1:7" ht="30" customHeight="1" x14ac:dyDescent="0.25">
      <c r="A452" s="58">
        <v>451</v>
      </c>
      <c r="B452" s="62" t="s">
        <v>1940</v>
      </c>
      <c r="C452" s="60" t="s">
        <v>1940</v>
      </c>
      <c r="D452" s="60" t="s">
        <v>1941</v>
      </c>
      <c r="E452" s="60" t="s">
        <v>1942</v>
      </c>
      <c r="F452" s="60" t="s">
        <v>1943</v>
      </c>
      <c r="G452" s="61">
        <v>1635</v>
      </c>
    </row>
    <row r="453" spans="1:7" ht="30" customHeight="1" x14ac:dyDescent="0.25">
      <c r="A453" s="58">
        <v>452</v>
      </c>
      <c r="B453" s="59" t="s">
        <v>565</v>
      </c>
      <c r="C453" s="60" t="s">
        <v>565</v>
      </c>
      <c r="D453" s="60" t="s">
        <v>1330</v>
      </c>
      <c r="E453" s="60" t="s">
        <v>1944</v>
      </c>
      <c r="F453" s="60" t="s">
        <v>1331</v>
      </c>
      <c r="G453" s="61">
        <v>1604</v>
      </c>
    </row>
    <row r="454" spans="1:7" ht="30" customHeight="1" x14ac:dyDescent="0.25">
      <c r="A454" s="58">
        <v>453</v>
      </c>
      <c r="B454" s="62" t="s">
        <v>565</v>
      </c>
      <c r="C454" s="60" t="s">
        <v>1945</v>
      </c>
      <c r="D454" s="60" t="s">
        <v>1330</v>
      </c>
      <c r="E454" s="60" t="s">
        <v>1944</v>
      </c>
      <c r="F454" s="60" t="s">
        <v>1331</v>
      </c>
      <c r="G454" s="61">
        <v>1604</v>
      </c>
    </row>
    <row r="455" spans="1:7" ht="30" customHeight="1" x14ac:dyDescent="0.25">
      <c r="A455" s="58">
        <v>454</v>
      </c>
      <c r="B455" s="59" t="s">
        <v>527</v>
      </c>
      <c r="C455" s="60" t="s">
        <v>527</v>
      </c>
      <c r="D455" s="60" t="s">
        <v>1300</v>
      </c>
      <c r="E455" s="60" t="s">
        <v>1946</v>
      </c>
      <c r="F455" s="60" t="s">
        <v>1301</v>
      </c>
      <c r="G455" s="61">
        <v>5000</v>
      </c>
    </row>
    <row r="456" spans="1:7" ht="30" customHeight="1" x14ac:dyDescent="0.25">
      <c r="A456" s="58">
        <v>455</v>
      </c>
      <c r="B456" s="59" t="s">
        <v>527</v>
      </c>
      <c r="C456" s="60" t="s">
        <v>528</v>
      </c>
      <c r="D456" s="60" t="s">
        <v>1300</v>
      </c>
      <c r="E456" s="60" t="s">
        <v>1946</v>
      </c>
      <c r="F456" s="60" t="s">
        <v>1301</v>
      </c>
      <c r="G456" s="61">
        <v>5000</v>
      </c>
    </row>
    <row r="457" spans="1:7" ht="30" customHeight="1" x14ac:dyDescent="0.25">
      <c r="A457" s="58">
        <v>456</v>
      </c>
      <c r="B457" s="59" t="s">
        <v>545</v>
      </c>
      <c r="C457" s="60" t="s">
        <v>545</v>
      </c>
      <c r="D457" s="60" t="s">
        <v>1320</v>
      </c>
      <c r="E457" s="60" t="s">
        <v>1947</v>
      </c>
      <c r="F457" s="60" t="s">
        <v>1321</v>
      </c>
      <c r="G457" s="61">
        <v>1231</v>
      </c>
    </row>
    <row r="458" spans="1:7" ht="30" customHeight="1" x14ac:dyDescent="0.25">
      <c r="A458" s="58">
        <v>457</v>
      </c>
      <c r="B458" s="62" t="s">
        <v>545</v>
      </c>
      <c r="C458" s="60" t="s">
        <v>546</v>
      </c>
      <c r="D458" s="60" t="s">
        <v>1320</v>
      </c>
      <c r="E458" s="60" t="s">
        <v>1947</v>
      </c>
      <c r="F458" s="60" t="s">
        <v>1321</v>
      </c>
      <c r="G458" s="61">
        <v>1231</v>
      </c>
    </row>
    <row r="459" spans="1:7" ht="30" customHeight="1" x14ac:dyDescent="0.25">
      <c r="A459" s="58">
        <v>458</v>
      </c>
      <c r="B459" s="62" t="s">
        <v>545</v>
      </c>
      <c r="C459" s="60" t="s">
        <v>547</v>
      </c>
      <c r="D459" s="60" t="s">
        <v>1320</v>
      </c>
      <c r="E459" s="60" t="s">
        <v>1947</v>
      </c>
      <c r="F459" s="60" t="s">
        <v>1321</v>
      </c>
      <c r="G459" s="61">
        <v>1231</v>
      </c>
    </row>
    <row r="460" spans="1:7" ht="30" customHeight="1" x14ac:dyDescent="0.25">
      <c r="A460" s="58">
        <v>459</v>
      </c>
      <c r="B460" s="59" t="s">
        <v>1948</v>
      </c>
      <c r="C460" s="60" t="s">
        <v>1948</v>
      </c>
      <c r="D460" s="60" t="s">
        <v>1949</v>
      </c>
      <c r="E460" s="60" t="s">
        <v>1950</v>
      </c>
      <c r="F460" s="60" t="s">
        <v>1951</v>
      </c>
      <c r="G460" s="61">
        <v>6000</v>
      </c>
    </row>
    <row r="461" spans="1:7" ht="30" customHeight="1" x14ac:dyDescent="0.25">
      <c r="A461" s="58">
        <v>460</v>
      </c>
      <c r="B461" s="59" t="s">
        <v>1948</v>
      </c>
      <c r="C461" s="60" t="s">
        <v>1952</v>
      </c>
      <c r="D461" s="60" t="s">
        <v>1949</v>
      </c>
      <c r="E461" s="60" t="s">
        <v>1950</v>
      </c>
      <c r="F461" s="60" t="s">
        <v>1951</v>
      </c>
      <c r="G461" s="61">
        <v>6000</v>
      </c>
    </row>
    <row r="462" spans="1:7" ht="30" customHeight="1" x14ac:dyDescent="0.25">
      <c r="A462" s="58">
        <v>461</v>
      </c>
      <c r="B462" s="59" t="s">
        <v>549</v>
      </c>
      <c r="C462" s="60" t="s">
        <v>552</v>
      </c>
      <c r="D462" s="60" t="s">
        <v>1324</v>
      </c>
      <c r="E462" s="60" t="s">
        <v>1953</v>
      </c>
      <c r="F462" s="60" t="s">
        <v>1325</v>
      </c>
      <c r="G462" s="61">
        <v>1105</v>
      </c>
    </row>
    <row r="463" spans="1:7" ht="30" customHeight="1" x14ac:dyDescent="0.25">
      <c r="A463" s="58">
        <v>462</v>
      </c>
      <c r="B463" s="59" t="s">
        <v>549</v>
      </c>
      <c r="C463" s="60" t="s">
        <v>1954</v>
      </c>
      <c r="D463" s="60" t="s">
        <v>1324</v>
      </c>
      <c r="E463" s="60" t="s">
        <v>1955</v>
      </c>
      <c r="F463" s="60" t="s">
        <v>1956</v>
      </c>
      <c r="G463" s="61">
        <v>1105</v>
      </c>
    </row>
    <row r="464" spans="1:7" ht="30" customHeight="1" x14ac:dyDescent="0.25">
      <c r="A464" s="58">
        <v>463</v>
      </c>
      <c r="B464" s="59" t="s">
        <v>549</v>
      </c>
      <c r="C464" s="60" t="s">
        <v>1957</v>
      </c>
      <c r="D464" s="60" t="s">
        <v>1324</v>
      </c>
      <c r="E464" s="60" t="s">
        <v>1958</v>
      </c>
      <c r="F464" s="60" t="s">
        <v>1956</v>
      </c>
      <c r="G464" s="61">
        <v>1105</v>
      </c>
    </row>
    <row r="465" spans="1:7" ht="30" customHeight="1" x14ac:dyDescent="0.25">
      <c r="A465" s="58">
        <v>464</v>
      </c>
      <c r="B465" s="59" t="s">
        <v>549</v>
      </c>
      <c r="C465" s="60" t="s">
        <v>1959</v>
      </c>
      <c r="D465" s="60" t="s">
        <v>1324</v>
      </c>
      <c r="E465" s="60" t="s">
        <v>1960</v>
      </c>
      <c r="F465" s="60" t="s">
        <v>1956</v>
      </c>
      <c r="G465" s="61">
        <v>1105</v>
      </c>
    </row>
    <row r="466" spans="1:7" ht="30" customHeight="1" x14ac:dyDescent="0.25">
      <c r="A466" s="58">
        <v>465</v>
      </c>
      <c r="B466" s="59" t="s">
        <v>549</v>
      </c>
      <c r="C466" s="60" t="s">
        <v>549</v>
      </c>
      <c r="D466" s="60" t="s">
        <v>1324</v>
      </c>
      <c r="E466" s="60" t="s">
        <v>1953</v>
      </c>
      <c r="F466" s="60" t="s">
        <v>1325</v>
      </c>
      <c r="G466" s="61">
        <v>1105</v>
      </c>
    </row>
    <row r="467" spans="1:7" ht="30" customHeight="1" x14ac:dyDescent="0.25">
      <c r="A467" s="58">
        <v>466</v>
      </c>
      <c r="B467" s="62" t="s">
        <v>549</v>
      </c>
      <c r="C467" s="60" t="s">
        <v>1961</v>
      </c>
      <c r="D467" s="60" t="s">
        <v>1324</v>
      </c>
      <c r="E467" s="60" t="s">
        <v>1962</v>
      </c>
      <c r="F467" s="60" t="s">
        <v>1956</v>
      </c>
      <c r="G467" s="61">
        <v>1105</v>
      </c>
    </row>
    <row r="468" spans="1:7" ht="30" customHeight="1" x14ac:dyDescent="0.25">
      <c r="A468" s="58">
        <v>467</v>
      </c>
      <c r="B468" s="62" t="s">
        <v>549</v>
      </c>
      <c r="C468" s="60" t="s">
        <v>1963</v>
      </c>
      <c r="D468" s="60" t="s">
        <v>1324</v>
      </c>
      <c r="E468" s="60" t="s">
        <v>1964</v>
      </c>
      <c r="F468" s="60" t="s">
        <v>1956</v>
      </c>
      <c r="G468" s="61">
        <v>1105</v>
      </c>
    </row>
    <row r="469" spans="1:7" ht="30" customHeight="1" x14ac:dyDescent="0.25">
      <c r="A469" s="58">
        <v>468</v>
      </c>
      <c r="B469" s="59" t="s">
        <v>549</v>
      </c>
      <c r="C469" s="60" t="s">
        <v>1965</v>
      </c>
      <c r="D469" s="60" t="s">
        <v>1324</v>
      </c>
      <c r="E469" s="60" t="s">
        <v>1966</v>
      </c>
      <c r="F469" s="60" t="s">
        <v>1956</v>
      </c>
      <c r="G469" s="61">
        <v>1105</v>
      </c>
    </row>
    <row r="470" spans="1:7" ht="30" customHeight="1" x14ac:dyDescent="0.25">
      <c r="A470" s="58">
        <v>469</v>
      </c>
      <c r="B470" s="59" t="s">
        <v>549</v>
      </c>
      <c r="C470" s="60" t="s">
        <v>1967</v>
      </c>
      <c r="D470" s="60" t="s">
        <v>1324</v>
      </c>
      <c r="E470" s="60" t="s">
        <v>1968</v>
      </c>
      <c r="F470" s="60" t="s">
        <v>1956</v>
      </c>
      <c r="G470" s="61">
        <v>1105</v>
      </c>
    </row>
    <row r="471" spans="1:7" ht="30" customHeight="1" x14ac:dyDescent="0.25">
      <c r="A471" s="58">
        <v>470</v>
      </c>
      <c r="B471" s="59" t="s">
        <v>549</v>
      </c>
      <c r="C471" s="60" t="s">
        <v>561</v>
      </c>
      <c r="D471" s="60" t="s">
        <v>1324</v>
      </c>
      <c r="E471" s="60" t="s">
        <v>1953</v>
      </c>
      <c r="F471" s="60" t="s">
        <v>1325</v>
      </c>
      <c r="G471" s="61">
        <v>1105</v>
      </c>
    </row>
    <row r="472" spans="1:7" ht="30" customHeight="1" x14ac:dyDescent="0.25">
      <c r="A472" s="58">
        <v>471</v>
      </c>
      <c r="B472" s="59" t="s">
        <v>1969</v>
      </c>
      <c r="C472" s="60" t="s">
        <v>1970</v>
      </c>
      <c r="D472" s="60" t="s">
        <v>1941</v>
      </c>
      <c r="E472" s="60" t="s">
        <v>1942</v>
      </c>
      <c r="F472" s="60" t="s">
        <v>1943</v>
      </c>
      <c r="G472" s="61">
        <v>1635</v>
      </c>
    </row>
    <row r="473" spans="1:7" ht="30" customHeight="1" x14ac:dyDescent="0.25">
      <c r="A473" s="58">
        <v>472</v>
      </c>
      <c r="B473" s="62" t="s">
        <v>1969</v>
      </c>
      <c r="C473" s="60" t="s">
        <v>1969</v>
      </c>
      <c r="D473" s="60" t="s">
        <v>1941</v>
      </c>
      <c r="E473" s="60" t="s">
        <v>1942</v>
      </c>
      <c r="F473" s="60" t="s">
        <v>1943</v>
      </c>
      <c r="G473" s="61">
        <v>1635</v>
      </c>
    </row>
    <row r="474" spans="1:7" ht="30" customHeight="1" x14ac:dyDescent="0.25">
      <c r="A474" s="58">
        <v>473</v>
      </c>
      <c r="B474" s="64" t="s">
        <v>538</v>
      </c>
      <c r="C474" s="60" t="s">
        <v>538</v>
      </c>
      <c r="D474" s="60" t="s">
        <v>1314</v>
      </c>
      <c r="E474" s="60" t="s">
        <v>1971</v>
      </c>
      <c r="F474" s="60" t="s">
        <v>1315</v>
      </c>
      <c r="G474" s="61">
        <v>1600</v>
      </c>
    </row>
    <row r="475" spans="1:7" ht="30" customHeight="1" x14ac:dyDescent="0.25">
      <c r="A475" s="58">
        <v>474</v>
      </c>
      <c r="B475" s="59" t="s">
        <v>538</v>
      </c>
      <c r="C475" s="60" t="s">
        <v>540</v>
      </c>
      <c r="D475" s="60" t="s">
        <v>1314</v>
      </c>
      <c r="E475" s="60" t="s">
        <v>1971</v>
      </c>
      <c r="F475" s="60" t="s">
        <v>1315</v>
      </c>
      <c r="G475" s="61">
        <v>1600</v>
      </c>
    </row>
    <row r="476" spans="1:7" ht="30" customHeight="1" x14ac:dyDescent="0.25">
      <c r="A476" s="58">
        <v>475</v>
      </c>
      <c r="B476" s="62" t="s">
        <v>568</v>
      </c>
      <c r="C476" s="60" t="s">
        <v>568</v>
      </c>
      <c r="D476" s="60" t="s">
        <v>1336</v>
      </c>
      <c r="E476" s="60" t="s">
        <v>1972</v>
      </c>
      <c r="F476" s="60" t="s">
        <v>1337</v>
      </c>
      <c r="G476" s="61">
        <v>4330</v>
      </c>
    </row>
    <row r="477" spans="1:7" ht="30" customHeight="1" x14ac:dyDescent="0.25">
      <c r="A477" s="58">
        <v>476</v>
      </c>
      <c r="B477" s="62" t="s">
        <v>568</v>
      </c>
      <c r="C477" s="60" t="s">
        <v>569</v>
      </c>
      <c r="D477" s="60" t="s">
        <v>1336</v>
      </c>
      <c r="E477" s="60" t="s">
        <v>1972</v>
      </c>
      <c r="F477" s="60" t="s">
        <v>1337</v>
      </c>
      <c r="G477" s="61">
        <v>4330</v>
      </c>
    </row>
    <row r="478" spans="1:7" ht="30" customHeight="1" x14ac:dyDescent="0.25">
      <c r="A478" s="58">
        <v>477</v>
      </c>
      <c r="B478" s="59" t="s">
        <v>566</v>
      </c>
      <c r="C478" s="60" t="s">
        <v>566</v>
      </c>
      <c r="D478" s="60" t="s">
        <v>1332</v>
      </c>
      <c r="E478" s="60" t="s">
        <v>1973</v>
      </c>
      <c r="F478" s="60" t="s">
        <v>1333</v>
      </c>
      <c r="G478" s="61">
        <v>4308</v>
      </c>
    </row>
    <row r="479" spans="1:7" ht="30" customHeight="1" x14ac:dyDescent="0.25">
      <c r="A479" s="58">
        <v>478</v>
      </c>
      <c r="B479" s="59" t="s">
        <v>567</v>
      </c>
      <c r="C479" s="60" t="s">
        <v>567</v>
      </c>
      <c r="D479" s="60" t="s">
        <v>1334</v>
      </c>
      <c r="E479" s="60" t="s">
        <v>1974</v>
      </c>
      <c r="F479" s="60" t="s">
        <v>1335</v>
      </c>
      <c r="G479" s="61">
        <v>4336</v>
      </c>
    </row>
    <row r="480" spans="1:7" ht="30" customHeight="1" x14ac:dyDescent="0.25">
      <c r="A480" s="58">
        <v>479</v>
      </c>
      <c r="B480" s="62" t="s">
        <v>571</v>
      </c>
      <c r="C480" s="60" t="s">
        <v>571</v>
      </c>
      <c r="D480" s="60" t="s">
        <v>1340</v>
      </c>
      <c r="E480" s="60" t="s">
        <v>1975</v>
      </c>
      <c r="F480" s="60" t="s">
        <v>1341</v>
      </c>
      <c r="G480" s="61">
        <v>1605</v>
      </c>
    </row>
    <row r="481" spans="1:7" ht="30" customHeight="1" x14ac:dyDescent="0.25">
      <c r="A481" s="58">
        <v>480</v>
      </c>
      <c r="B481" s="62" t="s">
        <v>571</v>
      </c>
      <c r="C481" s="60" t="s">
        <v>572</v>
      </c>
      <c r="D481" s="60" t="s">
        <v>1340</v>
      </c>
      <c r="E481" s="60" t="s">
        <v>1975</v>
      </c>
      <c r="F481" s="60" t="s">
        <v>1341</v>
      </c>
      <c r="G481" s="61">
        <v>1605</v>
      </c>
    </row>
    <row r="482" spans="1:7" ht="30" customHeight="1" x14ac:dyDescent="0.25">
      <c r="A482" s="58">
        <v>481</v>
      </c>
      <c r="B482" s="62" t="s">
        <v>571</v>
      </c>
      <c r="C482" s="60" t="s">
        <v>573</v>
      </c>
      <c r="D482" s="60" t="s">
        <v>1340</v>
      </c>
      <c r="E482" s="60" t="s">
        <v>1975</v>
      </c>
      <c r="F482" s="60" t="s">
        <v>1341</v>
      </c>
      <c r="G482" s="61">
        <v>1605</v>
      </c>
    </row>
    <row r="483" spans="1:7" ht="30" customHeight="1" x14ac:dyDescent="0.25">
      <c r="A483" s="58">
        <v>482</v>
      </c>
      <c r="B483" s="59" t="s">
        <v>571</v>
      </c>
      <c r="C483" s="60" t="s">
        <v>1976</v>
      </c>
      <c r="D483" s="60" t="s">
        <v>1340</v>
      </c>
      <c r="E483" s="60" t="s">
        <v>1975</v>
      </c>
      <c r="F483" s="60" t="s">
        <v>1341</v>
      </c>
      <c r="G483" s="61">
        <v>1605</v>
      </c>
    </row>
    <row r="484" spans="1:7" ht="30" customHeight="1" x14ac:dyDescent="0.25">
      <c r="A484" s="58">
        <v>483</v>
      </c>
      <c r="B484" s="59" t="s">
        <v>571</v>
      </c>
      <c r="C484" s="60" t="s">
        <v>1977</v>
      </c>
      <c r="D484" s="60" t="s">
        <v>1340</v>
      </c>
      <c r="E484" s="60" t="s">
        <v>1975</v>
      </c>
      <c r="F484" s="60" t="s">
        <v>1341</v>
      </c>
      <c r="G484" s="61">
        <v>1605</v>
      </c>
    </row>
    <row r="485" spans="1:7" ht="30" customHeight="1" x14ac:dyDescent="0.25">
      <c r="A485" s="58">
        <v>484</v>
      </c>
      <c r="B485" s="62" t="s">
        <v>571</v>
      </c>
      <c r="C485" s="60" t="s">
        <v>575</v>
      </c>
      <c r="D485" s="60" t="s">
        <v>1340</v>
      </c>
      <c r="E485" s="60" t="s">
        <v>1975</v>
      </c>
      <c r="F485" s="60" t="s">
        <v>1341</v>
      </c>
      <c r="G485" s="61">
        <v>1605</v>
      </c>
    </row>
    <row r="486" spans="1:7" ht="30" customHeight="1" x14ac:dyDescent="0.25">
      <c r="A486" s="58">
        <v>485</v>
      </c>
      <c r="B486" s="62" t="s">
        <v>580</v>
      </c>
      <c r="C486" s="60" t="s">
        <v>580</v>
      </c>
      <c r="D486" s="60" t="s">
        <v>1346</v>
      </c>
      <c r="E486" s="60" t="s">
        <v>1978</v>
      </c>
      <c r="F486" s="60" t="s">
        <v>1347</v>
      </c>
      <c r="G486" s="61">
        <v>1634</v>
      </c>
    </row>
    <row r="487" spans="1:7" ht="30" customHeight="1" x14ac:dyDescent="0.25">
      <c r="A487" s="58">
        <v>486</v>
      </c>
      <c r="B487" s="62" t="s">
        <v>580</v>
      </c>
      <c r="C487" s="60" t="s">
        <v>1979</v>
      </c>
      <c r="D487" s="60" t="s">
        <v>1346</v>
      </c>
      <c r="E487" s="60" t="s">
        <v>1978</v>
      </c>
      <c r="F487" s="60" t="s">
        <v>1347</v>
      </c>
      <c r="G487" s="61">
        <v>1634</v>
      </c>
    </row>
    <row r="488" spans="1:7" ht="30" customHeight="1" x14ac:dyDescent="0.25">
      <c r="A488" s="58">
        <v>487</v>
      </c>
      <c r="B488" s="62" t="s">
        <v>581</v>
      </c>
      <c r="C488" s="60" t="s">
        <v>581</v>
      </c>
      <c r="D488" s="60" t="s">
        <v>1348</v>
      </c>
      <c r="E488" s="60" t="s">
        <v>1980</v>
      </c>
      <c r="F488" s="60" t="s">
        <v>1349</v>
      </c>
      <c r="G488" s="61">
        <v>1600</v>
      </c>
    </row>
    <row r="489" spans="1:7" ht="30" customHeight="1" x14ac:dyDescent="0.25">
      <c r="A489" s="58">
        <v>488</v>
      </c>
      <c r="B489" s="62" t="s">
        <v>628</v>
      </c>
      <c r="C489" s="60" t="s">
        <v>630</v>
      </c>
      <c r="D489" s="60" t="s">
        <v>1391</v>
      </c>
      <c r="E489" s="60" t="s">
        <v>1981</v>
      </c>
      <c r="F489" s="60" t="s">
        <v>1392</v>
      </c>
      <c r="G489" s="61">
        <v>6127</v>
      </c>
    </row>
    <row r="490" spans="1:7" ht="30" customHeight="1" x14ac:dyDescent="0.25">
      <c r="A490" s="58">
        <v>489</v>
      </c>
      <c r="B490" s="62" t="s">
        <v>628</v>
      </c>
      <c r="C490" s="60" t="s">
        <v>631</v>
      </c>
      <c r="D490" s="60" t="s">
        <v>1391</v>
      </c>
      <c r="E490" s="60" t="s">
        <v>1981</v>
      </c>
      <c r="F490" s="60" t="s">
        <v>1392</v>
      </c>
      <c r="G490" s="61">
        <v>6127</v>
      </c>
    </row>
    <row r="491" spans="1:7" ht="30" customHeight="1" x14ac:dyDescent="0.25">
      <c r="A491" s="58">
        <v>490</v>
      </c>
      <c r="B491" s="62" t="s">
        <v>628</v>
      </c>
      <c r="C491" s="60" t="s">
        <v>629</v>
      </c>
      <c r="D491" s="60" t="s">
        <v>1391</v>
      </c>
      <c r="E491" s="60" t="s">
        <v>1981</v>
      </c>
      <c r="F491" s="60" t="s">
        <v>1392</v>
      </c>
      <c r="G491" s="61">
        <v>6127</v>
      </c>
    </row>
    <row r="492" spans="1:7" ht="30" customHeight="1" x14ac:dyDescent="0.25">
      <c r="A492" s="58">
        <v>491</v>
      </c>
      <c r="B492" s="62" t="s">
        <v>628</v>
      </c>
      <c r="C492" s="60" t="s">
        <v>628</v>
      </c>
      <c r="D492" s="60" t="s">
        <v>1391</v>
      </c>
      <c r="E492" s="60" t="s">
        <v>1981</v>
      </c>
      <c r="F492" s="60" t="s">
        <v>1392</v>
      </c>
      <c r="G492" s="61">
        <v>6127</v>
      </c>
    </row>
    <row r="493" spans="1:7" ht="30" customHeight="1" x14ac:dyDescent="0.25">
      <c r="A493" s="58">
        <v>492</v>
      </c>
      <c r="B493" s="62" t="s">
        <v>632</v>
      </c>
      <c r="C493" s="60" t="s">
        <v>633</v>
      </c>
      <c r="D493" s="60" t="s">
        <v>1393</v>
      </c>
      <c r="E493" s="60" t="s">
        <v>1982</v>
      </c>
      <c r="F493" s="60" t="s">
        <v>1394</v>
      </c>
      <c r="G493" s="61">
        <v>6127</v>
      </c>
    </row>
    <row r="494" spans="1:7" ht="30" customHeight="1" x14ac:dyDescent="0.25">
      <c r="A494" s="58">
        <v>493</v>
      </c>
      <c r="B494" s="62" t="s">
        <v>632</v>
      </c>
      <c r="C494" s="60" t="s">
        <v>632</v>
      </c>
      <c r="D494" s="60" t="s">
        <v>1393</v>
      </c>
      <c r="E494" s="60" t="s">
        <v>1982</v>
      </c>
      <c r="F494" s="60" t="s">
        <v>1394</v>
      </c>
      <c r="G494" s="61">
        <v>6127</v>
      </c>
    </row>
    <row r="495" spans="1:7" ht="30" customHeight="1" x14ac:dyDescent="0.25">
      <c r="A495" s="58">
        <v>494</v>
      </c>
      <c r="B495" s="59" t="s">
        <v>620</v>
      </c>
      <c r="C495" s="60" t="s">
        <v>620</v>
      </c>
      <c r="D495" s="60" t="s">
        <v>1381</v>
      </c>
      <c r="E495" s="60" t="s">
        <v>1983</v>
      </c>
      <c r="F495" s="60" t="s">
        <v>1382</v>
      </c>
      <c r="G495" s="61">
        <v>6710</v>
      </c>
    </row>
    <row r="496" spans="1:7" ht="30" customHeight="1" x14ac:dyDescent="0.25">
      <c r="A496" s="58">
        <v>495</v>
      </c>
      <c r="B496" s="59" t="s">
        <v>621</v>
      </c>
      <c r="C496" s="60" t="s">
        <v>621</v>
      </c>
      <c r="D496" s="60" t="s">
        <v>1383</v>
      </c>
      <c r="E496" s="60" t="s">
        <v>1984</v>
      </c>
      <c r="F496" s="60" t="s">
        <v>1384</v>
      </c>
      <c r="G496" s="61">
        <v>6703</v>
      </c>
    </row>
    <row r="497" spans="1:7" ht="30" customHeight="1" x14ac:dyDescent="0.25">
      <c r="A497" s="58">
        <v>496</v>
      </c>
      <c r="B497" s="62" t="s">
        <v>622</v>
      </c>
      <c r="C497" s="60" t="s">
        <v>623</v>
      </c>
      <c r="D497" s="60" t="s">
        <v>1385</v>
      </c>
      <c r="E497" s="60" t="s">
        <v>1985</v>
      </c>
      <c r="F497" s="60" t="s">
        <v>1386</v>
      </c>
      <c r="G497" s="61">
        <v>4330</v>
      </c>
    </row>
    <row r="498" spans="1:7" ht="30" customHeight="1" x14ac:dyDescent="0.25">
      <c r="A498" s="58">
        <v>497</v>
      </c>
      <c r="B498" s="62" t="s">
        <v>622</v>
      </c>
      <c r="C498" s="60" t="s">
        <v>622</v>
      </c>
      <c r="D498" s="60" t="s">
        <v>1385</v>
      </c>
      <c r="E498" s="60" t="s">
        <v>1985</v>
      </c>
      <c r="F498" s="60" t="s">
        <v>1386</v>
      </c>
      <c r="G498" s="61">
        <v>4330</v>
      </c>
    </row>
    <row r="499" spans="1:7" ht="30" customHeight="1" x14ac:dyDescent="0.25">
      <c r="A499" s="58">
        <v>498</v>
      </c>
      <c r="B499" s="59" t="s">
        <v>624</v>
      </c>
      <c r="C499" s="60" t="s">
        <v>625</v>
      </c>
      <c r="D499" s="60" t="s">
        <v>1387</v>
      </c>
      <c r="E499" s="60" t="s">
        <v>1986</v>
      </c>
      <c r="F499" s="60" t="s">
        <v>1388</v>
      </c>
      <c r="G499" s="61">
        <v>6127</v>
      </c>
    </row>
    <row r="500" spans="1:7" ht="30" customHeight="1" x14ac:dyDescent="0.25">
      <c r="A500" s="58">
        <v>499</v>
      </c>
      <c r="B500" s="59" t="s">
        <v>624</v>
      </c>
      <c r="C500" s="60" t="s">
        <v>624</v>
      </c>
      <c r="D500" s="60" t="s">
        <v>1387</v>
      </c>
      <c r="E500" s="60" t="s">
        <v>1986</v>
      </c>
      <c r="F500" s="60" t="s">
        <v>1388</v>
      </c>
      <c r="G500" s="61">
        <v>6127</v>
      </c>
    </row>
    <row r="501" spans="1:7" ht="30" customHeight="1" x14ac:dyDescent="0.25">
      <c r="A501" s="58">
        <v>500</v>
      </c>
      <c r="B501" s="62" t="s">
        <v>626</v>
      </c>
      <c r="C501" s="60" t="s">
        <v>627</v>
      </c>
      <c r="D501" s="60" t="s">
        <v>1389</v>
      </c>
      <c r="E501" s="60" t="s">
        <v>1987</v>
      </c>
      <c r="F501" s="60" t="s">
        <v>1390</v>
      </c>
      <c r="G501" s="61">
        <v>6127</v>
      </c>
    </row>
    <row r="502" spans="1:7" ht="30" customHeight="1" x14ac:dyDescent="0.25">
      <c r="A502" s="58">
        <v>501</v>
      </c>
      <c r="B502" s="59" t="s">
        <v>626</v>
      </c>
      <c r="C502" s="60" t="s">
        <v>626</v>
      </c>
      <c r="D502" s="60" t="s">
        <v>1389</v>
      </c>
      <c r="E502" s="60" t="s">
        <v>1987</v>
      </c>
      <c r="F502" s="60" t="s">
        <v>1390</v>
      </c>
      <c r="G502" s="61">
        <v>6217</v>
      </c>
    </row>
    <row r="503" spans="1:7" ht="30" customHeight="1" x14ac:dyDescent="0.25">
      <c r="A503" s="58">
        <v>502</v>
      </c>
      <c r="B503" s="64" t="s">
        <v>582</v>
      </c>
      <c r="C503" s="60" t="s">
        <v>582</v>
      </c>
      <c r="D503" s="60" t="s">
        <v>1350</v>
      </c>
      <c r="E503" s="60" t="s">
        <v>1988</v>
      </c>
      <c r="F503" s="60" t="s">
        <v>1351</v>
      </c>
      <c r="G503" s="61">
        <v>6521</v>
      </c>
    </row>
    <row r="504" spans="1:7" ht="30" customHeight="1" x14ac:dyDescent="0.25">
      <c r="A504" s="58">
        <v>503</v>
      </c>
      <c r="B504" s="62" t="s">
        <v>585</v>
      </c>
      <c r="C504" s="60" t="s">
        <v>586</v>
      </c>
      <c r="D504" s="60" t="s">
        <v>1354</v>
      </c>
      <c r="E504" s="60" t="s">
        <v>1989</v>
      </c>
      <c r="F504" s="60" t="s">
        <v>1355</v>
      </c>
      <c r="G504" s="61">
        <v>4212</v>
      </c>
    </row>
    <row r="505" spans="1:7" ht="30" customHeight="1" x14ac:dyDescent="0.25">
      <c r="A505" s="58">
        <v>504</v>
      </c>
      <c r="B505" s="62" t="s">
        <v>585</v>
      </c>
      <c r="C505" s="60" t="s">
        <v>585</v>
      </c>
      <c r="D505" s="60" t="s">
        <v>1354</v>
      </c>
      <c r="E505" s="60" t="s">
        <v>1989</v>
      </c>
      <c r="F505" s="60" t="s">
        <v>1355</v>
      </c>
      <c r="G505" s="61">
        <v>4212</v>
      </c>
    </row>
    <row r="506" spans="1:7" ht="30" customHeight="1" x14ac:dyDescent="0.25">
      <c r="A506" s="58">
        <v>505</v>
      </c>
      <c r="B506" s="62" t="s">
        <v>585</v>
      </c>
      <c r="C506" s="60" t="s">
        <v>1990</v>
      </c>
      <c r="D506" s="60" t="s">
        <v>1354</v>
      </c>
      <c r="E506" s="60" t="s">
        <v>1989</v>
      </c>
      <c r="F506" s="60" t="s">
        <v>1355</v>
      </c>
      <c r="G506" s="61">
        <v>4212</v>
      </c>
    </row>
    <row r="507" spans="1:7" ht="30" customHeight="1" x14ac:dyDescent="0.25">
      <c r="A507" s="58">
        <v>506</v>
      </c>
      <c r="B507" s="62" t="s">
        <v>585</v>
      </c>
      <c r="C507" s="60" t="s">
        <v>1991</v>
      </c>
      <c r="D507" s="60" t="s">
        <v>1354</v>
      </c>
      <c r="E507" s="60" t="s">
        <v>1989</v>
      </c>
      <c r="F507" s="60" t="s">
        <v>1992</v>
      </c>
      <c r="G507" s="61">
        <v>4212</v>
      </c>
    </row>
    <row r="508" spans="1:7" ht="30" customHeight="1" x14ac:dyDescent="0.25">
      <c r="A508" s="58">
        <v>507</v>
      </c>
      <c r="B508" s="62" t="s">
        <v>583</v>
      </c>
      <c r="C508" s="60" t="s">
        <v>583</v>
      </c>
      <c r="D508" s="60" t="s">
        <v>1352</v>
      </c>
      <c r="E508" s="60" t="s">
        <v>1993</v>
      </c>
      <c r="F508" s="60" t="s">
        <v>1353</v>
      </c>
      <c r="G508" s="61">
        <v>1231</v>
      </c>
    </row>
    <row r="509" spans="1:7" ht="30" customHeight="1" x14ac:dyDescent="0.25">
      <c r="A509" s="58">
        <v>508</v>
      </c>
      <c r="B509" s="64" t="s">
        <v>693</v>
      </c>
      <c r="C509" s="60" t="s">
        <v>693</v>
      </c>
      <c r="D509" s="60" t="s">
        <v>1452</v>
      </c>
      <c r="E509" s="60" t="s">
        <v>1994</v>
      </c>
      <c r="F509" s="60" t="s">
        <v>1453</v>
      </c>
      <c r="G509" s="61">
        <v>3501</v>
      </c>
    </row>
    <row r="510" spans="1:7" ht="30" customHeight="1" x14ac:dyDescent="0.25">
      <c r="A510" s="58">
        <v>509</v>
      </c>
      <c r="B510" s="59" t="s">
        <v>693</v>
      </c>
      <c r="C510" s="60" t="s">
        <v>694</v>
      </c>
      <c r="D510" s="60" t="s">
        <v>1452</v>
      </c>
      <c r="E510" s="60" t="s">
        <v>1994</v>
      </c>
      <c r="F510" s="60" t="s">
        <v>1453</v>
      </c>
      <c r="G510" s="61">
        <v>3501</v>
      </c>
    </row>
    <row r="511" spans="1:7" ht="30" customHeight="1" x14ac:dyDescent="0.25">
      <c r="A511" s="58">
        <v>510</v>
      </c>
      <c r="B511" s="59" t="s">
        <v>646</v>
      </c>
      <c r="C511" s="60" t="s">
        <v>646</v>
      </c>
      <c r="D511" s="60" t="s">
        <v>1407</v>
      </c>
      <c r="E511" s="60" t="s">
        <v>1828</v>
      </c>
      <c r="F511" s="60" t="s">
        <v>1408</v>
      </c>
      <c r="G511" s="61">
        <v>1635</v>
      </c>
    </row>
    <row r="512" spans="1:7" ht="30" customHeight="1" x14ac:dyDescent="0.25">
      <c r="A512" s="58">
        <v>511</v>
      </c>
      <c r="B512" s="68" t="s">
        <v>692</v>
      </c>
      <c r="C512" s="60" t="s">
        <v>692</v>
      </c>
      <c r="D512" s="60" t="s">
        <v>1450</v>
      </c>
      <c r="E512" s="60" t="s">
        <v>1995</v>
      </c>
      <c r="F512" s="60" t="s">
        <v>1451</v>
      </c>
      <c r="G512" s="61">
        <v>2222</v>
      </c>
    </row>
    <row r="513" spans="1:7" ht="30" customHeight="1" x14ac:dyDescent="0.25">
      <c r="A513" s="58">
        <v>512</v>
      </c>
      <c r="B513" s="59" t="s">
        <v>1996</v>
      </c>
      <c r="C513" s="60" t="s">
        <v>1996</v>
      </c>
      <c r="D513" s="60" t="s">
        <v>1450</v>
      </c>
      <c r="E513" s="60" t="s">
        <v>1995</v>
      </c>
      <c r="F513" s="60" t="s">
        <v>1451</v>
      </c>
      <c r="G513" s="61">
        <v>2200</v>
      </c>
    </row>
    <row r="514" spans="1:7" ht="30" customHeight="1" x14ac:dyDescent="0.25">
      <c r="A514" s="58">
        <v>513</v>
      </c>
      <c r="B514" s="59" t="s">
        <v>1997</v>
      </c>
      <c r="C514" s="60" t="s">
        <v>1997</v>
      </c>
      <c r="D514" s="60" t="s">
        <v>1998</v>
      </c>
      <c r="E514" s="60" t="s">
        <v>1995</v>
      </c>
      <c r="F514" s="60" t="s">
        <v>1451</v>
      </c>
      <c r="G514" s="61">
        <v>2200</v>
      </c>
    </row>
    <row r="515" spans="1:7" ht="30" customHeight="1" x14ac:dyDescent="0.25">
      <c r="A515" s="58">
        <v>514</v>
      </c>
      <c r="B515" s="62" t="s">
        <v>634</v>
      </c>
      <c r="C515" s="60" t="s">
        <v>634</v>
      </c>
      <c r="D515" s="60" t="s">
        <v>1395</v>
      </c>
      <c r="E515" s="60" t="s">
        <v>1999</v>
      </c>
      <c r="F515" s="60" t="s">
        <v>1396</v>
      </c>
      <c r="G515" s="61">
        <v>2000</v>
      </c>
    </row>
    <row r="516" spans="1:7" ht="30" customHeight="1" x14ac:dyDescent="0.25">
      <c r="A516" s="58">
        <v>515</v>
      </c>
      <c r="B516" s="59" t="s">
        <v>2000</v>
      </c>
      <c r="C516" s="60" t="s">
        <v>2000</v>
      </c>
      <c r="D516" s="60" t="s">
        <v>2001</v>
      </c>
      <c r="E516" s="60" t="s">
        <v>2002</v>
      </c>
      <c r="F516" s="60" t="s">
        <v>1396</v>
      </c>
      <c r="G516" s="61">
        <v>2000</v>
      </c>
    </row>
    <row r="517" spans="1:7" ht="30" customHeight="1" x14ac:dyDescent="0.25">
      <c r="A517" s="58">
        <v>516</v>
      </c>
      <c r="B517" s="62" t="s">
        <v>209</v>
      </c>
      <c r="C517" s="60" t="s">
        <v>209</v>
      </c>
      <c r="D517" s="60" t="s">
        <v>945</v>
      </c>
      <c r="E517" s="60" t="s">
        <v>2003</v>
      </c>
      <c r="F517" s="60" t="s">
        <v>946</v>
      </c>
      <c r="G517" s="61">
        <v>1111</v>
      </c>
    </row>
    <row r="518" spans="1:7" ht="30" customHeight="1" x14ac:dyDescent="0.25">
      <c r="A518" s="58">
        <v>517</v>
      </c>
      <c r="B518" s="62" t="s">
        <v>209</v>
      </c>
      <c r="C518" s="60" t="s">
        <v>210</v>
      </c>
      <c r="D518" s="60" t="s">
        <v>945</v>
      </c>
      <c r="E518" s="60" t="s">
        <v>2003</v>
      </c>
      <c r="F518" s="60" t="s">
        <v>946</v>
      </c>
      <c r="G518" s="61">
        <v>1111</v>
      </c>
    </row>
    <row r="519" spans="1:7" ht="30" customHeight="1" x14ac:dyDescent="0.25">
      <c r="A519" s="58">
        <v>518</v>
      </c>
      <c r="B519" s="59" t="s">
        <v>614</v>
      </c>
      <c r="C519" s="60" t="s">
        <v>614</v>
      </c>
      <c r="D519" s="60" t="s">
        <v>1373</v>
      </c>
      <c r="E519" s="60" t="s">
        <v>2004</v>
      </c>
      <c r="F519" s="60" t="s">
        <v>1374</v>
      </c>
      <c r="G519" s="61">
        <v>1226</v>
      </c>
    </row>
    <row r="520" spans="1:7" ht="30" customHeight="1" x14ac:dyDescent="0.25">
      <c r="A520" s="58">
        <v>519</v>
      </c>
      <c r="B520" s="59" t="s">
        <v>614</v>
      </c>
      <c r="C520" s="60" t="s">
        <v>615</v>
      </c>
      <c r="D520" s="60" t="s">
        <v>1373</v>
      </c>
      <c r="E520" s="60" t="s">
        <v>2004</v>
      </c>
      <c r="F520" s="60" t="s">
        <v>1374</v>
      </c>
      <c r="G520" s="61">
        <v>1226</v>
      </c>
    </row>
    <row r="521" spans="1:7" ht="30" customHeight="1" x14ac:dyDescent="0.25">
      <c r="A521" s="58">
        <v>520</v>
      </c>
      <c r="B521" s="62" t="s">
        <v>674</v>
      </c>
      <c r="C521" s="60" t="s">
        <v>674</v>
      </c>
      <c r="D521" s="60" t="s">
        <v>1442</v>
      </c>
      <c r="E521" s="60" t="s">
        <v>1989</v>
      </c>
      <c r="F521" s="60" t="s">
        <v>1443</v>
      </c>
      <c r="G521" s="61">
        <v>4212</v>
      </c>
    </row>
    <row r="522" spans="1:7" ht="30" customHeight="1" x14ac:dyDescent="0.25">
      <c r="A522" s="58">
        <v>521</v>
      </c>
      <c r="B522" s="62" t="s">
        <v>674</v>
      </c>
      <c r="C522" s="60" t="s">
        <v>675</v>
      </c>
      <c r="D522" s="60" t="s">
        <v>1442</v>
      </c>
      <c r="E522" s="60" t="s">
        <v>1989</v>
      </c>
      <c r="F522" s="60" t="s">
        <v>2005</v>
      </c>
      <c r="G522" s="61">
        <v>4212</v>
      </c>
    </row>
    <row r="523" spans="1:7" ht="30" customHeight="1" x14ac:dyDescent="0.25">
      <c r="A523" s="58">
        <v>522</v>
      </c>
      <c r="B523" s="59" t="s">
        <v>667</v>
      </c>
      <c r="C523" s="60" t="s">
        <v>668</v>
      </c>
      <c r="D523" s="60" t="s">
        <v>1434</v>
      </c>
      <c r="E523" s="60" t="s">
        <v>2006</v>
      </c>
      <c r="F523" s="60" t="s">
        <v>1435</v>
      </c>
      <c r="G523" s="61">
        <v>4212</v>
      </c>
    </row>
    <row r="524" spans="1:7" ht="30" customHeight="1" x14ac:dyDescent="0.25">
      <c r="A524" s="58">
        <v>523</v>
      </c>
      <c r="B524" s="62" t="s">
        <v>667</v>
      </c>
      <c r="C524" s="60" t="s">
        <v>667</v>
      </c>
      <c r="D524" s="60" t="s">
        <v>1434</v>
      </c>
      <c r="E524" s="60" t="s">
        <v>2006</v>
      </c>
      <c r="F524" s="60" t="s">
        <v>1435</v>
      </c>
      <c r="G524" s="61">
        <v>4212</v>
      </c>
    </row>
    <row r="525" spans="1:7" ht="30" customHeight="1" x14ac:dyDescent="0.25">
      <c r="A525" s="58">
        <v>524</v>
      </c>
      <c r="B525" s="62" t="s">
        <v>667</v>
      </c>
      <c r="C525" s="60" t="s">
        <v>2007</v>
      </c>
      <c r="D525" s="60" t="s">
        <v>1434</v>
      </c>
      <c r="E525" s="60" t="s">
        <v>2006</v>
      </c>
      <c r="F525" s="60" t="s">
        <v>1435</v>
      </c>
      <c r="G525" s="61">
        <v>4212</v>
      </c>
    </row>
    <row r="526" spans="1:7" ht="30" customHeight="1" x14ac:dyDescent="0.25">
      <c r="A526" s="58">
        <v>525</v>
      </c>
      <c r="B526" s="62" t="s">
        <v>667</v>
      </c>
      <c r="C526" s="60" t="s">
        <v>2008</v>
      </c>
      <c r="D526" s="60" t="s">
        <v>1434</v>
      </c>
      <c r="E526" s="60" t="s">
        <v>2006</v>
      </c>
      <c r="F526" s="60" t="s">
        <v>1435</v>
      </c>
      <c r="G526" s="61">
        <v>4212</v>
      </c>
    </row>
    <row r="527" spans="1:7" ht="30" customHeight="1" x14ac:dyDescent="0.25">
      <c r="A527" s="58">
        <v>526</v>
      </c>
      <c r="B527" s="62" t="s">
        <v>398</v>
      </c>
      <c r="C527" s="60" t="s">
        <v>398</v>
      </c>
      <c r="D527" s="60" t="s">
        <v>1151</v>
      </c>
      <c r="E527" s="60" t="s">
        <v>2009</v>
      </c>
      <c r="F527" s="60" t="s">
        <v>1152</v>
      </c>
      <c r="G527" s="61">
        <v>2103</v>
      </c>
    </row>
    <row r="528" spans="1:7" ht="30" customHeight="1" x14ac:dyDescent="0.25">
      <c r="A528" s="58">
        <v>527</v>
      </c>
      <c r="B528" s="59" t="s">
        <v>398</v>
      </c>
      <c r="C528" s="60" t="s">
        <v>401</v>
      </c>
      <c r="D528" s="60" t="s">
        <v>1151</v>
      </c>
      <c r="E528" s="60" t="s">
        <v>2009</v>
      </c>
      <c r="F528" s="60" t="s">
        <v>1152</v>
      </c>
      <c r="G528" s="61">
        <v>2103</v>
      </c>
    </row>
    <row r="529" spans="1:7" ht="30" customHeight="1" x14ac:dyDescent="0.25">
      <c r="A529" s="58">
        <v>528</v>
      </c>
      <c r="B529" s="62" t="s">
        <v>398</v>
      </c>
      <c r="C529" s="60" t="s">
        <v>400</v>
      </c>
      <c r="D529" s="60" t="s">
        <v>1151</v>
      </c>
      <c r="E529" s="60" t="s">
        <v>2009</v>
      </c>
      <c r="F529" s="60" t="s">
        <v>1152</v>
      </c>
      <c r="G529" s="61">
        <v>2103</v>
      </c>
    </row>
    <row r="530" spans="1:7" ht="30" customHeight="1" x14ac:dyDescent="0.25">
      <c r="A530" s="58">
        <v>529</v>
      </c>
      <c r="B530" s="62" t="s">
        <v>402</v>
      </c>
      <c r="C530" s="60" t="s">
        <v>402</v>
      </c>
      <c r="D530" s="60" t="s">
        <v>1151</v>
      </c>
      <c r="E530" s="60" t="s">
        <v>2009</v>
      </c>
      <c r="F530" s="60" t="s">
        <v>1152</v>
      </c>
      <c r="G530" s="61">
        <v>2103</v>
      </c>
    </row>
    <row r="531" spans="1:7" ht="30" customHeight="1" x14ac:dyDescent="0.25">
      <c r="A531" s="58">
        <v>530</v>
      </c>
      <c r="B531" s="59" t="s">
        <v>402</v>
      </c>
      <c r="C531" s="60" t="s">
        <v>403</v>
      </c>
      <c r="D531" s="60" t="s">
        <v>1151</v>
      </c>
      <c r="E531" s="60" t="s">
        <v>2009</v>
      </c>
      <c r="F531" s="60" t="s">
        <v>1152</v>
      </c>
      <c r="G531" s="61">
        <v>2103</v>
      </c>
    </row>
    <row r="532" spans="1:7" ht="30" customHeight="1" x14ac:dyDescent="0.25">
      <c r="A532" s="58">
        <v>531</v>
      </c>
      <c r="B532" s="62" t="s">
        <v>681</v>
      </c>
      <c r="C532" s="60" t="s">
        <v>690</v>
      </c>
      <c r="D532" s="60" t="s">
        <v>1448</v>
      </c>
      <c r="E532" s="60" t="s">
        <v>2010</v>
      </c>
      <c r="F532" s="60" t="s">
        <v>1449</v>
      </c>
      <c r="G532" s="61">
        <v>1604</v>
      </c>
    </row>
    <row r="533" spans="1:7" ht="30" customHeight="1" x14ac:dyDescent="0.25">
      <c r="A533" s="58">
        <v>532</v>
      </c>
      <c r="B533" s="62" t="s">
        <v>681</v>
      </c>
      <c r="C533" s="60" t="s">
        <v>685</v>
      </c>
      <c r="D533" s="60" t="s">
        <v>1448</v>
      </c>
      <c r="E533" s="60" t="s">
        <v>2010</v>
      </c>
      <c r="F533" s="60" t="s">
        <v>1449</v>
      </c>
      <c r="G533" s="61">
        <v>1604</v>
      </c>
    </row>
    <row r="534" spans="1:7" ht="30" customHeight="1" x14ac:dyDescent="0.25">
      <c r="A534" s="58">
        <v>533</v>
      </c>
      <c r="B534" s="62" t="s">
        <v>681</v>
      </c>
      <c r="C534" s="60" t="s">
        <v>681</v>
      </c>
      <c r="D534" s="60" t="s">
        <v>1448</v>
      </c>
      <c r="E534" s="60" t="s">
        <v>2010</v>
      </c>
      <c r="F534" s="60" t="s">
        <v>1449</v>
      </c>
      <c r="G534" s="61">
        <v>1604</v>
      </c>
    </row>
    <row r="535" spans="1:7" ht="30" customHeight="1" x14ac:dyDescent="0.25">
      <c r="A535" s="58">
        <v>534</v>
      </c>
      <c r="B535" s="64" t="s">
        <v>681</v>
      </c>
      <c r="C535" s="60" t="s">
        <v>691</v>
      </c>
      <c r="D535" s="60" t="s">
        <v>1448</v>
      </c>
      <c r="E535" s="60" t="s">
        <v>2010</v>
      </c>
      <c r="F535" s="60" t="s">
        <v>1449</v>
      </c>
      <c r="G535" s="61">
        <v>1604</v>
      </c>
    </row>
    <row r="536" spans="1:7" ht="30" customHeight="1" x14ac:dyDescent="0.25">
      <c r="A536" s="58">
        <v>535</v>
      </c>
      <c r="B536" s="59" t="s">
        <v>681</v>
      </c>
      <c r="C536" s="60" t="s">
        <v>683</v>
      </c>
      <c r="D536" s="60" t="s">
        <v>1448</v>
      </c>
      <c r="E536" s="60" t="s">
        <v>2010</v>
      </c>
      <c r="F536" s="60" t="s">
        <v>1449</v>
      </c>
      <c r="G536" s="61">
        <v>1604</v>
      </c>
    </row>
    <row r="537" spans="1:7" ht="30" customHeight="1" x14ac:dyDescent="0.25">
      <c r="A537" s="58">
        <v>536</v>
      </c>
      <c r="B537" s="62" t="s">
        <v>681</v>
      </c>
      <c r="C537" s="60" t="s">
        <v>682</v>
      </c>
      <c r="D537" s="60" t="s">
        <v>1448</v>
      </c>
      <c r="E537" s="60" t="s">
        <v>2010</v>
      </c>
      <c r="F537" s="60" t="s">
        <v>1449</v>
      </c>
      <c r="G537" s="61">
        <v>1604</v>
      </c>
    </row>
    <row r="538" spans="1:7" ht="30" customHeight="1" x14ac:dyDescent="0.25">
      <c r="A538" s="58">
        <v>537</v>
      </c>
      <c r="B538" s="62" t="s">
        <v>681</v>
      </c>
      <c r="C538" s="60" t="s">
        <v>2011</v>
      </c>
      <c r="D538" s="60" t="s">
        <v>1448</v>
      </c>
      <c r="E538" s="60" t="s">
        <v>2010</v>
      </c>
      <c r="F538" s="60" t="s">
        <v>1449</v>
      </c>
      <c r="G538" s="61">
        <v>1604</v>
      </c>
    </row>
    <row r="539" spans="1:7" ht="30" customHeight="1" x14ac:dyDescent="0.25">
      <c r="A539" s="58">
        <v>538</v>
      </c>
      <c r="B539" s="59" t="s">
        <v>681</v>
      </c>
      <c r="C539" s="60" t="s">
        <v>2012</v>
      </c>
      <c r="D539" s="60" t="s">
        <v>1448</v>
      </c>
      <c r="E539" s="60" t="s">
        <v>2010</v>
      </c>
      <c r="F539" s="60" t="s">
        <v>1449</v>
      </c>
      <c r="G539" s="61">
        <v>1604</v>
      </c>
    </row>
    <row r="540" spans="1:7" ht="30" customHeight="1" x14ac:dyDescent="0.25">
      <c r="A540" s="58">
        <v>539</v>
      </c>
      <c r="B540" s="59" t="s">
        <v>681</v>
      </c>
      <c r="C540" s="60" t="s">
        <v>2013</v>
      </c>
      <c r="D540" s="60" t="s">
        <v>1448</v>
      </c>
      <c r="E540" s="60" t="s">
        <v>2010</v>
      </c>
      <c r="F540" s="60" t="s">
        <v>1449</v>
      </c>
      <c r="G540" s="61">
        <v>1604</v>
      </c>
    </row>
    <row r="541" spans="1:7" ht="30" customHeight="1" x14ac:dyDescent="0.25">
      <c r="A541" s="58">
        <v>540</v>
      </c>
      <c r="B541" s="62" t="s">
        <v>681</v>
      </c>
      <c r="C541" s="60" t="s">
        <v>684</v>
      </c>
      <c r="D541" s="60" t="s">
        <v>1448</v>
      </c>
      <c r="E541" s="60" t="s">
        <v>2010</v>
      </c>
      <c r="F541" s="60" t="s">
        <v>1449</v>
      </c>
      <c r="G541" s="61">
        <v>1604</v>
      </c>
    </row>
    <row r="542" spans="1:7" ht="30" customHeight="1" x14ac:dyDescent="0.25">
      <c r="A542" s="58">
        <v>541</v>
      </c>
      <c r="B542" s="62" t="s">
        <v>681</v>
      </c>
      <c r="C542" s="60" t="s">
        <v>2014</v>
      </c>
      <c r="D542" s="60" t="s">
        <v>1448</v>
      </c>
      <c r="E542" s="60" t="s">
        <v>2010</v>
      </c>
      <c r="F542" s="60" t="s">
        <v>1449</v>
      </c>
      <c r="G542" s="61">
        <v>1604</v>
      </c>
    </row>
    <row r="543" spans="1:7" ht="30" customHeight="1" x14ac:dyDescent="0.25">
      <c r="A543" s="58">
        <v>542</v>
      </c>
      <c r="B543" s="59" t="s">
        <v>681</v>
      </c>
      <c r="C543" s="60" t="s">
        <v>2015</v>
      </c>
      <c r="D543" s="60" t="s">
        <v>1448</v>
      </c>
      <c r="E543" s="60" t="s">
        <v>2010</v>
      </c>
      <c r="F543" s="60" t="s">
        <v>1449</v>
      </c>
      <c r="G543" s="61">
        <v>1604</v>
      </c>
    </row>
    <row r="544" spans="1:7" ht="30" customHeight="1" x14ac:dyDescent="0.25">
      <c r="A544" s="58">
        <v>543</v>
      </c>
      <c r="B544" s="59" t="s">
        <v>681</v>
      </c>
      <c r="C544" s="60" t="s">
        <v>2016</v>
      </c>
      <c r="D544" s="60" t="s">
        <v>1448</v>
      </c>
      <c r="E544" s="60" t="s">
        <v>2010</v>
      </c>
      <c r="F544" s="60" t="s">
        <v>1449</v>
      </c>
      <c r="G544" s="61">
        <v>1604</v>
      </c>
    </row>
    <row r="545" spans="1:7" ht="30" customHeight="1" x14ac:dyDescent="0.25">
      <c r="A545" s="58">
        <v>544</v>
      </c>
      <c r="B545" s="59" t="s">
        <v>681</v>
      </c>
      <c r="C545" s="60" t="s">
        <v>686</v>
      </c>
      <c r="D545" s="60" t="s">
        <v>1448</v>
      </c>
      <c r="E545" s="60" t="s">
        <v>2010</v>
      </c>
      <c r="F545" s="60" t="s">
        <v>1449</v>
      </c>
      <c r="G545" s="61">
        <v>1604</v>
      </c>
    </row>
    <row r="546" spans="1:7" ht="30" customHeight="1" x14ac:dyDescent="0.25">
      <c r="A546" s="58">
        <v>545</v>
      </c>
      <c r="B546" s="59" t="s">
        <v>681</v>
      </c>
      <c r="C546" s="60" t="s">
        <v>689</v>
      </c>
      <c r="D546" s="60" t="s">
        <v>1448</v>
      </c>
      <c r="E546" s="60" t="s">
        <v>2010</v>
      </c>
      <c r="F546" s="60" t="s">
        <v>1449</v>
      </c>
      <c r="G546" s="61">
        <v>1604</v>
      </c>
    </row>
    <row r="547" spans="1:7" ht="30" customHeight="1" x14ac:dyDescent="0.25">
      <c r="A547" s="58">
        <v>546</v>
      </c>
      <c r="B547" s="62" t="s">
        <v>2017</v>
      </c>
      <c r="C547" s="60" t="s">
        <v>2017</v>
      </c>
      <c r="D547" s="60" t="s">
        <v>2018</v>
      </c>
      <c r="E547" s="60" t="s">
        <v>2019</v>
      </c>
      <c r="F547" s="60" t="s">
        <v>2020</v>
      </c>
      <c r="G547" s="61">
        <v>1554</v>
      </c>
    </row>
    <row r="548" spans="1:7" ht="30" customHeight="1" x14ac:dyDescent="0.25">
      <c r="A548" s="58">
        <v>547</v>
      </c>
      <c r="B548" s="62" t="s">
        <v>2017</v>
      </c>
      <c r="C548" s="60" t="s">
        <v>2021</v>
      </c>
      <c r="D548" s="60" t="s">
        <v>2018</v>
      </c>
      <c r="E548" s="60" t="s">
        <v>2019</v>
      </c>
      <c r="F548" s="60" t="s">
        <v>2020</v>
      </c>
      <c r="G548" s="61">
        <v>1554</v>
      </c>
    </row>
    <row r="549" spans="1:7" ht="30" customHeight="1" x14ac:dyDescent="0.25">
      <c r="A549" s="58">
        <v>548</v>
      </c>
      <c r="B549" s="62" t="s">
        <v>657</v>
      </c>
      <c r="C549" s="60" t="s">
        <v>2022</v>
      </c>
      <c r="D549" s="60" t="s">
        <v>1418</v>
      </c>
      <c r="E549" s="60" t="s">
        <v>2023</v>
      </c>
      <c r="F549" s="60" t="s">
        <v>1419</v>
      </c>
      <c r="G549" s="61">
        <v>1232</v>
      </c>
    </row>
    <row r="550" spans="1:7" ht="30" customHeight="1" x14ac:dyDescent="0.25">
      <c r="A550" s="58">
        <v>549</v>
      </c>
      <c r="B550" s="64" t="s">
        <v>657</v>
      </c>
      <c r="C550" s="60" t="s">
        <v>657</v>
      </c>
      <c r="D550" s="60" t="s">
        <v>1418</v>
      </c>
      <c r="E550" s="60" t="s">
        <v>2023</v>
      </c>
      <c r="F550" s="60" t="s">
        <v>1419</v>
      </c>
      <c r="G550" s="61">
        <v>1232</v>
      </c>
    </row>
    <row r="551" spans="1:7" ht="30" customHeight="1" x14ac:dyDescent="0.25">
      <c r="A551" s="58">
        <v>550</v>
      </c>
      <c r="B551" s="62" t="s">
        <v>600</v>
      </c>
      <c r="C551" s="60" t="s">
        <v>601</v>
      </c>
      <c r="D551" s="60" t="s">
        <v>1365</v>
      </c>
      <c r="E551" s="60" t="s">
        <v>2024</v>
      </c>
      <c r="F551" s="60" t="s">
        <v>1364</v>
      </c>
      <c r="G551" s="61">
        <v>3319</v>
      </c>
    </row>
    <row r="552" spans="1:7" ht="30" customHeight="1" x14ac:dyDescent="0.25">
      <c r="A552" s="58">
        <v>551</v>
      </c>
      <c r="B552" s="62" t="s">
        <v>600</v>
      </c>
      <c r="C552" s="60" t="s">
        <v>604</v>
      </c>
      <c r="D552" s="60" t="s">
        <v>1365</v>
      </c>
      <c r="E552" s="60" t="s">
        <v>2024</v>
      </c>
      <c r="F552" s="60" t="s">
        <v>1364</v>
      </c>
      <c r="G552" s="61">
        <v>3319</v>
      </c>
    </row>
    <row r="553" spans="1:7" ht="30" customHeight="1" x14ac:dyDescent="0.25">
      <c r="A553" s="58">
        <v>552</v>
      </c>
      <c r="B553" s="59" t="s">
        <v>600</v>
      </c>
      <c r="C553" s="60" t="s">
        <v>600</v>
      </c>
      <c r="D553" s="60" t="s">
        <v>1365</v>
      </c>
      <c r="E553" s="60" t="s">
        <v>2024</v>
      </c>
      <c r="F553" s="60" t="s">
        <v>1364</v>
      </c>
      <c r="G553" s="61">
        <v>3319</v>
      </c>
    </row>
    <row r="554" spans="1:7" ht="30" customHeight="1" x14ac:dyDescent="0.25">
      <c r="A554" s="58">
        <v>553</v>
      </c>
      <c r="B554" s="62" t="s">
        <v>600</v>
      </c>
      <c r="C554" s="60" t="s">
        <v>603</v>
      </c>
      <c r="D554" s="60" t="s">
        <v>1365</v>
      </c>
      <c r="E554" s="60" t="s">
        <v>2024</v>
      </c>
      <c r="F554" s="60" t="s">
        <v>1364</v>
      </c>
      <c r="G554" s="61">
        <v>3319</v>
      </c>
    </row>
    <row r="555" spans="1:7" ht="30" customHeight="1" x14ac:dyDescent="0.25">
      <c r="A555" s="58">
        <v>554</v>
      </c>
      <c r="B555" s="59" t="s">
        <v>600</v>
      </c>
      <c r="C555" s="60" t="s">
        <v>606</v>
      </c>
      <c r="D555" s="60" t="s">
        <v>1365</v>
      </c>
      <c r="E555" s="60" t="s">
        <v>2024</v>
      </c>
      <c r="F555" s="60" t="s">
        <v>1364</v>
      </c>
      <c r="G555" s="61">
        <v>3319</v>
      </c>
    </row>
    <row r="556" spans="1:7" ht="30" customHeight="1" x14ac:dyDescent="0.25">
      <c r="A556" s="58">
        <v>555</v>
      </c>
      <c r="B556" s="59" t="s">
        <v>600</v>
      </c>
      <c r="C556" s="60" t="s">
        <v>2025</v>
      </c>
      <c r="D556" s="60" t="s">
        <v>1365</v>
      </c>
      <c r="E556" s="60" t="s">
        <v>2024</v>
      </c>
      <c r="F556" s="60" t="s">
        <v>1364</v>
      </c>
      <c r="G556" s="61">
        <v>3319</v>
      </c>
    </row>
    <row r="557" spans="1:7" ht="30" customHeight="1" x14ac:dyDescent="0.25">
      <c r="A557" s="58">
        <v>556</v>
      </c>
      <c r="B557" s="62" t="s">
        <v>600</v>
      </c>
      <c r="C557" s="60" t="s">
        <v>2026</v>
      </c>
      <c r="D557" s="60" t="s">
        <v>1365</v>
      </c>
      <c r="E557" s="60" t="s">
        <v>2024</v>
      </c>
      <c r="F557" s="60" t="s">
        <v>1364</v>
      </c>
      <c r="G557" s="61">
        <v>3319</v>
      </c>
    </row>
    <row r="558" spans="1:7" ht="30" customHeight="1" x14ac:dyDescent="0.25">
      <c r="A558" s="58">
        <v>557</v>
      </c>
      <c r="B558" s="59" t="s">
        <v>595</v>
      </c>
      <c r="C558" s="60" t="s">
        <v>596</v>
      </c>
      <c r="D558" s="60" t="s">
        <v>1361</v>
      </c>
      <c r="E558" s="60" t="s">
        <v>2027</v>
      </c>
      <c r="F558" s="60" t="s">
        <v>1362</v>
      </c>
      <c r="G558" s="61">
        <v>2604</v>
      </c>
    </row>
    <row r="559" spans="1:7" ht="30" customHeight="1" x14ac:dyDescent="0.25">
      <c r="A559" s="58">
        <v>558</v>
      </c>
      <c r="B559" s="59" t="s">
        <v>595</v>
      </c>
      <c r="C559" s="60" t="s">
        <v>595</v>
      </c>
      <c r="D559" s="60" t="s">
        <v>1361</v>
      </c>
      <c r="E559" s="60" t="s">
        <v>2027</v>
      </c>
      <c r="F559" s="60" t="s">
        <v>1362</v>
      </c>
      <c r="G559" s="61">
        <v>2604</v>
      </c>
    </row>
    <row r="560" spans="1:7" ht="30" customHeight="1" x14ac:dyDescent="0.25">
      <c r="A560" s="58">
        <v>559</v>
      </c>
      <c r="B560" s="59" t="s">
        <v>595</v>
      </c>
      <c r="C560" s="60" t="s">
        <v>597</v>
      </c>
      <c r="D560" s="60" t="s">
        <v>1361</v>
      </c>
      <c r="E560" s="60" t="s">
        <v>2027</v>
      </c>
      <c r="F560" s="60" t="s">
        <v>1362</v>
      </c>
      <c r="G560" s="61">
        <v>2604</v>
      </c>
    </row>
    <row r="561" spans="1:7" ht="30" customHeight="1" x14ac:dyDescent="0.25">
      <c r="A561" s="58">
        <v>560</v>
      </c>
      <c r="B561" s="59" t="s">
        <v>605</v>
      </c>
      <c r="C561" s="60" t="s">
        <v>605</v>
      </c>
      <c r="D561" s="60" t="s">
        <v>1366</v>
      </c>
      <c r="E561" s="60" t="s">
        <v>2024</v>
      </c>
      <c r="F561" s="60" t="s">
        <v>1364</v>
      </c>
      <c r="G561" s="61">
        <v>3319</v>
      </c>
    </row>
    <row r="562" spans="1:7" ht="30" customHeight="1" x14ac:dyDescent="0.25">
      <c r="A562" s="58">
        <v>561</v>
      </c>
      <c r="B562" s="59" t="s">
        <v>598</v>
      </c>
      <c r="C562" s="60" t="s">
        <v>598</v>
      </c>
      <c r="D562" s="60" t="s">
        <v>1363</v>
      </c>
      <c r="E562" s="60" t="s">
        <v>2024</v>
      </c>
      <c r="F562" s="60" t="s">
        <v>1364</v>
      </c>
      <c r="G562" s="61">
        <v>3319</v>
      </c>
    </row>
    <row r="563" spans="1:7" ht="30" customHeight="1" x14ac:dyDescent="0.25">
      <c r="A563" s="58">
        <v>562</v>
      </c>
      <c r="B563" s="59" t="s">
        <v>598</v>
      </c>
      <c r="C563" s="60" t="s">
        <v>599</v>
      </c>
      <c r="D563" s="60" t="s">
        <v>1363</v>
      </c>
      <c r="E563" s="60" t="s">
        <v>2024</v>
      </c>
      <c r="F563" s="60" t="s">
        <v>1364</v>
      </c>
      <c r="G563" s="61">
        <v>3319</v>
      </c>
    </row>
    <row r="564" spans="1:7" ht="30" customHeight="1" x14ac:dyDescent="0.25">
      <c r="A564" s="58">
        <v>563</v>
      </c>
      <c r="B564" s="59" t="s">
        <v>607</v>
      </c>
      <c r="C564" s="60" t="s">
        <v>608</v>
      </c>
      <c r="D564" s="60" t="s">
        <v>1367</v>
      </c>
      <c r="E564" s="60" t="s">
        <v>2028</v>
      </c>
      <c r="F564" s="60" t="s">
        <v>1368</v>
      </c>
      <c r="G564" s="61">
        <v>1635</v>
      </c>
    </row>
    <row r="565" spans="1:7" ht="30" customHeight="1" x14ac:dyDescent="0.25">
      <c r="A565" s="58">
        <v>564</v>
      </c>
      <c r="B565" s="59" t="s">
        <v>607</v>
      </c>
      <c r="C565" s="60" t="s">
        <v>607</v>
      </c>
      <c r="D565" s="60" t="s">
        <v>1367</v>
      </c>
      <c r="E565" s="60" t="s">
        <v>2028</v>
      </c>
      <c r="F565" s="60" t="s">
        <v>1368</v>
      </c>
      <c r="G565" s="61">
        <v>1635</v>
      </c>
    </row>
    <row r="566" spans="1:7" ht="30" customHeight="1" x14ac:dyDescent="0.25">
      <c r="A566" s="58">
        <v>565</v>
      </c>
      <c r="B566" s="59" t="s">
        <v>669</v>
      </c>
      <c r="C566" s="60" t="s">
        <v>670</v>
      </c>
      <c r="D566" s="60" t="s">
        <v>1436</v>
      </c>
      <c r="E566" s="60" t="s">
        <v>2029</v>
      </c>
      <c r="F566" s="60" t="s">
        <v>1437</v>
      </c>
      <c r="G566" s="61">
        <v>6130</v>
      </c>
    </row>
    <row r="567" spans="1:7" ht="30" customHeight="1" x14ac:dyDescent="0.25">
      <c r="A567" s="58">
        <v>566</v>
      </c>
      <c r="B567" s="59" t="s">
        <v>669</v>
      </c>
      <c r="C567" s="60" t="s">
        <v>669</v>
      </c>
      <c r="D567" s="60" t="s">
        <v>1436</v>
      </c>
      <c r="E567" s="60" t="s">
        <v>2029</v>
      </c>
      <c r="F567" s="60" t="s">
        <v>1437</v>
      </c>
      <c r="G567" s="61">
        <v>6130</v>
      </c>
    </row>
    <row r="568" spans="1:7" ht="30" customHeight="1" x14ac:dyDescent="0.25">
      <c r="A568" s="58">
        <v>567</v>
      </c>
      <c r="B568" s="64" t="s">
        <v>609</v>
      </c>
      <c r="C568" s="60" t="s">
        <v>609</v>
      </c>
      <c r="D568" s="60" t="s">
        <v>1369</v>
      </c>
      <c r="E568" s="60" t="s">
        <v>2030</v>
      </c>
      <c r="F568" s="60" t="s">
        <v>1370</v>
      </c>
      <c r="G568" s="61">
        <v>4001</v>
      </c>
    </row>
    <row r="569" spans="1:7" ht="30" customHeight="1" x14ac:dyDescent="0.25">
      <c r="A569" s="58">
        <v>568</v>
      </c>
      <c r="B569" s="62" t="s">
        <v>609</v>
      </c>
      <c r="C569" s="60" t="s">
        <v>610</v>
      </c>
      <c r="D569" s="60" t="s">
        <v>1369</v>
      </c>
      <c r="E569" s="60" t="s">
        <v>2030</v>
      </c>
      <c r="F569" s="60" t="s">
        <v>1370</v>
      </c>
      <c r="G569" s="61">
        <v>4001</v>
      </c>
    </row>
    <row r="570" spans="1:7" ht="30" customHeight="1" x14ac:dyDescent="0.25">
      <c r="A570" s="58">
        <v>569</v>
      </c>
      <c r="B570" s="62" t="s">
        <v>658</v>
      </c>
      <c r="C570" s="60" t="s">
        <v>658</v>
      </c>
      <c r="D570" s="60" t="s">
        <v>1420</v>
      </c>
      <c r="E570" s="60" t="s">
        <v>2031</v>
      </c>
      <c r="F570" s="60" t="s">
        <v>1421</v>
      </c>
      <c r="G570" s="61">
        <v>4215</v>
      </c>
    </row>
    <row r="571" spans="1:7" ht="30" customHeight="1" x14ac:dyDescent="0.25">
      <c r="A571" s="58">
        <v>570</v>
      </c>
      <c r="B571" s="59" t="s">
        <v>658</v>
      </c>
      <c r="C571" s="60" t="s">
        <v>659</v>
      </c>
      <c r="D571" s="60" t="s">
        <v>1420</v>
      </c>
      <c r="E571" s="60" t="s">
        <v>2031</v>
      </c>
      <c r="F571" s="60" t="s">
        <v>1421</v>
      </c>
      <c r="G571" s="61">
        <v>4215</v>
      </c>
    </row>
    <row r="572" spans="1:7" ht="30" customHeight="1" x14ac:dyDescent="0.25">
      <c r="A572" s="58">
        <v>571</v>
      </c>
      <c r="B572" s="59" t="s">
        <v>660</v>
      </c>
      <c r="C572" s="60" t="s">
        <v>661</v>
      </c>
      <c r="D572" s="60" t="s">
        <v>1422</v>
      </c>
      <c r="E572" s="60" t="s">
        <v>2032</v>
      </c>
      <c r="F572" s="60" t="s">
        <v>1423</v>
      </c>
      <c r="G572" s="61">
        <v>2316</v>
      </c>
    </row>
    <row r="573" spans="1:7" ht="30" customHeight="1" x14ac:dyDescent="0.25">
      <c r="A573" s="58">
        <v>572</v>
      </c>
      <c r="B573" s="59" t="s">
        <v>660</v>
      </c>
      <c r="C573" s="60" t="s">
        <v>660</v>
      </c>
      <c r="D573" s="60" t="s">
        <v>1422</v>
      </c>
      <c r="E573" s="60" t="s">
        <v>2032</v>
      </c>
      <c r="F573" s="60" t="s">
        <v>1423</v>
      </c>
      <c r="G573" s="61">
        <v>2316</v>
      </c>
    </row>
    <row r="574" spans="1:7" ht="30" customHeight="1" x14ac:dyDescent="0.25">
      <c r="A574" s="58">
        <v>573</v>
      </c>
      <c r="B574" s="62" t="s">
        <v>673</v>
      </c>
      <c r="C574" s="60" t="s">
        <v>673</v>
      </c>
      <c r="D574" s="60" t="s">
        <v>1440</v>
      </c>
      <c r="E574" s="60" t="s">
        <v>2033</v>
      </c>
      <c r="F574" s="60" t="s">
        <v>1441</v>
      </c>
      <c r="G574" s="61">
        <v>6600</v>
      </c>
    </row>
    <row r="575" spans="1:7" ht="30" customHeight="1" x14ac:dyDescent="0.25">
      <c r="A575" s="58">
        <v>574</v>
      </c>
      <c r="B575" s="62" t="s">
        <v>663</v>
      </c>
      <c r="C575" s="60" t="s">
        <v>663</v>
      </c>
      <c r="D575" s="60" t="s">
        <v>1426</v>
      </c>
      <c r="E575" s="60" t="s">
        <v>2034</v>
      </c>
      <c r="F575" s="60" t="s">
        <v>1427</v>
      </c>
      <c r="G575" s="61">
        <v>4707</v>
      </c>
    </row>
    <row r="576" spans="1:7" ht="30" customHeight="1" x14ac:dyDescent="0.25">
      <c r="A576" s="58">
        <v>575</v>
      </c>
      <c r="B576" s="62" t="s">
        <v>664</v>
      </c>
      <c r="C576" s="60" t="s">
        <v>664</v>
      </c>
      <c r="D576" s="60" t="s">
        <v>1428</v>
      </c>
      <c r="E576" s="60" t="s">
        <v>2035</v>
      </c>
      <c r="F576" s="60" t="s">
        <v>1429</v>
      </c>
      <c r="G576" s="61">
        <v>4700</v>
      </c>
    </row>
    <row r="577" spans="1:7" ht="30" customHeight="1" x14ac:dyDescent="0.25">
      <c r="A577" s="58">
        <v>576</v>
      </c>
      <c r="B577" s="62" t="s">
        <v>611</v>
      </c>
      <c r="C577" s="60" t="s">
        <v>613</v>
      </c>
      <c r="D577" s="60" t="s">
        <v>1371</v>
      </c>
      <c r="E577" s="60" t="s">
        <v>2036</v>
      </c>
      <c r="F577" s="60" t="s">
        <v>1372</v>
      </c>
      <c r="G577" s="61">
        <v>1230</v>
      </c>
    </row>
    <row r="578" spans="1:7" ht="30" customHeight="1" x14ac:dyDescent="0.25">
      <c r="A578" s="58">
        <v>577</v>
      </c>
      <c r="B578" s="62" t="s">
        <v>611</v>
      </c>
      <c r="C578" s="60" t="s">
        <v>611</v>
      </c>
      <c r="D578" s="60" t="s">
        <v>2037</v>
      </c>
      <c r="E578" s="60" t="s">
        <v>2038</v>
      </c>
      <c r="F578" s="60" t="s">
        <v>1372</v>
      </c>
      <c r="G578" s="61">
        <v>1635</v>
      </c>
    </row>
    <row r="579" spans="1:7" ht="30" customHeight="1" x14ac:dyDescent="0.25">
      <c r="A579" s="58">
        <v>578</v>
      </c>
      <c r="B579" s="62" t="s">
        <v>611</v>
      </c>
      <c r="C579" s="60" t="s">
        <v>612</v>
      </c>
      <c r="D579" s="60" t="s">
        <v>2037</v>
      </c>
      <c r="E579" s="60" t="s">
        <v>2038</v>
      </c>
      <c r="F579" s="60" t="s">
        <v>1372</v>
      </c>
      <c r="G579" s="61">
        <v>1635</v>
      </c>
    </row>
    <row r="580" spans="1:7" ht="30" customHeight="1" x14ac:dyDescent="0.25">
      <c r="A580" s="58">
        <v>579</v>
      </c>
      <c r="B580" s="62" t="s">
        <v>611</v>
      </c>
      <c r="C580" s="60" t="s">
        <v>2039</v>
      </c>
      <c r="D580" s="60" t="s">
        <v>2037</v>
      </c>
      <c r="E580" s="60" t="s">
        <v>2038</v>
      </c>
      <c r="F580" s="60" t="s">
        <v>1372</v>
      </c>
      <c r="G580" s="61">
        <v>1635</v>
      </c>
    </row>
    <row r="581" spans="1:7" ht="30" customHeight="1" x14ac:dyDescent="0.25">
      <c r="A581" s="58">
        <v>580</v>
      </c>
      <c r="B581" s="62" t="s">
        <v>611</v>
      </c>
      <c r="C581" s="60" t="s">
        <v>2040</v>
      </c>
      <c r="D581" s="60" t="s">
        <v>2037</v>
      </c>
      <c r="E581" s="60" t="s">
        <v>2038</v>
      </c>
      <c r="F581" s="60" t="s">
        <v>1372</v>
      </c>
      <c r="G581" s="61">
        <v>1635</v>
      </c>
    </row>
    <row r="582" spans="1:7" ht="30" customHeight="1" x14ac:dyDescent="0.25">
      <c r="A582" s="58">
        <v>581</v>
      </c>
      <c r="B582" s="59" t="s">
        <v>611</v>
      </c>
      <c r="C582" s="60" t="s">
        <v>2041</v>
      </c>
      <c r="D582" s="60" t="s">
        <v>2037</v>
      </c>
      <c r="E582" s="60" t="s">
        <v>2038</v>
      </c>
      <c r="F582" s="60" t="s">
        <v>1372</v>
      </c>
      <c r="G582" s="61">
        <v>1635</v>
      </c>
    </row>
    <row r="583" spans="1:7" ht="30" customHeight="1" x14ac:dyDescent="0.25">
      <c r="A583" s="58">
        <v>582</v>
      </c>
      <c r="B583" s="59" t="s">
        <v>616</v>
      </c>
      <c r="C583" s="60" t="s">
        <v>616</v>
      </c>
      <c r="D583" s="60" t="s">
        <v>1375</v>
      </c>
      <c r="E583" s="60" t="s">
        <v>2042</v>
      </c>
      <c r="F583" s="60" t="s">
        <v>1376</v>
      </c>
      <c r="G583" s="61">
        <v>1209</v>
      </c>
    </row>
    <row r="584" spans="1:7" ht="30" customHeight="1" x14ac:dyDescent="0.25">
      <c r="A584" s="58">
        <v>583</v>
      </c>
      <c r="B584" s="59" t="s">
        <v>616</v>
      </c>
      <c r="C584" s="60" t="s">
        <v>617</v>
      </c>
      <c r="D584" s="60" t="s">
        <v>1375</v>
      </c>
      <c r="E584" s="60" t="s">
        <v>2042</v>
      </c>
      <c r="F584" s="60" t="s">
        <v>1376</v>
      </c>
      <c r="G584" s="61">
        <v>1209</v>
      </c>
    </row>
    <row r="585" spans="1:7" ht="30" customHeight="1" x14ac:dyDescent="0.25">
      <c r="A585" s="58">
        <v>584</v>
      </c>
      <c r="B585" s="64" t="s">
        <v>641</v>
      </c>
      <c r="C585" s="60" t="s">
        <v>641</v>
      </c>
      <c r="D585" s="60" t="s">
        <v>1401</v>
      </c>
      <c r="E585" s="60" t="s">
        <v>2043</v>
      </c>
      <c r="F585" s="60" t="s">
        <v>1402</v>
      </c>
      <c r="G585" s="61">
        <v>1604</v>
      </c>
    </row>
    <row r="586" spans="1:7" ht="30" customHeight="1" x14ac:dyDescent="0.25">
      <c r="A586" s="58">
        <v>585</v>
      </c>
      <c r="B586" s="66" t="s">
        <v>641</v>
      </c>
      <c r="C586" s="60" t="s">
        <v>2044</v>
      </c>
      <c r="D586" s="60" t="s">
        <v>1401</v>
      </c>
      <c r="E586" s="60" t="s">
        <v>2043</v>
      </c>
      <c r="F586" s="60" t="s">
        <v>1402</v>
      </c>
      <c r="G586" s="61">
        <v>1604</v>
      </c>
    </row>
    <row r="587" spans="1:7" ht="30" customHeight="1" x14ac:dyDescent="0.25">
      <c r="A587" s="58">
        <v>586</v>
      </c>
      <c r="B587" s="66" t="s">
        <v>593</v>
      </c>
      <c r="C587" s="60" t="s">
        <v>593</v>
      </c>
      <c r="D587" s="60" t="s">
        <v>1359</v>
      </c>
      <c r="E587" s="60" t="s">
        <v>2045</v>
      </c>
      <c r="F587" s="60" t="s">
        <v>1360</v>
      </c>
      <c r="G587" s="61" t="s">
        <v>2046</v>
      </c>
    </row>
    <row r="588" spans="1:7" ht="30" customHeight="1" x14ac:dyDescent="0.25">
      <c r="A588" s="58">
        <v>587</v>
      </c>
      <c r="B588" s="62" t="s">
        <v>593</v>
      </c>
      <c r="C588" s="60" t="s">
        <v>594</v>
      </c>
      <c r="D588" s="60" t="s">
        <v>1359</v>
      </c>
      <c r="E588" s="60" t="s">
        <v>2045</v>
      </c>
      <c r="F588" s="60" t="s">
        <v>1360</v>
      </c>
      <c r="G588" s="61" t="s">
        <v>2046</v>
      </c>
    </row>
    <row r="589" spans="1:7" ht="30" customHeight="1" x14ac:dyDescent="0.25">
      <c r="A589" s="58">
        <v>588</v>
      </c>
      <c r="B589" s="62" t="s">
        <v>2047</v>
      </c>
      <c r="C589" s="60" t="s">
        <v>2047</v>
      </c>
      <c r="D589" s="60" t="s">
        <v>2048</v>
      </c>
      <c r="E589" s="60" t="s">
        <v>2049</v>
      </c>
      <c r="F589" s="60" t="s">
        <v>2050</v>
      </c>
      <c r="G589" s="61">
        <v>6521</v>
      </c>
    </row>
    <row r="590" spans="1:7" ht="30" customHeight="1" x14ac:dyDescent="0.25">
      <c r="A590" s="58">
        <v>589</v>
      </c>
      <c r="B590" s="59" t="s">
        <v>671</v>
      </c>
      <c r="C590" s="60" t="s">
        <v>671</v>
      </c>
      <c r="D590" s="60" t="s">
        <v>1438</v>
      </c>
      <c r="E590" s="60" t="s">
        <v>2051</v>
      </c>
      <c r="F590" s="60" t="s">
        <v>1439</v>
      </c>
      <c r="G590" s="61">
        <v>1604</v>
      </c>
    </row>
    <row r="591" spans="1:7" ht="30" customHeight="1" x14ac:dyDescent="0.25">
      <c r="A591" s="58">
        <v>590</v>
      </c>
      <c r="B591" s="59" t="s">
        <v>671</v>
      </c>
      <c r="C591" s="60" t="s">
        <v>2052</v>
      </c>
      <c r="D591" s="60" t="s">
        <v>1438</v>
      </c>
      <c r="E591" s="60" t="s">
        <v>2051</v>
      </c>
      <c r="F591" s="60" t="s">
        <v>1439</v>
      </c>
      <c r="G591" s="61">
        <v>1604</v>
      </c>
    </row>
    <row r="592" spans="1:7" ht="30" customHeight="1" x14ac:dyDescent="0.25">
      <c r="A592" s="58">
        <v>591</v>
      </c>
      <c r="B592" s="59" t="s">
        <v>671</v>
      </c>
      <c r="C592" s="60" t="s">
        <v>672</v>
      </c>
      <c r="D592" s="60" t="s">
        <v>1438</v>
      </c>
      <c r="E592" s="60" t="s">
        <v>2051</v>
      </c>
      <c r="F592" s="60" t="s">
        <v>1439</v>
      </c>
      <c r="G592" s="61">
        <v>1604</v>
      </c>
    </row>
    <row r="593" spans="1:7" ht="30" customHeight="1" x14ac:dyDescent="0.25">
      <c r="A593" s="58">
        <v>592</v>
      </c>
      <c r="B593" s="59" t="s">
        <v>2053</v>
      </c>
      <c r="C593" s="60" t="s">
        <v>2053</v>
      </c>
      <c r="D593" s="60" t="s">
        <v>2054</v>
      </c>
      <c r="E593" s="60" t="s">
        <v>2055</v>
      </c>
      <c r="F593" s="60" t="s">
        <v>2056</v>
      </c>
      <c r="G593" s="61">
        <v>1229</v>
      </c>
    </row>
    <row r="594" spans="1:7" ht="30" customHeight="1" x14ac:dyDescent="0.25">
      <c r="A594" s="58">
        <v>593</v>
      </c>
      <c r="B594" s="62" t="s">
        <v>2057</v>
      </c>
      <c r="C594" s="60" t="s">
        <v>2057</v>
      </c>
      <c r="D594" s="60" t="s">
        <v>2058</v>
      </c>
      <c r="E594" s="60" t="s">
        <v>2059</v>
      </c>
      <c r="F594" s="60" t="s">
        <v>2060</v>
      </c>
      <c r="G594" s="61">
        <v>2316</v>
      </c>
    </row>
    <row r="595" spans="1:7" ht="30" customHeight="1" x14ac:dyDescent="0.25">
      <c r="A595" s="58">
        <v>594</v>
      </c>
      <c r="B595" s="62" t="s">
        <v>2057</v>
      </c>
      <c r="C595" s="60" t="s">
        <v>2061</v>
      </c>
      <c r="D595" s="60" t="s">
        <v>2058</v>
      </c>
      <c r="E595" s="60" t="s">
        <v>2059</v>
      </c>
      <c r="F595" s="60" t="s">
        <v>2060</v>
      </c>
      <c r="G595" s="61">
        <v>2316</v>
      </c>
    </row>
    <row r="596" spans="1:7" ht="30" customHeight="1" x14ac:dyDescent="0.25">
      <c r="A596" s="58">
        <v>595</v>
      </c>
      <c r="B596" s="59" t="s">
        <v>676</v>
      </c>
      <c r="C596" s="60" t="s">
        <v>678</v>
      </c>
      <c r="D596" s="60" t="s">
        <v>1444</v>
      </c>
      <c r="E596" s="60" t="s">
        <v>2062</v>
      </c>
      <c r="F596" s="60" t="s">
        <v>1445</v>
      </c>
      <c r="G596" s="61">
        <v>1555</v>
      </c>
    </row>
    <row r="597" spans="1:7" ht="30" customHeight="1" x14ac:dyDescent="0.25">
      <c r="A597" s="58">
        <v>596</v>
      </c>
      <c r="B597" s="62" t="s">
        <v>676</v>
      </c>
      <c r="C597" s="60" t="s">
        <v>676</v>
      </c>
      <c r="D597" s="60" t="s">
        <v>1444</v>
      </c>
      <c r="E597" s="60" t="s">
        <v>2062</v>
      </c>
      <c r="F597" s="60" t="s">
        <v>1445</v>
      </c>
      <c r="G597" s="61">
        <v>1555</v>
      </c>
    </row>
    <row r="598" spans="1:7" ht="30" customHeight="1" x14ac:dyDescent="0.25">
      <c r="A598" s="58">
        <v>597</v>
      </c>
      <c r="B598" s="59" t="s">
        <v>676</v>
      </c>
      <c r="C598" s="60" t="s">
        <v>2063</v>
      </c>
      <c r="D598" s="60" t="s">
        <v>1444</v>
      </c>
      <c r="E598" s="60" t="s">
        <v>2062</v>
      </c>
      <c r="F598" s="60" t="s">
        <v>1445</v>
      </c>
      <c r="G598" s="61">
        <v>1555</v>
      </c>
    </row>
    <row r="599" spans="1:7" ht="30" customHeight="1" x14ac:dyDescent="0.25">
      <c r="A599" s="58">
        <v>598</v>
      </c>
      <c r="B599" s="62" t="s">
        <v>676</v>
      </c>
      <c r="C599" s="60" t="s">
        <v>677</v>
      </c>
      <c r="D599" s="60" t="s">
        <v>1444</v>
      </c>
      <c r="E599" s="60" t="s">
        <v>2062</v>
      </c>
      <c r="F599" s="60" t="s">
        <v>1445</v>
      </c>
      <c r="G599" s="61">
        <v>1555</v>
      </c>
    </row>
    <row r="600" spans="1:7" ht="30" customHeight="1" x14ac:dyDescent="0.25">
      <c r="A600" s="58">
        <v>599</v>
      </c>
      <c r="B600" s="62" t="s">
        <v>676</v>
      </c>
      <c r="C600" s="60" t="s">
        <v>2064</v>
      </c>
      <c r="D600" s="60" t="s">
        <v>1444</v>
      </c>
      <c r="E600" s="60" t="s">
        <v>2062</v>
      </c>
      <c r="F600" s="60" t="s">
        <v>1445</v>
      </c>
      <c r="G600" s="61">
        <v>1555</v>
      </c>
    </row>
    <row r="601" spans="1:7" ht="30" customHeight="1" x14ac:dyDescent="0.25">
      <c r="A601" s="58">
        <v>600</v>
      </c>
      <c r="B601" s="62" t="s">
        <v>695</v>
      </c>
      <c r="C601" s="60" t="s">
        <v>695</v>
      </c>
      <c r="D601" s="60" t="s">
        <v>1454</v>
      </c>
      <c r="E601" s="60" t="s">
        <v>2065</v>
      </c>
      <c r="F601" s="60" t="s">
        <v>1455</v>
      </c>
      <c r="G601" s="61">
        <v>4500</v>
      </c>
    </row>
    <row r="602" spans="1:7" ht="30" customHeight="1" x14ac:dyDescent="0.25">
      <c r="A602" s="58">
        <v>601</v>
      </c>
      <c r="B602" s="62" t="s">
        <v>695</v>
      </c>
      <c r="C602" s="60" t="s">
        <v>696</v>
      </c>
      <c r="D602" s="60" t="s">
        <v>1454</v>
      </c>
      <c r="E602" s="60" t="s">
        <v>2065</v>
      </c>
      <c r="F602" s="60" t="s">
        <v>1455</v>
      </c>
      <c r="G602" s="61">
        <v>4500</v>
      </c>
    </row>
    <row r="603" spans="1:7" ht="30" customHeight="1" x14ac:dyDescent="0.25">
      <c r="A603" s="58">
        <v>602</v>
      </c>
      <c r="B603" s="62" t="s">
        <v>705</v>
      </c>
      <c r="C603" s="60" t="s">
        <v>705</v>
      </c>
      <c r="D603" s="60" t="s">
        <v>1468</v>
      </c>
      <c r="E603" s="60" t="s">
        <v>2066</v>
      </c>
      <c r="F603" s="60" t="s">
        <v>1469</v>
      </c>
      <c r="G603" s="61">
        <v>1400</v>
      </c>
    </row>
    <row r="604" spans="1:7" ht="30" customHeight="1" x14ac:dyDescent="0.25">
      <c r="A604" s="58">
        <v>603</v>
      </c>
      <c r="B604" s="62" t="s">
        <v>705</v>
      </c>
      <c r="C604" s="60" t="s">
        <v>706</v>
      </c>
      <c r="D604" s="60" t="s">
        <v>1468</v>
      </c>
      <c r="E604" s="60" t="s">
        <v>2066</v>
      </c>
      <c r="F604" s="60" t="s">
        <v>1469</v>
      </c>
      <c r="G604" s="61">
        <v>1400</v>
      </c>
    </row>
    <row r="605" spans="1:7" ht="30" customHeight="1" x14ac:dyDescent="0.25">
      <c r="A605" s="58">
        <v>604</v>
      </c>
      <c r="B605" s="59" t="s">
        <v>165</v>
      </c>
      <c r="C605" s="60" t="s">
        <v>165</v>
      </c>
      <c r="D605" s="60" t="s">
        <v>883</v>
      </c>
      <c r="E605" s="60" t="s">
        <v>2067</v>
      </c>
      <c r="F605" s="60" t="s">
        <v>884</v>
      </c>
      <c r="G605" s="61">
        <v>3013</v>
      </c>
    </row>
    <row r="606" spans="1:7" ht="30" customHeight="1" x14ac:dyDescent="0.25">
      <c r="A606" s="58">
        <v>605</v>
      </c>
      <c r="B606" s="59" t="s">
        <v>165</v>
      </c>
      <c r="C606" s="60" t="s">
        <v>2068</v>
      </c>
      <c r="D606" s="60" t="s">
        <v>883</v>
      </c>
      <c r="E606" s="60" t="s">
        <v>2067</v>
      </c>
      <c r="F606" s="60" t="s">
        <v>884</v>
      </c>
      <c r="G606" s="61">
        <v>3013</v>
      </c>
    </row>
    <row r="607" spans="1:7" ht="30" customHeight="1" x14ac:dyDescent="0.25">
      <c r="A607" s="58">
        <v>606</v>
      </c>
      <c r="B607" s="62" t="s">
        <v>165</v>
      </c>
      <c r="C607" s="60" t="s">
        <v>2069</v>
      </c>
      <c r="D607" s="60" t="s">
        <v>883</v>
      </c>
      <c r="E607" s="60" t="s">
        <v>2067</v>
      </c>
      <c r="F607" s="60" t="s">
        <v>884</v>
      </c>
      <c r="G607" s="61">
        <v>3013</v>
      </c>
    </row>
    <row r="608" spans="1:7" ht="30" customHeight="1" x14ac:dyDescent="0.25">
      <c r="A608" s="58">
        <v>607</v>
      </c>
      <c r="B608" s="62" t="s">
        <v>165</v>
      </c>
      <c r="C608" s="60" t="s">
        <v>2070</v>
      </c>
      <c r="D608" s="60" t="s">
        <v>883</v>
      </c>
      <c r="E608" s="60" t="s">
        <v>2067</v>
      </c>
      <c r="F608" s="60" t="s">
        <v>884</v>
      </c>
      <c r="G608" s="61">
        <v>3013</v>
      </c>
    </row>
    <row r="609" spans="1:7" ht="30" customHeight="1" x14ac:dyDescent="0.25">
      <c r="A609" s="58">
        <v>608</v>
      </c>
      <c r="B609" s="59" t="s">
        <v>165</v>
      </c>
      <c r="C609" s="60" t="s">
        <v>166</v>
      </c>
      <c r="D609" s="60" t="s">
        <v>883</v>
      </c>
      <c r="E609" s="60" t="s">
        <v>2067</v>
      </c>
      <c r="F609" s="60" t="s">
        <v>884</v>
      </c>
      <c r="G609" s="61">
        <v>3013</v>
      </c>
    </row>
    <row r="610" spans="1:7" ht="30" customHeight="1" x14ac:dyDescent="0.25">
      <c r="A610" s="58">
        <v>609</v>
      </c>
      <c r="B610" s="59" t="s">
        <v>330</v>
      </c>
      <c r="C610" s="60" t="s">
        <v>330</v>
      </c>
      <c r="D610" s="60" t="s">
        <v>1067</v>
      </c>
      <c r="E610" s="60" t="s">
        <v>2071</v>
      </c>
      <c r="F610" s="60" t="s">
        <v>1068</v>
      </c>
      <c r="G610" s="61">
        <v>5048</v>
      </c>
    </row>
    <row r="611" spans="1:7" ht="30" customHeight="1" x14ac:dyDescent="0.25">
      <c r="A611" s="58">
        <v>610</v>
      </c>
      <c r="B611" s="62" t="s">
        <v>330</v>
      </c>
      <c r="C611" s="60" t="s">
        <v>331</v>
      </c>
      <c r="D611" s="60" t="s">
        <v>1067</v>
      </c>
      <c r="E611" s="60" t="s">
        <v>2071</v>
      </c>
      <c r="F611" s="60" t="s">
        <v>1068</v>
      </c>
      <c r="G611" s="61">
        <v>5048</v>
      </c>
    </row>
    <row r="612" spans="1:7" ht="30" customHeight="1" x14ac:dyDescent="0.25">
      <c r="A612" s="58">
        <v>611</v>
      </c>
      <c r="B612" s="62" t="s">
        <v>708</v>
      </c>
      <c r="C612" s="60" t="s">
        <v>708</v>
      </c>
      <c r="D612" s="60" t="s">
        <v>1472</v>
      </c>
      <c r="E612" s="60" t="s">
        <v>2072</v>
      </c>
      <c r="F612" s="60" t="s">
        <v>1473</v>
      </c>
      <c r="G612" s="61">
        <v>2302</v>
      </c>
    </row>
    <row r="613" spans="1:7" ht="30" customHeight="1" x14ac:dyDescent="0.25">
      <c r="A613" s="58">
        <v>612</v>
      </c>
      <c r="B613" s="59" t="s">
        <v>716</v>
      </c>
      <c r="C613" s="60" t="s">
        <v>716</v>
      </c>
      <c r="D613" s="60" t="s">
        <v>1482</v>
      </c>
      <c r="E613" s="60" t="s">
        <v>2073</v>
      </c>
      <c r="F613" s="60" t="s">
        <v>1483</v>
      </c>
      <c r="G613" s="61">
        <v>1635</v>
      </c>
    </row>
    <row r="614" spans="1:7" ht="30" customHeight="1" x14ac:dyDescent="0.25">
      <c r="A614" s="58">
        <v>613</v>
      </c>
      <c r="B614" s="59" t="s">
        <v>709</v>
      </c>
      <c r="C614" s="60" t="s">
        <v>709</v>
      </c>
      <c r="D614" s="60" t="s">
        <v>1474</v>
      </c>
      <c r="E614" s="60" t="s">
        <v>2074</v>
      </c>
      <c r="F614" s="60" t="s">
        <v>1475</v>
      </c>
      <c r="G614" s="61">
        <v>2316</v>
      </c>
    </row>
    <row r="615" spans="1:7" ht="30" customHeight="1" x14ac:dyDescent="0.25">
      <c r="A615" s="58">
        <v>614</v>
      </c>
      <c r="B615" s="62" t="s">
        <v>716</v>
      </c>
      <c r="C615" s="60" t="s">
        <v>2075</v>
      </c>
      <c r="D615" s="60" t="s">
        <v>1482</v>
      </c>
      <c r="E615" s="60" t="s">
        <v>2073</v>
      </c>
      <c r="F615" s="60" t="s">
        <v>1483</v>
      </c>
      <c r="G615" s="61">
        <v>1635</v>
      </c>
    </row>
    <row r="616" spans="1:7" ht="30" customHeight="1" x14ac:dyDescent="0.25">
      <c r="A616" s="58">
        <v>615</v>
      </c>
      <c r="B616" s="62" t="s">
        <v>713</v>
      </c>
      <c r="C616" s="60" t="s">
        <v>713</v>
      </c>
      <c r="D616" s="60" t="s">
        <v>1478</v>
      </c>
      <c r="E616" s="60" t="s">
        <v>2076</v>
      </c>
      <c r="F616" s="60" t="s">
        <v>1479</v>
      </c>
      <c r="G616" s="61">
        <v>1630</v>
      </c>
    </row>
    <row r="617" spans="1:7" ht="30" customHeight="1" x14ac:dyDescent="0.25">
      <c r="A617" s="58">
        <v>616</v>
      </c>
      <c r="B617" s="62" t="s">
        <v>716</v>
      </c>
      <c r="C617" s="60" t="s">
        <v>2077</v>
      </c>
      <c r="D617" s="60" t="s">
        <v>1482</v>
      </c>
      <c r="E617" s="60" t="s">
        <v>2073</v>
      </c>
      <c r="F617" s="60" t="s">
        <v>1483</v>
      </c>
      <c r="G617" s="61">
        <v>1635</v>
      </c>
    </row>
    <row r="618" spans="1:7" ht="30" customHeight="1" x14ac:dyDescent="0.25">
      <c r="A618" s="58">
        <v>617</v>
      </c>
      <c r="B618" s="62" t="s">
        <v>707</v>
      </c>
      <c r="C618" s="60" t="s">
        <v>707</v>
      </c>
      <c r="D618" s="60" t="s">
        <v>1470</v>
      </c>
      <c r="E618" s="60" t="s">
        <v>2078</v>
      </c>
      <c r="F618" s="60" t="s">
        <v>1471</v>
      </c>
      <c r="G618" s="61">
        <v>2300</v>
      </c>
    </row>
    <row r="619" spans="1:7" ht="30" customHeight="1" x14ac:dyDescent="0.25">
      <c r="A619" s="58">
        <v>618</v>
      </c>
      <c r="B619" s="62" t="s">
        <v>716</v>
      </c>
      <c r="C619" s="60" t="s">
        <v>720</v>
      </c>
      <c r="D619" s="60" t="s">
        <v>1482</v>
      </c>
      <c r="E619" s="60" t="s">
        <v>2073</v>
      </c>
      <c r="F619" s="60" t="s">
        <v>1483</v>
      </c>
      <c r="G619" s="61">
        <v>1635</v>
      </c>
    </row>
    <row r="620" spans="1:7" ht="30" customHeight="1" x14ac:dyDescent="0.25">
      <c r="A620" s="58">
        <v>619</v>
      </c>
      <c r="B620" s="59" t="s">
        <v>2079</v>
      </c>
      <c r="C620" s="60" t="s">
        <v>2079</v>
      </c>
      <c r="D620" s="60" t="s">
        <v>1470</v>
      </c>
      <c r="E620" s="60" t="s">
        <v>2080</v>
      </c>
      <c r="F620" s="60" t="s">
        <v>2081</v>
      </c>
      <c r="G620" s="61">
        <v>2300</v>
      </c>
    </row>
    <row r="621" spans="1:7" ht="30" customHeight="1" x14ac:dyDescent="0.25">
      <c r="A621" s="58">
        <v>620</v>
      </c>
      <c r="B621" s="59" t="s">
        <v>716</v>
      </c>
      <c r="C621" s="60" t="s">
        <v>2082</v>
      </c>
      <c r="D621" s="60" t="s">
        <v>1482</v>
      </c>
      <c r="E621" s="60" t="s">
        <v>2073</v>
      </c>
      <c r="F621" s="60" t="s">
        <v>1483</v>
      </c>
      <c r="G621" s="61">
        <v>1635</v>
      </c>
    </row>
    <row r="622" spans="1:7" ht="30" customHeight="1" x14ac:dyDescent="0.25">
      <c r="A622" s="58">
        <v>621</v>
      </c>
      <c r="B622" s="62" t="s">
        <v>714</v>
      </c>
      <c r="C622" s="60" t="s">
        <v>715</v>
      </c>
      <c r="D622" s="60" t="s">
        <v>1480</v>
      </c>
      <c r="E622" s="60" t="s">
        <v>2083</v>
      </c>
      <c r="F622" s="60" t="s">
        <v>1481</v>
      </c>
      <c r="G622" s="61">
        <v>1209</v>
      </c>
    </row>
    <row r="623" spans="1:7" ht="30" customHeight="1" x14ac:dyDescent="0.25">
      <c r="A623" s="58">
        <v>622</v>
      </c>
      <c r="B623" s="62" t="s">
        <v>716</v>
      </c>
      <c r="C623" s="60" t="s">
        <v>719</v>
      </c>
      <c r="D623" s="60" t="s">
        <v>1482</v>
      </c>
      <c r="E623" s="60" t="s">
        <v>2073</v>
      </c>
      <c r="F623" s="60" t="s">
        <v>1483</v>
      </c>
      <c r="G623" s="61">
        <v>1635</v>
      </c>
    </row>
    <row r="624" spans="1:7" ht="30" customHeight="1" x14ac:dyDescent="0.25">
      <c r="A624" s="58">
        <v>623</v>
      </c>
      <c r="B624" s="59" t="s">
        <v>714</v>
      </c>
      <c r="C624" s="60" t="s">
        <v>714</v>
      </c>
      <c r="D624" s="60" t="s">
        <v>1480</v>
      </c>
      <c r="E624" s="60" t="s">
        <v>2083</v>
      </c>
      <c r="F624" s="60" t="s">
        <v>1481</v>
      </c>
      <c r="G624" s="61">
        <v>1209</v>
      </c>
    </row>
    <row r="625" spans="1:7" ht="30" customHeight="1" x14ac:dyDescent="0.25">
      <c r="A625" s="58">
        <v>624</v>
      </c>
      <c r="B625" s="59" t="s">
        <v>716</v>
      </c>
      <c r="C625" s="60" t="s">
        <v>717</v>
      </c>
      <c r="D625" s="60" t="s">
        <v>1482</v>
      </c>
      <c r="E625" s="60" t="s">
        <v>2073</v>
      </c>
      <c r="F625" s="60" t="s">
        <v>1483</v>
      </c>
      <c r="G625" s="61">
        <v>1635</v>
      </c>
    </row>
    <row r="626" spans="1:7" ht="30" customHeight="1" x14ac:dyDescent="0.25">
      <c r="A626" s="58">
        <v>625</v>
      </c>
      <c r="B626" s="59" t="s">
        <v>716</v>
      </c>
      <c r="C626" s="60" t="s">
        <v>718</v>
      </c>
      <c r="D626" s="60" t="s">
        <v>1482</v>
      </c>
      <c r="E626" s="60" t="s">
        <v>2073</v>
      </c>
      <c r="F626" s="60" t="s">
        <v>1483</v>
      </c>
      <c r="G626" s="61">
        <v>1635</v>
      </c>
    </row>
    <row r="627" spans="1:7" ht="30" customHeight="1" x14ac:dyDescent="0.25">
      <c r="A627" s="58">
        <v>626</v>
      </c>
      <c r="B627" s="59" t="s">
        <v>716</v>
      </c>
      <c r="C627" s="60" t="s">
        <v>722</v>
      </c>
      <c r="D627" s="60" t="s">
        <v>1482</v>
      </c>
      <c r="E627" s="60" t="s">
        <v>2073</v>
      </c>
      <c r="F627" s="60" t="s">
        <v>1483</v>
      </c>
      <c r="G627" s="61">
        <v>1635</v>
      </c>
    </row>
    <row r="628" spans="1:7" ht="30" customHeight="1" x14ac:dyDescent="0.25">
      <c r="A628" s="58">
        <v>627</v>
      </c>
      <c r="B628" s="59" t="s">
        <v>716</v>
      </c>
      <c r="C628" s="60" t="s">
        <v>2084</v>
      </c>
      <c r="D628" s="60" t="s">
        <v>1482</v>
      </c>
      <c r="E628" s="60" t="s">
        <v>2073</v>
      </c>
      <c r="F628" s="60" t="s">
        <v>1483</v>
      </c>
      <c r="G628" s="61">
        <v>1635</v>
      </c>
    </row>
    <row r="629" spans="1:7" ht="30" customHeight="1" x14ac:dyDescent="0.25">
      <c r="A629" s="58">
        <v>628</v>
      </c>
      <c r="B629" s="59" t="s">
        <v>716</v>
      </c>
      <c r="C629" s="60" t="s">
        <v>723</v>
      </c>
      <c r="D629" s="60" t="s">
        <v>1482</v>
      </c>
      <c r="E629" s="60" t="s">
        <v>2073</v>
      </c>
      <c r="F629" s="60" t="s">
        <v>1483</v>
      </c>
      <c r="G629" s="61">
        <v>1635</v>
      </c>
    </row>
    <row r="630" spans="1:7" ht="30" customHeight="1" x14ac:dyDescent="0.25">
      <c r="A630" s="58">
        <v>629</v>
      </c>
      <c r="B630" s="62" t="s">
        <v>716</v>
      </c>
      <c r="C630" s="60" t="s">
        <v>2085</v>
      </c>
      <c r="D630" s="60" t="s">
        <v>1482</v>
      </c>
      <c r="E630" s="60" t="s">
        <v>2073</v>
      </c>
      <c r="F630" s="60" t="s">
        <v>1483</v>
      </c>
      <c r="G630" s="61">
        <v>1635</v>
      </c>
    </row>
    <row r="631" spans="1:7" ht="30" customHeight="1" x14ac:dyDescent="0.25">
      <c r="A631" s="58">
        <v>630</v>
      </c>
      <c r="B631" s="62" t="s">
        <v>716</v>
      </c>
      <c r="C631" s="60" t="s">
        <v>2086</v>
      </c>
      <c r="D631" s="60" t="s">
        <v>1482</v>
      </c>
      <c r="E631" s="60" t="s">
        <v>2073</v>
      </c>
      <c r="F631" s="60" t="s">
        <v>1483</v>
      </c>
      <c r="G631" s="61">
        <v>1635</v>
      </c>
    </row>
    <row r="632" spans="1:7" ht="30" customHeight="1" x14ac:dyDescent="0.25">
      <c r="A632" s="58">
        <v>631</v>
      </c>
      <c r="B632" s="59" t="s">
        <v>716</v>
      </c>
      <c r="C632" s="60" t="s">
        <v>721</v>
      </c>
      <c r="D632" s="60" t="s">
        <v>1482</v>
      </c>
      <c r="E632" s="60" t="s">
        <v>2073</v>
      </c>
      <c r="F632" s="60" t="s">
        <v>1483</v>
      </c>
      <c r="G632" s="61">
        <v>1635</v>
      </c>
    </row>
    <row r="633" spans="1:7" ht="30" customHeight="1" x14ac:dyDescent="0.25">
      <c r="A633" s="58">
        <v>632</v>
      </c>
      <c r="B633" s="62" t="s">
        <v>716</v>
      </c>
      <c r="C633" s="60" t="s">
        <v>2087</v>
      </c>
      <c r="D633" s="60" t="s">
        <v>1482</v>
      </c>
      <c r="E633" s="60" t="s">
        <v>2073</v>
      </c>
      <c r="F633" s="60" t="s">
        <v>1483</v>
      </c>
      <c r="G633" s="61">
        <v>1635</v>
      </c>
    </row>
    <row r="634" spans="1:7" ht="30" customHeight="1" x14ac:dyDescent="0.25">
      <c r="A634" s="58">
        <v>633</v>
      </c>
      <c r="B634" s="59" t="s">
        <v>2088</v>
      </c>
      <c r="C634" s="60" t="s">
        <v>2088</v>
      </c>
      <c r="D634" s="60" t="s">
        <v>2089</v>
      </c>
      <c r="E634" s="60" t="s">
        <v>2090</v>
      </c>
      <c r="F634" s="60" t="s">
        <v>2091</v>
      </c>
      <c r="G634" s="61">
        <v>6000</v>
      </c>
    </row>
    <row r="635" spans="1:7" ht="30" customHeight="1" x14ac:dyDescent="0.25">
      <c r="A635" s="58">
        <v>634</v>
      </c>
      <c r="B635" s="62" t="s">
        <v>2088</v>
      </c>
      <c r="C635" s="60" t="s">
        <v>2092</v>
      </c>
      <c r="D635" s="60" t="s">
        <v>2089</v>
      </c>
      <c r="E635" s="60" t="s">
        <v>2090</v>
      </c>
      <c r="F635" s="60" t="s">
        <v>2091</v>
      </c>
      <c r="G635" s="61">
        <v>6000</v>
      </c>
    </row>
    <row r="636" spans="1:7" ht="30" customHeight="1" x14ac:dyDescent="0.25">
      <c r="A636" s="58">
        <v>635</v>
      </c>
      <c r="B636" s="62" t="s">
        <v>2093</v>
      </c>
      <c r="C636" s="60" t="s">
        <v>2093</v>
      </c>
      <c r="D636" s="60" t="s">
        <v>2094</v>
      </c>
      <c r="E636" s="60" t="s">
        <v>2090</v>
      </c>
      <c r="F636" s="60" t="s">
        <v>2091</v>
      </c>
      <c r="G636" s="61">
        <v>6000</v>
      </c>
    </row>
    <row r="637" spans="1:7" ht="30" customHeight="1" x14ac:dyDescent="0.25">
      <c r="A637" s="58">
        <v>636</v>
      </c>
      <c r="B637" s="59" t="s">
        <v>728</v>
      </c>
      <c r="C637" s="60" t="s">
        <v>2095</v>
      </c>
      <c r="D637" s="60" t="s">
        <v>1490</v>
      </c>
      <c r="E637" s="60" t="s">
        <v>2096</v>
      </c>
      <c r="F637" s="60" t="s">
        <v>1491</v>
      </c>
      <c r="G637" s="61">
        <v>6038</v>
      </c>
    </row>
    <row r="638" spans="1:7" ht="30" customHeight="1" x14ac:dyDescent="0.25">
      <c r="A638" s="58">
        <v>637</v>
      </c>
      <c r="B638" s="59" t="s">
        <v>728</v>
      </c>
      <c r="C638" s="60" t="s">
        <v>729</v>
      </c>
      <c r="D638" s="60" t="s">
        <v>1490</v>
      </c>
      <c r="E638" s="60" t="s">
        <v>2096</v>
      </c>
      <c r="F638" s="60" t="s">
        <v>1491</v>
      </c>
      <c r="G638" s="61">
        <v>6038</v>
      </c>
    </row>
    <row r="639" spans="1:7" ht="30" customHeight="1" x14ac:dyDescent="0.25">
      <c r="A639" s="58">
        <v>638</v>
      </c>
      <c r="B639" s="64" t="s">
        <v>728</v>
      </c>
      <c r="C639" s="60" t="s">
        <v>728</v>
      </c>
      <c r="D639" s="60" t="s">
        <v>1490</v>
      </c>
      <c r="E639" s="60" t="s">
        <v>2096</v>
      </c>
      <c r="F639" s="60" t="s">
        <v>1491</v>
      </c>
      <c r="G639" s="61">
        <v>6038</v>
      </c>
    </row>
    <row r="640" spans="1:7" ht="30" customHeight="1" x14ac:dyDescent="0.25">
      <c r="A640" s="58">
        <v>639</v>
      </c>
      <c r="B640" s="62" t="s">
        <v>728</v>
      </c>
      <c r="C640" s="60" t="s">
        <v>730</v>
      </c>
      <c r="D640" s="60" t="s">
        <v>1490</v>
      </c>
      <c r="E640" s="60" t="s">
        <v>2096</v>
      </c>
      <c r="F640" s="60" t="s">
        <v>1491</v>
      </c>
      <c r="G640" s="61">
        <v>6038</v>
      </c>
    </row>
    <row r="641" spans="1:7" ht="30" customHeight="1" x14ac:dyDescent="0.25">
      <c r="A641" s="58">
        <v>640</v>
      </c>
      <c r="B641" s="62" t="s">
        <v>728</v>
      </c>
      <c r="C641" s="60" t="s">
        <v>731</v>
      </c>
      <c r="D641" s="60" t="s">
        <v>1490</v>
      </c>
      <c r="E641" s="60" t="s">
        <v>2096</v>
      </c>
      <c r="F641" s="60" t="s">
        <v>1491</v>
      </c>
      <c r="G641" s="61">
        <v>6038</v>
      </c>
    </row>
    <row r="642" spans="1:7" ht="30" customHeight="1" x14ac:dyDescent="0.25">
      <c r="A642" s="58">
        <v>641</v>
      </c>
      <c r="B642" s="62" t="s">
        <v>2097</v>
      </c>
      <c r="C642" s="60" t="s">
        <v>2097</v>
      </c>
      <c r="D642" s="60" t="s">
        <v>1476</v>
      </c>
      <c r="E642" s="60" t="s">
        <v>2098</v>
      </c>
      <c r="F642" s="60" t="s">
        <v>1477</v>
      </c>
      <c r="G642" s="61">
        <v>1634</v>
      </c>
    </row>
    <row r="643" spans="1:7" ht="30" customHeight="1" x14ac:dyDescent="0.25">
      <c r="A643" s="58">
        <v>642</v>
      </c>
      <c r="B643" s="62" t="s">
        <v>710</v>
      </c>
      <c r="C643" s="60" t="s">
        <v>710</v>
      </c>
      <c r="D643" s="60" t="s">
        <v>1476</v>
      </c>
      <c r="E643" s="60" t="s">
        <v>2099</v>
      </c>
      <c r="F643" s="60" t="s">
        <v>1477</v>
      </c>
      <c r="G643" s="61">
        <v>1634</v>
      </c>
    </row>
    <row r="644" spans="1:7" ht="30" customHeight="1" x14ac:dyDescent="0.25">
      <c r="A644" s="58">
        <v>643</v>
      </c>
      <c r="B644" s="62" t="s">
        <v>710</v>
      </c>
      <c r="C644" s="60" t="s">
        <v>712</v>
      </c>
      <c r="D644" s="60" t="s">
        <v>1476</v>
      </c>
      <c r="E644" s="60" t="s">
        <v>2099</v>
      </c>
      <c r="F644" s="60" t="s">
        <v>1477</v>
      </c>
      <c r="G644" s="61">
        <v>1634</v>
      </c>
    </row>
    <row r="645" spans="1:7" ht="30" customHeight="1" x14ac:dyDescent="0.25">
      <c r="A645" s="58">
        <v>644</v>
      </c>
      <c r="B645" s="62" t="s">
        <v>724</v>
      </c>
      <c r="C645" s="60" t="s">
        <v>724</v>
      </c>
      <c r="D645" s="60" t="s">
        <v>1484</v>
      </c>
      <c r="E645" s="60" t="s">
        <v>2100</v>
      </c>
      <c r="F645" s="60" t="s">
        <v>1485</v>
      </c>
      <c r="G645" s="61">
        <v>6000</v>
      </c>
    </row>
    <row r="646" spans="1:7" ht="30" customHeight="1" x14ac:dyDescent="0.25">
      <c r="A646" s="58">
        <v>645</v>
      </c>
      <c r="B646" s="62" t="s">
        <v>724</v>
      </c>
      <c r="C646" s="60" t="s">
        <v>725</v>
      </c>
      <c r="D646" s="60" t="s">
        <v>1484</v>
      </c>
      <c r="E646" s="60" t="s">
        <v>2100</v>
      </c>
      <c r="F646" s="60" t="s">
        <v>1485</v>
      </c>
      <c r="G646" s="61">
        <v>6000</v>
      </c>
    </row>
    <row r="647" spans="1:7" ht="30" customHeight="1" x14ac:dyDescent="0.25">
      <c r="A647" s="58">
        <v>646</v>
      </c>
      <c r="B647" s="62" t="s">
        <v>2101</v>
      </c>
      <c r="C647" s="60" t="s">
        <v>2101</v>
      </c>
      <c r="D647" s="60" t="s">
        <v>2102</v>
      </c>
      <c r="E647" s="60" t="s">
        <v>2103</v>
      </c>
      <c r="F647" s="60" t="s">
        <v>1473</v>
      </c>
      <c r="G647" s="61">
        <v>2302</v>
      </c>
    </row>
    <row r="648" spans="1:7" ht="30" customHeight="1" x14ac:dyDescent="0.25">
      <c r="A648" s="58">
        <v>647</v>
      </c>
      <c r="B648" s="62" t="s">
        <v>2104</v>
      </c>
      <c r="C648" s="60" t="s">
        <v>2104</v>
      </c>
      <c r="D648" s="60" t="s">
        <v>2105</v>
      </c>
      <c r="E648" s="60" t="s">
        <v>2074</v>
      </c>
      <c r="F648" s="60" t="s">
        <v>1475</v>
      </c>
      <c r="G648" s="61">
        <v>2316</v>
      </c>
    </row>
    <row r="649" spans="1:7" ht="30" customHeight="1" x14ac:dyDescent="0.25">
      <c r="A649" s="58">
        <v>648</v>
      </c>
      <c r="B649" s="62" t="s">
        <v>2106</v>
      </c>
      <c r="C649" s="60" t="s">
        <v>2106</v>
      </c>
      <c r="D649" s="60" t="s">
        <v>2107</v>
      </c>
      <c r="E649" s="60" t="s">
        <v>2076</v>
      </c>
      <c r="F649" s="60" t="s">
        <v>2108</v>
      </c>
      <c r="G649" s="61">
        <v>1630</v>
      </c>
    </row>
    <row r="650" spans="1:7" ht="30" customHeight="1" x14ac:dyDescent="0.25">
      <c r="A650" s="58">
        <v>649</v>
      </c>
      <c r="B650" s="62" t="s">
        <v>2106</v>
      </c>
      <c r="C650" s="60" t="s">
        <v>2109</v>
      </c>
      <c r="D650" s="60" t="s">
        <v>2107</v>
      </c>
      <c r="E650" s="60" t="s">
        <v>2076</v>
      </c>
      <c r="F650" s="60" t="s">
        <v>2108</v>
      </c>
      <c r="G650" s="61">
        <v>1630</v>
      </c>
    </row>
    <row r="651" spans="1:7" ht="30" customHeight="1" x14ac:dyDescent="0.25">
      <c r="A651" s="58">
        <v>650</v>
      </c>
      <c r="B651" s="62" t="s">
        <v>2106</v>
      </c>
      <c r="C651" s="60" t="s">
        <v>2110</v>
      </c>
      <c r="D651" s="60" t="s">
        <v>2107</v>
      </c>
      <c r="E651" s="60" t="s">
        <v>2076</v>
      </c>
      <c r="F651" s="60" t="s">
        <v>2108</v>
      </c>
      <c r="G651" s="61">
        <v>1630</v>
      </c>
    </row>
    <row r="652" spans="1:7" ht="30" customHeight="1" x14ac:dyDescent="0.25">
      <c r="A652" s="58">
        <v>651</v>
      </c>
      <c r="B652" s="62" t="s">
        <v>2106</v>
      </c>
      <c r="C652" s="60" t="s">
        <v>2111</v>
      </c>
      <c r="D652" s="60" t="s">
        <v>2107</v>
      </c>
      <c r="E652" s="60" t="s">
        <v>2076</v>
      </c>
      <c r="F652" s="60" t="s">
        <v>2108</v>
      </c>
      <c r="G652" s="61">
        <v>1630</v>
      </c>
    </row>
    <row r="653" spans="1:7" ht="30" customHeight="1" x14ac:dyDescent="0.25">
      <c r="A653" s="58">
        <v>652</v>
      </c>
      <c r="B653" s="62" t="s">
        <v>727</v>
      </c>
      <c r="C653" s="60" t="s">
        <v>727</v>
      </c>
      <c r="D653" s="60" t="s">
        <v>1488</v>
      </c>
      <c r="E653" s="60" t="s">
        <v>2112</v>
      </c>
      <c r="F653" s="60" t="s">
        <v>1489</v>
      </c>
      <c r="G653" s="61">
        <v>6038</v>
      </c>
    </row>
    <row r="654" spans="1:7" ht="30" customHeight="1" x14ac:dyDescent="0.25">
      <c r="A654" s="58">
        <v>653</v>
      </c>
      <c r="B654" s="62" t="s">
        <v>727</v>
      </c>
      <c r="C654" s="60" t="s">
        <v>2113</v>
      </c>
      <c r="D654" s="60" t="s">
        <v>1488</v>
      </c>
      <c r="E654" s="60" t="s">
        <v>2112</v>
      </c>
      <c r="F654" s="60" t="s">
        <v>1489</v>
      </c>
      <c r="G654" s="61">
        <v>6038</v>
      </c>
    </row>
    <row r="655" spans="1:7" ht="30" customHeight="1" x14ac:dyDescent="0.25">
      <c r="A655" s="58">
        <v>654</v>
      </c>
      <c r="B655" s="64" t="s">
        <v>386</v>
      </c>
      <c r="C655" s="60" t="s">
        <v>387</v>
      </c>
      <c r="D655" s="60" t="s">
        <v>1131</v>
      </c>
      <c r="E655" s="60" t="s">
        <v>1947</v>
      </c>
      <c r="F655" s="60" t="s">
        <v>1132</v>
      </c>
      <c r="G655" s="61">
        <v>1231</v>
      </c>
    </row>
    <row r="656" spans="1:7" ht="30" customHeight="1" x14ac:dyDescent="0.25">
      <c r="A656" s="58">
        <v>655</v>
      </c>
      <c r="B656" s="59" t="s">
        <v>386</v>
      </c>
      <c r="C656" s="60" t="s">
        <v>386</v>
      </c>
      <c r="D656" s="60" t="s">
        <v>1131</v>
      </c>
      <c r="E656" s="60" t="s">
        <v>1947</v>
      </c>
      <c r="F656" s="60" t="s">
        <v>1132</v>
      </c>
      <c r="G656" s="61">
        <v>1231</v>
      </c>
    </row>
    <row r="657" spans="1:7" ht="30" customHeight="1" x14ac:dyDescent="0.25">
      <c r="A657" s="58">
        <v>656</v>
      </c>
      <c r="B657" s="59" t="s">
        <v>740</v>
      </c>
      <c r="C657" s="60" t="s">
        <v>740</v>
      </c>
      <c r="D657" s="60" t="s">
        <v>1497</v>
      </c>
      <c r="E657" s="60" t="s">
        <v>2114</v>
      </c>
      <c r="F657" s="60" t="s">
        <v>1498</v>
      </c>
      <c r="G657" s="61">
        <v>4031</v>
      </c>
    </row>
    <row r="658" spans="1:7" ht="30" customHeight="1" x14ac:dyDescent="0.25">
      <c r="A658" s="58">
        <v>657</v>
      </c>
      <c r="B658" s="59" t="s">
        <v>2115</v>
      </c>
      <c r="C658" s="60" t="s">
        <v>2115</v>
      </c>
      <c r="D658" s="60" t="s">
        <v>1493</v>
      </c>
      <c r="E658" s="60" t="s">
        <v>2116</v>
      </c>
      <c r="F658" s="60" t="s">
        <v>1494</v>
      </c>
      <c r="G658" s="61">
        <v>1214</v>
      </c>
    </row>
    <row r="659" spans="1:7" ht="30" customHeight="1" x14ac:dyDescent="0.25">
      <c r="A659" s="58">
        <v>658</v>
      </c>
      <c r="B659" s="62" t="s">
        <v>736</v>
      </c>
      <c r="C659" s="60" t="s">
        <v>737</v>
      </c>
      <c r="D659" s="60" t="s">
        <v>1493</v>
      </c>
      <c r="E659" s="60" t="s">
        <v>2116</v>
      </c>
      <c r="F659" s="60" t="s">
        <v>1494</v>
      </c>
      <c r="G659" s="61">
        <v>1214</v>
      </c>
    </row>
    <row r="660" spans="1:7" ht="30" customHeight="1" x14ac:dyDescent="0.25">
      <c r="A660" s="58">
        <v>659</v>
      </c>
      <c r="B660" s="62" t="s">
        <v>736</v>
      </c>
      <c r="C660" s="60" t="s">
        <v>736</v>
      </c>
      <c r="D660" s="60" t="s">
        <v>1493</v>
      </c>
      <c r="E660" s="60" t="s">
        <v>2116</v>
      </c>
      <c r="F660" s="60" t="s">
        <v>1494</v>
      </c>
      <c r="G660" s="61">
        <v>1214</v>
      </c>
    </row>
    <row r="661" spans="1:7" ht="30" customHeight="1" x14ac:dyDescent="0.25">
      <c r="A661" s="58">
        <v>660</v>
      </c>
      <c r="B661" s="62" t="s">
        <v>587</v>
      </c>
      <c r="C661" s="60" t="s">
        <v>591</v>
      </c>
      <c r="D661" s="60" t="s">
        <v>1356</v>
      </c>
      <c r="E661" s="60" t="s">
        <v>2117</v>
      </c>
      <c r="F661" s="60" t="s">
        <v>1357</v>
      </c>
      <c r="G661" s="61">
        <v>1604</v>
      </c>
    </row>
    <row r="662" spans="1:7" ht="30" customHeight="1" x14ac:dyDescent="0.25">
      <c r="A662" s="58">
        <v>661</v>
      </c>
      <c r="B662" s="62" t="s">
        <v>587</v>
      </c>
      <c r="C662" s="60" t="s">
        <v>2118</v>
      </c>
      <c r="D662" s="60" t="s">
        <v>1356</v>
      </c>
      <c r="E662" s="60" t="s">
        <v>2117</v>
      </c>
      <c r="F662" s="60" t="s">
        <v>1357</v>
      </c>
      <c r="G662" s="61">
        <v>1604</v>
      </c>
    </row>
    <row r="663" spans="1:7" ht="30" customHeight="1" x14ac:dyDescent="0.25">
      <c r="A663" s="58">
        <v>662</v>
      </c>
      <c r="B663" s="62" t="s">
        <v>587</v>
      </c>
      <c r="C663" s="60" t="s">
        <v>589</v>
      </c>
      <c r="D663" s="60" t="s">
        <v>1356</v>
      </c>
      <c r="E663" s="60" t="s">
        <v>2117</v>
      </c>
      <c r="F663" s="60" t="s">
        <v>1357</v>
      </c>
      <c r="G663" s="61">
        <v>1604</v>
      </c>
    </row>
    <row r="664" spans="1:7" ht="30" customHeight="1" x14ac:dyDescent="0.25">
      <c r="A664" s="58">
        <v>663</v>
      </c>
      <c r="B664" s="59" t="s">
        <v>587</v>
      </c>
      <c r="C664" s="60" t="s">
        <v>592</v>
      </c>
      <c r="D664" s="60" t="s">
        <v>1356</v>
      </c>
      <c r="E664" s="60" t="s">
        <v>2117</v>
      </c>
      <c r="F664" s="60" t="s">
        <v>1357</v>
      </c>
      <c r="G664" s="61">
        <v>1604</v>
      </c>
    </row>
    <row r="665" spans="1:7" ht="30" customHeight="1" x14ac:dyDescent="0.25">
      <c r="A665" s="58">
        <v>664</v>
      </c>
      <c r="B665" s="59" t="s">
        <v>587</v>
      </c>
      <c r="C665" s="60" t="s">
        <v>587</v>
      </c>
      <c r="D665" s="60" t="s">
        <v>1356</v>
      </c>
      <c r="E665" s="60" t="s">
        <v>2117</v>
      </c>
      <c r="F665" s="60" t="s">
        <v>1357</v>
      </c>
      <c r="G665" s="61">
        <v>1604</v>
      </c>
    </row>
    <row r="666" spans="1:7" ht="30" customHeight="1" x14ac:dyDescent="0.25">
      <c r="A666" s="58">
        <v>665</v>
      </c>
      <c r="B666" s="59" t="s">
        <v>738</v>
      </c>
      <c r="C666" s="60" t="s">
        <v>738</v>
      </c>
      <c r="D666" s="60" t="s">
        <v>1495</v>
      </c>
      <c r="E666" s="60" t="s">
        <v>2119</v>
      </c>
      <c r="F666" s="60" t="s">
        <v>1496</v>
      </c>
      <c r="G666" s="61">
        <v>1605</v>
      </c>
    </row>
    <row r="667" spans="1:7" ht="30" customHeight="1" x14ac:dyDescent="0.25">
      <c r="A667" s="58">
        <v>666</v>
      </c>
      <c r="B667" s="62" t="s">
        <v>738</v>
      </c>
      <c r="C667" s="60" t="s">
        <v>739</v>
      </c>
      <c r="D667" s="60" t="s">
        <v>1495</v>
      </c>
      <c r="E667" s="60" t="s">
        <v>2119</v>
      </c>
      <c r="F667" s="60" t="s">
        <v>1496</v>
      </c>
      <c r="G667" s="61">
        <v>1605</v>
      </c>
    </row>
    <row r="668" spans="1:7" ht="30" customHeight="1" x14ac:dyDescent="0.25">
      <c r="A668" s="58">
        <v>667</v>
      </c>
      <c r="B668" s="62" t="s">
        <v>750</v>
      </c>
      <c r="C668" s="60" t="s">
        <v>750</v>
      </c>
      <c r="D668" s="60" t="s">
        <v>1507</v>
      </c>
      <c r="E668" s="60" t="s">
        <v>2120</v>
      </c>
      <c r="F668" s="60" t="s">
        <v>1508</v>
      </c>
      <c r="G668" s="61">
        <v>6000</v>
      </c>
    </row>
    <row r="669" spans="1:7" ht="30" customHeight="1" x14ac:dyDescent="0.25">
      <c r="A669" s="58">
        <v>668</v>
      </c>
      <c r="B669" s="59" t="s">
        <v>2121</v>
      </c>
      <c r="C669" s="60" t="s">
        <v>2121</v>
      </c>
      <c r="D669" s="60" t="s">
        <v>2122</v>
      </c>
      <c r="E669" s="60" t="s">
        <v>2120</v>
      </c>
      <c r="F669" s="60" t="s">
        <v>1508</v>
      </c>
      <c r="G669" s="61">
        <v>6000</v>
      </c>
    </row>
    <row r="670" spans="1:7" ht="30" customHeight="1" x14ac:dyDescent="0.25">
      <c r="A670" s="58">
        <v>669</v>
      </c>
      <c r="B670" s="62" t="s">
        <v>2123</v>
      </c>
      <c r="C670" s="60" t="s">
        <v>2123</v>
      </c>
      <c r="D670" s="60" t="s">
        <v>2124</v>
      </c>
      <c r="E670" s="60" t="s">
        <v>2120</v>
      </c>
      <c r="F670" s="60" t="s">
        <v>1508</v>
      </c>
      <c r="G670" s="61">
        <v>6000</v>
      </c>
    </row>
    <row r="671" spans="1:7" ht="30" customHeight="1" x14ac:dyDescent="0.25">
      <c r="A671" s="58">
        <v>670</v>
      </c>
      <c r="B671" s="59" t="s">
        <v>744</v>
      </c>
      <c r="C671" s="60" t="s">
        <v>2125</v>
      </c>
      <c r="D671" s="60" t="s">
        <v>1503</v>
      </c>
      <c r="E671" s="60" t="s">
        <v>2126</v>
      </c>
      <c r="F671" s="60" t="s">
        <v>1504</v>
      </c>
      <c r="G671" s="61">
        <v>1605</v>
      </c>
    </row>
    <row r="672" spans="1:7" ht="30" customHeight="1" x14ac:dyDescent="0.25">
      <c r="A672" s="58">
        <v>671</v>
      </c>
      <c r="B672" s="59" t="s">
        <v>744</v>
      </c>
      <c r="C672" s="60" t="s">
        <v>2127</v>
      </c>
      <c r="D672" s="60" t="s">
        <v>1503</v>
      </c>
      <c r="E672" s="60" t="s">
        <v>2126</v>
      </c>
      <c r="F672" s="60" t="s">
        <v>1504</v>
      </c>
      <c r="G672" s="61">
        <v>1605</v>
      </c>
    </row>
    <row r="673" spans="1:7" ht="30" customHeight="1" x14ac:dyDescent="0.25">
      <c r="A673" s="58">
        <v>672</v>
      </c>
      <c r="B673" s="59" t="s">
        <v>744</v>
      </c>
      <c r="C673" s="60" t="s">
        <v>744</v>
      </c>
      <c r="D673" s="60" t="s">
        <v>1503</v>
      </c>
      <c r="E673" s="60" t="s">
        <v>2126</v>
      </c>
      <c r="F673" s="60" t="s">
        <v>1504</v>
      </c>
      <c r="G673" s="61">
        <v>1605</v>
      </c>
    </row>
    <row r="674" spans="1:7" ht="30" customHeight="1" x14ac:dyDescent="0.25">
      <c r="A674" s="58">
        <v>673</v>
      </c>
      <c r="B674" s="59" t="s">
        <v>744</v>
      </c>
      <c r="C674" s="60" t="s">
        <v>745</v>
      </c>
      <c r="D674" s="60" t="s">
        <v>1503</v>
      </c>
      <c r="E674" s="60" t="s">
        <v>2126</v>
      </c>
      <c r="F674" s="60" t="s">
        <v>1504</v>
      </c>
      <c r="G674" s="61">
        <v>1605</v>
      </c>
    </row>
    <row r="675" spans="1:7" ht="30" customHeight="1" x14ac:dyDescent="0.25">
      <c r="A675" s="58">
        <v>674</v>
      </c>
      <c r="B675" s="59" t="s">
        <v>746</v>
      </c>
      <c r="C675" s="60" t="s">
        <v>746</v>
      </c>
      <c r="D675" s="60" t="s">
        <v>1505</v>
      </c>
      <c r="E675" s="60" t="s">
        <v>2128</v>
      </c>
      <c r="F675" s="60" t="s">
        <v>1506</v>
      </c>
      <c r="G675" s="61">
        <v>6119</v>
      </c>
    </row>
    <row r="676" spans="1:7" ht="30" customHeight="1" x14ac:dyDescent="0.25">
      <c r="A676" s="58">
        <v>675</v>
      </c>
      <c r="B676" s="59" t="s">
        <v>746</v>
      </c>
      <c r="C676" s="60" t="s">
        <v>2129</v>
      </c>
      <c r="D676" s="60" t="s">
        <v>1505</v>
      </c>
      <c r="E676" s="60" t="s">
        <v>2130</v>
      </c>
      <c r="F676" s="60" t="s">
        <v>1506</v>
      </c>
      <c r="G676" s="61">
        <v>6119</v>
      </c>
    </row>
    <row r="677" spans="1:7" ht="30" customHeight="1" x14ac:dyDescent="0.25">
      <c r="A677" s="58">
        <v>676</v>
      </c>
      <c r="B677" s="59" t="s">
        <v>746</v>
      </c>
      <c r="C677" s="60" t="s">
        <v>747</v>
      </c>
      <c r="D677" s="60" t="s">
        <v>1505</v>
      </c>
      <c r="E677" s="60" t="s">
        <v>2130</v>
      </c>
      <c r="F677" s="60" t="s">
        <v>1506</v>
      </c>
      <c r="G677" s="61">
        <v>6119</v>
      </c>
    </row>
    <row r="678" spans="1:7" ht="30" customHeight="1" x14ac:dyDescent="0.25">
      <c r="A678" s="58">
        <v>677</v>
      </c>
      <c r="B678" s="62" t="s">
        <v>746</v>
      </c>
      <c r="C678" s="60" t="s">
        <v>749</v>
      </c>
      <c r="D678" s="60" t="s">
        <v>1505</v>
      </c>
      <c r="E678" s="60" t="s">
        <v>2130</v>
      </c>
      <c r="F678" s="60" t="s">
        <v>1506</v>
      </c>
      <c r="G678" s="61">
        <v>6119</v>
      </c>
    </row>
    <row r="679" spans="1:7" ht="30" customHeight="1" x14ac:dyDescent="0.25">
      <c r="A679" s="58">
        <v>678</v>
      </c>
      <c r="B679" s="59" t="s">
        <v>751</v>
      </c>
      <c r="C679" s="60" t="s">
        <v>751</v>
      </c>
      <c r="D679" s="60" t="s">
        <v>1509</v>
      </c>
      <c r="E679" s="60" t="s">
        <v>2131</v>
      </c>
      <c r="F679" s="60" t="s">
        <v>1510</v>
      </c>
      <c r="G679" s="61">
        <v>6000</v>
      </c>
    </row>
    <row r="680" spans="1:7" ht="30" customHeight="1" x14ac:dyDescent="0.25">
      <c r="A680" s="58">
        <v>679</v>
      </c>
      <c r="B680" s="59" t="s">
        <v>743</v>
      </c>
      <c r="C680" s="60" t="s">
        <v>743</v>
      </c>
      <c r="D680" s="60" t="s">
        <v>1501</v>
      </c>
      <c r="E680" s="60" t="s">
        <v>2132</v>
      </c>
      <c r="F680" s="60" t="s">
        <v>1502</v>
      </c>
      <c r="G680" s="61">
        <v>1440</v>
      </c>
    </row>
    <row r="681" spans="1:7" ht="30" customHeight="1" x14ac:dyDescent="0.25">
      <c r="A681" s="58">
        <v>680</v>
      </c>
      <c r="B681" s="59" t="s">
        <v>743</v>
      </c>
      <c r="C681" s="60" t="s">
        <v>2133</v>
      </c>
      <c r="D681" s="60" t="s">
        <v>1501</v>
      </c>
      <c r="E681" s="60" t="s">
        <v>2132</v>
      </c>
      <c r="F681" s="60" t="s">
        <v>1502</v>
      </c>
      <c r="G681" s="61">
        <v>1440</v>
      </c>
    </row>
    <row r="682" spans="1:7" ht="30" customHeight="1" x14ac:dyDescent="0.25">
      <c r="A682" s="58">
        <v>681</v>
      </c>
      <c r="B682" s="69" t="s">
        <v>741</v>
      </c>
      <c r="C682" s="60" t="s">
        <v>741</v>
      </c>
      <c r="D682" s="60" t="s">
        <v>1499</v>
      </c>
      <c r="E682" s="60" t="s">
        <v>1790</v>
      </c>
      <c r="F682" s="60" t="s">
        <v>1500</v>
      </c>
      <c r="G682" s="61">
        <v>3121</v>
      </c>
    </row>
    <row r="683" spans="1:7" ht="30" customHeight="1" x14ac:dyDescent="0.25">
      <c r="A683" s="58">
        <v>682</v>
      </c>
      <c r="B683" s="69" t="s">
        <v>741</v>
      </c>
      <c r="C683" s="60" t="s">
        <v>742</v>
      </c>
      <c r="D683" s="60" t="s">
        <v>1499</v>
      </c>
      <c r="E683" s="60" t="s">
        <v>1790</v>
      </c>
      <c r="F683" s="60" t="s">
        <v>1500</v>
      </c>
      <c r="G683" s="61">
        <v>3121</v>
      </c>
    </row>
    <row r="684" spans="1:7" ht="30" customHeight="1" x14ac:dyDescent="0.25">
      <c r="A684" s="58">
        <v>683</v>
      </c>
      <c r="B684" s="70" t="s">
        <v>2134</v>
      </c>
      <c r="C684" s="60" t="s">
        <v>2134</v>
      </c>
      <c r="D684" s="60" t="s">
        <v>2135</v>
      </c>
      <c r="E684" s="60" t="s">
        <v>2136</v>
      </c>
      <c r="F684" s="60" t="s">
        <v>2137</v>
      </c>
      <c r="G684" s="61">
        <v>6015</v>
      </c>
    </row>
    <row r="685" spans="1:7" ht="30" customHeight="1" x14ac:dyDescent="0.25">
      <c r="A685" s="58">
        <v>684</v>
      </c>
      <c r="B685" s="70" t="s">
        <v>2138</v>
      </c>
      <c r="C685" s="60" t="s">
        <v>2138</v>
      </c>
      <c r="D685" s="60" t="s">
        <v>2139</v>
      </c>
      <c r="E685" s="60" t="s">
        <v>2136</v>
      </c>
      <c r="F685" s="60" t="s">
        <v>2137</v>
      </c>
      <c r="G685" s="61">
        <v>6015</v>
      </c>
    </row>
    <row r="686" spans="1:7" ht="30" customHeight="1" x14ac:dyDescent="0.25">
      <c r="A686" s="58">
        <v>685</v>
      </c>
      <c r="B686" s="70" t="s">
        <v>754</v>
      </c>
      <c r="C686" s="60" t="s">
        <v>754</v>
      </c>
      <c r="D686" s="60" t="s">
        <v>1513</v>
      </c>
      <c r="E686" s="60" t="s">
        <v>2140</v>
      </c>
      <c r="F686" s="60" t="s">
        <v>1514</v>
      </c>
      <c r="G686" s="61">
        <v>6014</v>
      </c>
    </row>
    <row r="687" spans="1:7" ht="30" customHeight="1" x14ac:dyDescent="0.25">
      <c r="A687" s="58">
        <v>686</v>
      </c>
      <c r="B687" s="71" t="s">
        <v>754</v>
      </c>
      <c r="C687" s="60" t="s">
        <v>755</v>
      </c>
      <c r="D687" s="60" t="s">
        <v>1513</v>
      </c>
      <c r="E687" s="60" t="s">
        <v>2140</v>
      </c>
      <c r="F687" s="60" t="s">
        <v>1514</v>
      </c>
      <c r="G687" s="61">
        <v>6014</v>
      </c>
    </row>
    <row r="688" spans="1:7" ht="30" customHeight="1" x14ac:dyDescent="0.25">
      <c r="A688" s="58">
        <v>687</v>
      </c>
      <c r="B688" s="71" t="s">
        <v>2141</v>
      </c>
      <c r="C688" s="60" t="s">
        <v>2141</v>
      </c>
      <c r="D688" s="60" t="s">
        <v>1482</v>
      </c>
      <c r="E688" s="60" t="s">
        <v>2073</v>
      </c>
      <c r="F688" s="60" t="s">
        <v>1483</v>
      </c>
      <c r="G688" s="61">
        <v>1635</v>
      </c>
    </row>
    <row r="689" spans="1:7" ht="30" customHeight="1" x14ac:dyDescent="0.25">
      <c r="A689" s="58">
        <v>688</v>
      </c>
      <c r="B689" s="69" t="s">
        <v>703</v>
      </c>
      <c r="C689" s="60" t="s">
        <v>703</v>
      </c>
      <c r="D689" s="60" t="s">
        <v>1466</v>
      </c>
      <c r="E689" s="60" t="s">
        <v>2142</v>
      </c>
      <c r="F689" s="60" t="s">
        <v>1467</v>
      </c>
      <c r="G689" s="61">
        <v>1230</v>
      </c>
    </row>
    <row r="690" spans="1:7" ht="30" customHeight="1" x14ac:dyDescent="0.25">
      <c r="A690" s="58">
        <v>689</v>
      </c>
      <c r="B690" s="69" t="s">
        <v>570</v>
      </c>
      <c r="C690" s="60" t="s">
        <v>570</v>
      </c>
      <c r="D690" s="60" t="s">
        <v>1338</v>
      </c>
      <c r="E690" s="60" t="s">
        <v>2143</v>
      </c>
      <c r="F690" s="60" t="s">
        <v>1339</v>
      </c>
      <c r="G690" s="61">
        <v>3401</v>
      </c>
    </row>
    <row r="691" spans="1:7" ht="30" customHeight="1" x14ac:dyDescent="0.25">
      <c r="A691" s="58">
        <v>690</v>
      </c>
      <c r="B691" s="69" t="s">
        <v>304</v>
      </c>
      <c r="C691" s="60" t="s">
        <v>305</v>
      </c>
      <c r="D691" s="60" t="s">
        <v>1049</v>
      </c>
      <c r="E691" s="60" t="s">
        <v>1757</v>
      </c>
      <c r="F691" s="60" t="s">
        <v>2144</v>
      </c>
      <c r="G691" s="61">
        <v>9500</v>
      </c>
    </row>
    <row r="692" spans="1:7" ht="30" customHeight="1" x14ac:dyDescent="0.25">
      <c r="A692" s="58">
        <v>691</v>
      </c>
      <c r="B692" s="71" t="s">
        <v>398</v>
      </c>
      <c r="C692" s="60" t="s">
        <v>399</v>
      </c>
      <c r="D692" s="60" t="s">
        <v>1151</v>
      </c>
      <c r="E692" s="60" t="s">
        <v>2009</v>
      </c>
      <c r="F692" s="60" t="s">
        <v>1152</v>
      </c>
      <c r="G692" s="61">
        <v>2103</v>
      </c>
    </row>
    <row r="693" spans="1:7" ht="30" customHeight="1" x14ac:dyDescent="0.25">
      <c r="A693" s="58">
        <v>692</v>
      </c>
      <c r="B693" s="71" t="s">
        <v>605</v>
      </c>
      <c r="C693" s="60" t="s">
        <v>2145</v>
      </c>
      <c r="D693" s="60" t="s">
        <v>1366</v>
      </c>
      <c r="E693" s="60" t="s">
        <v>2146</v>
      </c>
      <c r="F693" s="60" t="s">
        <v>1364</v>
      </c>
      <c r="G693" s="61">
        <v>3319</v>
      </c>
    </row>
    <row r="694" spans="1:7" ht="30" customHeight="1" x14ac:dyDescent="0.25">
      <c r="A694" s="58">
        <v>693</v>
      </c>
      <c r="B694" s="71" t="s">
        <v>681</v>
      </c>
      <c r="C694" s="60" t="s">
        <v>687</v>
      </c>
      <c r="D694" s="60" t="s">
        <v>1448</v>
      </c>
      <c r="E694" s="60" t="s">
        <v>2010</v>
      </c>
      <c r="F694" s="60" t="s">
        <v>1449</v>
      </c>
      <c r="G694" s="61">
        <v>1604</v>
      </c>
    </row>
    <row r="695" spans="1:7" ht="30" customHeight="1" x14ac:dyDescent="0.25">
      <c r="A695" s="58">
        <v>694</v>
      </c>
      <c r="B695" s="71" t="s">
        <v>445</v>
      </c>
      <c r="C695" s="60" t="s">
        <v>445</v>
      </c>
      <c r="D695" s="60" t="s">
        <v>1198</v>
      </c>
      <c r="E695" s="60" t="s">
        <v>2147</v>
      </c>
      <c r="F695" s="60" t="s">
        <v>1199</v>
      </c>
      <c r="G695" s="61">
        <v>1403</v>
      </c>
    </row>
    <row r="696" spans="1:7" ht="30" customHeight="1" x14ac:dyDescent="0.25">
      <c r="A696" s="58">
        <v>695</v>
      </c>
      <c r="B696" s="71" t="s">
        <v>564</v>
      </c>
      <c r="C696" s="60" t="s">
        <v>564</v>
      </c>
      <c r="D696" s="60" t="s">
        <v>1329</v>
      </c>
      <c r="E696" s="60" t="s">
        <v>2148</v>
      </c>
      <c r="F696" s="60">
        <v>916406700000</v>
      </c>
      <c r="G696" s="61">
        <v>1209</v>
      </c>
    </row>
    <row r="697" spans="1:7" ht="30" customHeight="1" x14ac:dyDescent="0.25">
      <c r="A697" s="58">
        <v>696</v>
      </c>
      <c r="B697" s="71" t="s">
        <v>473</v>
      </c>
      <c r="C697" s="60" t="s">
        <v>473</v>
      </c>
      <c r="D697" s="60" t="s">
        <v>1234</v>
      </c>
      <c r="E697" s="60" t="s">
        <v>2149</v>
      </c>
      <c r="F697" s="60" t="s">
        <v>1235</v>
      </c>
      <c r="G697" s="61">
        <v>1781</v>
      </c>
    </row>
    <row r="698" spans="1:7" ht="30" customHeight="1" x14ac:dyDescent="0.25">
      <c r="A698" s="58">
        <v>697</v>
      </c>
      <c r="B698" s="71" t="s">
        <v>384</v>
      </c>
      <c r="C698" s="60" t="s">
        <v>384</v>
      </c>
      <c r="D698" s="60" t="s">
        <v>1127</v>
      </c>
      <c r="E698" s="60" t="s">
        <v>2150</v>
      </c>
      <c r="F698" s="60" t="s">
        <v>1128</v>
      </c>
      <c r="G698" s="61">
        <v>6539</v>
      </c>
    </row>
    <row r="699" spans="1:7" ht="30" customHeight="1" x14ac:dyDescent="0.25">
      <c r="A699" s="58">
        <v>698</v>
      </c>
      <c r="B699" s="71" t="s">
        <v>395</v>
      </c>
      <c r="C699" s="60" t="s">
        <v>395</v>
      </c>
      <c r="D699" s="60" t="s">
        <v>1145</v>
      </c>
      <c r="E699" s="60" t="s">
        <v>2151</v>
      </c>
      <c r="F699" s="60" t="s">
        <v>1146</v>
      </c>
      <c r="G699" s="61">
        <v>1634</v>
      </c>
    </row>
    <row r="700" spans="1:7" ht="30" customHeight="1" x14ac:dyDescent="0.25">
      <c r="A700" s="58">
        <v>699</v>
      </c>
      <c r="B700" s="71" t="s">
        <v>2152</v>
      </c>
      <c r="C700" s="60" t="s">
        <v>2152</v>
      </c>
      <c r="D700" s="60" t="s">
        <v>2153</v>
      </c>
      <c r="E700" s="60" t="s">
        <v>2154</v>
      </c>
      <c r="F700" s="60" t="s">
        <v>2155</v>
      </c>
      <c r="G700" s="61">
        <v>1600</v>
      </c>
    </row>
    <row r="701" spans="1:7" ht="30" customHeight="1" x14ac:dyDescent="0.25">
      <c r="A701" s="58">
        <v>700</v>
      </c>
      <c r="B701" s="71" t="s">
        <v>352</v>
      </c>
      <c r="C701" s="60" t="s">
        <v>352</v>
      </c>
      <c r="D701" s="60" t="s">
        <v>1084</v>
      </c>
      <c r="E701" s="60" t="s">
        <v>2156</v>
      </c>
      <c r="F701" s="60" t="s">
        <v>1085</v>
      </c>
      <c r="G701" s="61">
        <v>1214</v>
      </c>
    </row>
    <row r="702" spans="1:7" ht="30" customHeight="1" x14ac:dyDescent="0.25">
      <c r="A702" s="58">
        <v>701</v>
      </c>
      <c r="B702" s="71" t="s">
        <v>600</v>
      </c>
      <c r="C702" s="60" t="s">
        <v>602</v>
      </c>
      <c r="D702" s="60" t="s">
        <v>2157</v>
      </c>
      <c r="E702" s="60" t="s">
        <v>2024</v>
      </c>
      <c r="F702" s="60" t="s">
        <v>1364</v>
      </c>
      <c r="G702" s="61">
        <v>3319</v>
      </c>
    </row>
    <row r="703" spans="1:7" ht="30" customHeight="1" x14ac:dyDescent="0.25">
      <c r="A703" s="58">
        <v>702</v>
      </c>
      <c r="B703" s="71" t="s">
        <v>2158</v>
      </c>
      <c r="C703" s="60" t="s">
        <v>2158</v>
      </c>
      <c r="D703" s="60" t="s">
        <v>2159</v>
      </c>
      <c r="E703" s="60" t="s">
        <v>2160</v>
      </c>
      <c r="F703" s="60" t="s">
        <v>2161</v>
      </c>
      <c r="G703" s="61">
        <v>2300</v>
      </c>
    </row>
    <row r="704" spans="1:7" ht="30" customHeight="1" x14ac:dyDescent="0.25">
      <c r="A704" s="58">
        <v>703</v>
      </c>
      <c r="B704" s="71" t="s">
        <v>2162</v>
      </c>
      <c r="C704" s="60" t="s">
        <v>2162</v>
      </c>
      <c r="D704" s="60" t="s">
        <v>2163</v>
      </c>
      <c r="E704" s="60" t="s">
        <v>2164</v>
      </c>
      <c r="F704" s="60" t="s">
        <v>1126</v>
      </c>
      <c r="G704" s="61">
        <v>1740</v>
      </c>
    </row>
    <row r="705" spans="1:7" ht="30" customHeight="1" x14ac:dyDescent="0.25">
      <c r="A705" s="58">
        <v>704</v>
      </c>
      <c r="B705" s="71" t="s">
        <v>2165</v>
      </c>
      <c r="C705" s="60" t="s">
        <v>2165</v>
      </c>
      <c r="D705" s="60" t="s">
        <v>1094</v>
      </c>
      <c r="E705" s="60" t="s">
        <v>2166</v>
      </c>
      <c r="F705" s="60" t="s">
        <v>1095</v>
      </c>
      <c r="G705" s="61">
        <v>5021</v>
      </c>
    </row>
    <row r="706" spans="1:7" ht="30" customHeight="1" x14ac:dyDescent="0.25">
      <c r="A706" s="58">
        <v>705</v>
      </c>
      <c r="B706" s="71" t="s">
        <v>2167</v>
      </c>
      <c r="C706" s="60" t="s">
        <v>2167</v>
      </c>
      <c r="D706" s="60" t="s">
        <v>1492</v>
      </c>
      <c r="E706" s="60" t="s">
        <v>2168</v>
      </c>
      <c r="F706" s="60">
        <v>8734476000</v>
      </c>
      <c r="G706" s="61">
        <v>2010</v>
      </c>
    </row>
    <row r="707" spans="1:7" ht="30" customHeight="1" x14ac:dyDescent="0.25">
      <c r="A707" s="58">
        <v>706</v>
      </c>
      <c r="B707" s="71" t="s">
        <v>513</v>
      </c>
      <c r="C707" s="60" t="s">
        <v>513</v>
      </c>
      <c r="D707" s="60" t="s">
        <v>1284</v>
      </c>
      <c r="E707" s="60" t="s">
        <v>2169</v>
      </c>
      <c r="F707" s="60" t="s">
        <v>1285</v>
      </c>
      <c r="G707" s="61">
        <v>1634</v>
      </c>
    </row>
    <row r="708" spans="1:7" ht="30" customHeight="1" x14ac:dyDescent="0.25">
      <c r="A708" s="58">
        <v>707</v>
      </c>
      <c r="B708" s="71" t="s">
        <v>506</v>
      </c>
      <c r="C708" s="60" t="s">
        <v>506</v>
      </c>
      <c r="D708" s="60" t="s">
        <v>1274</v>
      </c>
      <c r="E708" s="60" t="s">
        <v>2170</v>
      </c>
      <c r="F708" s="60" t="s">
        <v>1275</v>
      </c>
      <c r="G708" s="61">
        <v>1740</v>
      </c>
    </row>
    <row r="709" spans="1:7" ht="30" customHeight="1" x14ac:dyDescent="0.25">
      <c r="A709" s="58">
        <v>708</v>
      </c>
      <c r="B709" s="71" t="s">
        <v>74</v>
      </c>
      <c r="C709" s="60" t="s">
        <v>74</v>
      </c>
      <c r="D709" s="60" t="s">
        <v>782</v>
      </c>
      <c r="E709" s="60" t="s">
        <v>2171</v>
      </c>
      <c r="F709" s="60" t="s">
        <v>783</v>
      </c>
      <c r="G709" s="61">
        <v>1225</v>
      </c>
    </row>
    <row r="710" spans="1:7" ht="30" customHeight="1" x14ac:dyDescent="0.25">
      <c r="A710" s="58">
        <v>709</v>
      </c>
      <c r="B710" s="72" t="s">
        <v>202</v>
      </c>
      <c r="C710" s="60" t="s">
        <v>203</v>
      </c>
      <c r="D710" s="60" t="s">
        <v>937</v>
      </c>
      <c r="E710" s="60" t="s">
        <v>1676</v>
      </c>
      <c r="F710" s="60" t="s">
        <v>938</v>
      </c>
      <c r="G710" s="61">
        <v>1500</v>
      </c>
    </row>
    <row r="711" spans="1:7" ht="30" customHeight="1" x14ac:dyDescent="0.25">
      <c r="A711" s="58">
        <v>710</v>
      </c>
      <c r="B711" s="72" t="s">
        <v>352</v>
      </c>
      <c r="C711" s="60" t="s">
        <v>353</v>
      </c>
      <c r="D711" s="60" t="s">
        <v>1084</v>
      </c>
      <c r="E711" s="60" t="s">
        <v>2172</v>
      </c>
      <c r="F711" s="60" t="s">
        <v>1085</v>
      </c>
      <c r="G711" s="61">
        <v>1200</v>
      </c>
    </row>
    <row r="712" spans="1:7" ht="30" customHeight="1" x14ac:dyDescent="0.25">
      <c r="A712" s="58">
        <v>711</v>
      </c>
      <c r="B712" s="72" t="s">
        <v>445</v>
      </c>
      <c r="C712" s="60" t="s">
        <v>2173</v>
      </c>
      <c r="D712" s="60" t="s">
        <v>1198</v>
      </c>
      <c r="E712" s="60" t="s">
        <v>2174</v>
      </c>
      <c r="F712" s="60" t="s">
        <v>1199</v>
      </c>
      <c r="G712" s="61">
        <v>1400</v>
      </c>
    </row>
    <row r="713" spans="1:7" ht="30" customHeight="1" x14ac:dyDescent="0.25">
      <c r="A713" s="58">
        <v>712</v>
      </c>
      <c r="B713" s="72" t="s">
        <v>473</v>
      </c>
      <c r="C713" s="60" t="s">
        <v>474</v>
      </c>
      <c r="D713" s="60" t="s">
        <v>1234</v>
      </c>
      <c r="E713" s="60" t="s">
        <v>2149</v>
      </c>
      <c r="F713" s="60" t="s">
        <v>1235</v>
      </c>
      <c r="G713" s="61">
        <v>1781</v>
      </c>
    </row>
    <row r="714" spans="1:7" ht="30" customHeight="1" x14ac:dyDescent="0.25">
      <c r="A714" s="58">
        <v>713</v>
      </c>
      <c r="B714" s="72" t="s">
        <v>703</v>
      </c>
      <c r="C714" s="60" t="s">
        <v>704</v>
      </c>
      <c r="D714" s="60" t="s">
        <v>1466</v>
      </c>
      <c r="E714" s="60" t="s">
        <v>2142</v>
      </c>
      <c r="F714" s="60" t="s">
        <v>1467</v>
      </c>
      <c r="G714" s="61">
        <v>1230</v>
      </c>
    </row>
    <row r="715" spans="1:7" ht="30" customHeight="1" x14ac:dyDescent="0.25">
      <c r="A715" s="58">
        <v>714</v>
      </c>
      <c r="B715" s="72" t="s">
        <v>732</v>
      </c>
      <c r="C715" s="60" t="s">
        <v>732</v>
      </c>
      <c r="D715" s="60" t="s">
        <v>1492</v>
      </c>
      <c r="E715" s="60" t="s">
        <v>2168</v>
      </c>
      <c r="F715" s="60">
        <v>8734476000</v>
      </c>
      <c r="G715" s="61">
        <v>2010</v>
      </c>
    </row>
    <row r="716" spans="1:7" ht="30" customHeight="1" x14ac:dyDescent="0.25">
      <c r="A716" s="58">
        <v>715</v>
      </c>
      <c r="B716" s="72" t="s">
        <v>732</v>
      </c>
      <c r="C716" s="60" t="s">
        <v>735</v>
      </c>
      <c r="D716" s="60" t="s">
        <v>1492</v>
      </c>
      <c r="E716" s="60" t="s">
        <v>2168</v>
      </c>
      <c r="F716" s="60">
        <v>8734476000</v>
      </c>
      <c r="G716" s="61">
        <v>2010</v>
      </c>
    </row>
    <row r="717" spans="1:7" ht="30" customHeight="1" x14ac:dyDescent="0.25">
      <c r="A717" s="58">
        <v>716</v>
      </c>
      <c r="B717" s="72" t="s">
        <v>153</v>
      </c>
      <c r="C717" s="60" t="s">
        <v>153</v>
      </c>
      <c r="D717" s="60" t="s">
        <v>862</v>
      </c>
      <c r="E717" s="60" t="s">
        <v>1586</v>
      </c>
      <c r="F717" s="60" t="s">
        <v>863</v>
      </c>
      <c r="G717" s="61">
        <v>2600</v>
      </c>
    </row>
    <row r="718" spans="1:7" ht="30" customHeight="1" x14ac:dyDescent="0.25">
      <c r="A718" s="58">
        <v>717</v>
      </c>
      <c r="B718" s="72" t="s">
        <v>642</v>
      </c>
      <c r="C718" s="60" t="s">
        <v>642</v>
      </c>
      <c r="D718" s="60" t="s">
        <v>1403</v>
      </c>
      <c r="E718" s="60" t="s">
        <v>2175</v>
      </c>
      <c r="F718" s="60" t="s">
        <v>1404</v>
      </c>
      <c r="G718" s="61">
        <v>1209</v>
      </c>
    </row>
    <row r="719" spans="1:7" ht="30" customHeight="1" x14ac:dyDescent="0.25">
      <c r="A719" s="58">
        <v>718</v>
      </c>
      <c r="B719" s="72" t="s">
        <v>107</v>
      </c>
      <c r="C719" s="60" t="s">
        <v>107</v>
      </c>
      <c r="D719" s="60" t="s">
        <v>812</v>
      </c>
      <c r="E719" s="60" t="s">
        <v>2176</v>
      </c>
      <c r="F719" s="60" t="s">
        <v>813</v>
      </c>
      <c r="G719" s="61">
        <v>2919</v>
      </c>
    </row>
    <row r="720" spans="1:7" ht="30" customHeight="1" x14ac:dyDescent="0.25">
      <c r="A720" s="58">
        <v>719</v>
      </c>
      <c r="B720" s="72" t="s">
        <v>513</v>
      </c>
      <c r="C720" s="60" t="s">
        <v>516</v>
      </c>
      <c r="D720" s="60" t="s">
        <v>1284</v>
      </c>
      <c r="E720" s="60" t="s">
        <v>2169</v>
      </c>
      <c r="F720" s="60" t="s">
        <v>1285</v>
      </c>
      <c r="G720" s="61">
        <v>1634</v>
      </c>
    </row>
    <row r="721" spans="1:7" ht="30" customHeight="1" x14ac:dyDescent="0.25">
      <c r="A721" s="58">
        <v>720</v>
      </c>
      <c r="B721" s="72" t="s">
        <v>506</v>
      </c>
      <c r="C721" s="60" t="s">
        <v>507</v>
      </c>
      <c r="D721" s="60" t="s">
        <v>1274</v>
      </c>
      <c r="E721" s="60" t="s">
        <v>2170</v>
      </c>
      <c r="F721" s="60" t="s">
        <v>1275</v>
      </c>
      <c r="G721" s="61">
        <v>1740</v>
      </c>
    </row>
    <row r="722" spans="1:7" ht="30" customHeight="1" x14ac:dyDescent="0.25">
      <c r="A722" s="58">
        <v>721</v>
      </c>
      <c r="B722" s="72" t="s">
        <v>257</v>
      </c>
      <c r="C722" s="60" t="s">
        <v>257</v>
      </c>
      <c r="D722" s="60" t="s">
        <v>1001</v>
      </c>
      <c r="E722" s="60" t="s">
        <v>2177</v>
      </c>
      <c r="F722" s="60" t="s">
        <v>1002</v>
      </c>
      <c r="G722" s="61">
        <v>1604</v>
      </c>
    </row>
    <row r="723" spans="1:7" ht="30" customHeight="1" x14ac:dyDescent="0.25">
      <c r="A723" s="58">
        <v>722</v>
      </c>
      <c r="B723" s="72" t="s">
        <v>758</v>
      </c>
      <c r="C723" s="60" t="s">
        <v>758</v>
      </c>
      <c r="D723" s="60" t="s">
        <v>1519</v>
      </c>
      <c r="E723" s="60" t="s">
        <v>2178</v>
      </c>
      <c r="F723" s="60" t="s">
        <v>1520</v>
      </c>
      <c r="G723" s="61">
        <v>2208</v>
      </c>
    </row>
    <row r="724" spans="1:7" ht="30" customHeight="1" x14ac:dyDescent="0.25">
      <c r="A724" s="58">
        <v>723</v>
      </c>
      <c r="B724" s="72" t="s">
        <v>157</v>
      </c>
      <c r="C724" s="60" t="s">
        <v>157</v>
      </c>
      <c r="D724" s="60" t="s">
        <v>869</v>
      </c>
      <c r="E724" s="60" t="s">
        <v>2179</v>
      </c>
      <c r="F724" s="60" t="s">
        <v>870</v>
      </c>
      <c r="G724" s="61">
        <v>1605</v>
      </c>
    </row>
    <row r="725" spans="1:7" ht="30" customHeight="1" x14ac:dyDescent="0.25">
      <c r="A725" s="58">
        <v>724</v>
      </c>
      <c r="B725" s="72" t="s">
        <v>241</v>
      </c>
      <c r="C725" s="60" t="s">
        <v>241</v>
      </c>
      <c r="D725" s="60" t="s">
        <v>988</v>
      </c>
      <c r="E725" s="60" t="s">
        <v>2180</v>
      </c>
      <c r="F725" s="60" t="s">
        <v>989</v>
      </c>
      <c r="G725" s="61">
        <v>1920</v>
      </c>
    </row>
    <row r="726" spans="1:7" ht="30" customHeight="1" x14ac:dyDescent="0.25">
      <c r="A726" s="58">
        <v>725</v>
      </c>
      <c r="B726" s="72" t="s">
        <v>2181</v>
      </c>
      <c r="C726" s="60" t="s">
        <v>2182</v>
      </c>
      <c r="D726" s="60" t="s">
        <v>1666</v>
      </c>
      <c r="E726" s="60" t="s">
        <v>1664</v>
      </c>
      <c r="F726" s="60" t="s">
        <v>932</v>
      </c>
      <c r="G726" s="61">
        <v>6100</v>
      </c>
    </row>
    <row r="727" spans="1:7" ht="30" customHeight="1" x14ac:dyDescent="0.25">
      <c r="A727" s="58">
        <v>726</v>
      </c>
      <c r="B727" s="72" t="s">
        <v>257</v>
      </c>
      <c r="C727" s="60" t="s">
        <v>258</v>
      </c>
      <c r="D727" s="60" t="s">
        <v>1001</v>
      </c>
      <c r="E727" s="60" t="s">
        <v>2177</v>
      </c>
      <c r="F727" s="60" t="s">
        <v>1002</v>
      </c>
      <c r="G727" s="61">
        <v>1604</v>
      </c>
    </row>
    <row r="728" spans="1:7" ht="30" customHeight="1" x14ac:dyDescent="0.25">
      <c r="A728" s="58">
        <v>727</v>
      </c>
      <c r="B728" s="72" t="s">
        <v>128</v>
      </c>
      <c r="C728" s="60" t="s">
        <v>2183</v>
      </c>
      <c r="D728" s="60" t="s">
        <v>836</v>
      </c>
      <c r="E728" s="60" t="s">
        <v>1584</v>
      </c>
      <c r="F728" s="60" t="s">
        <v>837</v>
      </c>
      <c r="G728" s="61">
        <v>1502</v>
      </c>
    </row>
    <row r="729" spans="1:7" ht="30" customHeight="1" x14ac:dyDescent="0.25">
      <c r="A729" s="58">
        <v>728</v>
      </c>
      <c r="B729" s="72" t="s">
        <v>370</v>
      </c>
      <c r="C729" s="60" t="s">
        <v>370</v>
      </c>
      <c r="D729" s="60" t="s">
        <v>1111</v>
      </c>
      <c r="E729" s="60" t="s">
        <v>2184</v>
      </c>
      <c r="F729" s="60" t="s">
        <v>1112</v>
      </c>
      <c r="G729" s="61">
        <v>1605</v>
      </c>
    </row>
    <row r="730" spans="1:7" ht="30" customHeight="1" x14ac:dyDescent="0.25">
      <c r="A730" s="58">
        <v>729</v>
      </c>
      <c r="B730" s="72" t="s">
        <v>178</v>
      </c>
      <c r="C730" s="60" t="s">
        <v>178</v>
      </c>
      <c r="D730" s="60" t="s">
        <v>903</v>
      </c>
      <c r="E730" s="60" t="s">
        <v>2185</v>
      </c>
      <c r="F730" s="60" t="s">
        <v>904</v>
      </c>
      <c r="G730" s="61">
        <v>1225</v>
      </c>
    </row>
    <row r="731" spans="1:7" ht="30" customHeight="1" x14ac:dyDescent="0.25">
      <c r="A731" s="58">
        <v>730</v>
      </c>
      <c r="B731" s="72" t="s">
        <v>157</v>
      </c>
      <c r="C731" s="60" t="s">
        <v>158</v>
      </c>
      <c r="D731" s="60" t="s">
        <v>869</v>
      </c>
      <c r="E731" s="60" t="s">
        <v>2179</v>
      </c>
      <c r="F731" s="60" t="s">
        <v>870</v>
      </c>
      <c r="G731" s="61">
        <v>1605</v>
      </c>
    </row>
    <row r="732" spans="1:7" ht="30" customHeight="1" x14ac:dyDescent="0.25">
      <c r="A732" s="58">
        <v>731</v>
      </c>
      <c r="B732" s="72" t="s">
        <v>642</v>
      </c>
      <c r="C732" s="60" t="s">
        <v>643</v>
      </c>
      <c r="D732" s="60" t="s">
        <v>1403</v>
      </c>
      <c r="E732" s="60" t="s">
        <v>2175</v>
      </c>
      <c r="F732" s="60" t="s">
        <v>1404</v>
      </c>
      <c r="G732" s="61">
        <v>1209</v>
      </c>
    </row>
    <row r="733" spans="1:7" ht="30" customHeight="1" x14ac:dyDescent="0.25">
      <c r="A733" s="58">
        <v>732</v>
      </c>
      <c r="B733" s="72" t="s">
        <v>757</v>
      </c>
      <c r="C733" s="60" t="s">
        <v>757</v>
      </c>
      <c r="D733" s="60" t="s">
        <v>1517</v>
      </c>
      <c r="E733" s="60" t="s">
        <v>2186</v>
      </c>
      <c r="F733" s="60" t="s">
        <v>1518</v>
      </c>
      <c r="G733" s="61">
        <v>2210</v>
      </c>
    </row>
    <row r="734" spans="1:7" ht="30" customHeight="1" x14ac:dyDescent="0.25">
      <c r="A734" s="58">
        <v>733</v>
      </c>
      <c r="B734" s="72" t="s">
        <v>172</v>
      </c>
      <c r="C734" s="60" t="s">
        <v>172</v>
      </c>
      <c r="D734" s="60" t="s">
        <v>891</v>
      </c>
      <c r="E734" s="60" t="s">
        <v>2187</v>
      </c>
      <c r="F734" s="60" t="s">
        <v>892</v>
      </c>
      <c r="G734" s="61">
        <v>1119</v>
      </c>
    </row>
    <row r="735" spans="1:7" ht="30" customHeight="1" x14ac:dyDescent="0.25">
      <c r="A735" s="58">
        <v>734</v>
      </c>
      <c r="B735" s="72" t="s">
        <v>290</v>
      </c>
      <c r="C735" s="60" t="s">
        <v>290</v>
      </c>
      <c r="D735" s="60" t="s">
        <v>1033</v>
      </c>
      <c r="E735" s="60" t="s">
        <v>2188</v>
      </c>
      <c r="F735" s="60" t="s">
        <v>1034</v>
      </c>
      <c r="G735" s="61">
        <v>1604</v>
      </c>
    </row>
    <row r="736" spans="1:7" ht="30" customHeight="1" x14ac:dyDescent="0.25">
      <c r="A736" s="58">
        <v>735</v>
      </c>
      <c r="B736" s="72" t="s">
        <v>579</v>
      </c>
      <c r="C736" s="60" t="s">
        <v>579</v>
      </c>
      <c r="D736" s="60" t="s">
        <v>1344</v>
      </c>
      <c r="E736" s="60" t="s">
        <v>2189</v>
      </c>
      <c r="F736" s="60" t="s">
        <v>1345</v>
      </c>
      <c r="G736" s="61">
        <v>2015</v>
      </c>
    </row>
    <row r="737" spans="1:7" ht="30" customHeight="1" x14ac:dyDescent="0.25">
      <c r="A737" s="58">
        <v>736</v>
      </c>
      <c r="B737" s="72" t="s">
        <v>104</v>
      </c>
      <c r="C737" s="60" t="s">
        <v>104</v>
      </c>
      <c r="D737" s="60" t="s">
        <v>810</v>
      </c>
      <c r="E737" s="60" t="s">
        <v>2190</v>
      </c>
      <c r="F737" s="60" t="s">
        <v>811</v>
      </c>
      <c r="G737" s="61">
        <v>1232</v>
      </c>
    </row>
    <row r="738" spans="1:7" ht="30" customHeight="1" x14ac:dyDescent="0.25">
      <c r="A738" s="58">
        <v>737</v>
      </c>
      <c r="B738" s="72" t="s">
        <v>107</v>
      </c>
      <c r="C738" s="60" t="s">
        <v>108</v>
      </c>
      <c r="D738" s="60" t="s">
        <v>812</v>
      </c>
      <c r="E738" s="60" t="s">
        <v>2176</v>
      </c>
      <c r="F738" s="60" t="s">
        <v>813</v>
      </c>
      <c r="G738" s="61">
        <v>2919</v>
      </c>
    </row>
    <row r="739" spans="1:7" ht="30" customHeight="1" x14ac:dyDescent="0.25">
      <c r="A739" s="58">
        <v>738</v>
      </c>
      <c r="B739" s="72" t="s">
        <v>448</v>
      </c>
      <c r="C739" s="60" t="s">
        <v>448</v>
      </c>
      <c r="D739" s="60" t="s">
        <v>1201</v>
      </c>
      <c r="E739" s="60" t="s">
        <v>2191</v>
      </c>
      <c r="F739" s="60" t="s">
        <v>1202</v>
      </c>
      <c r="G739" s="61">
        <v>6014</v>
      </c>
    </row>
    <row r="740" spans="1:7" ht="30" customHeight="1" x14ac:dyDescent="0.25">
      <c r="A740" s="58">
        <v>739</v>
      </c>
      <c r="B740" s="72" t="s">
        <v>448</v>
      </c>
      <c r="C740" s="60" t="s">
        <v>449</v>
      </c>
      <c r="D740" s="60" t="s">
        <v>1201</v>
      </c>
      <c r="E740" s="60" t="s">
        <v>2191</v>
      </c>
      <c r="F740" s="60" t="s">
        <v>1202</v>
      </c>
      <c r="G740" s="61">
        <v>6014</v>
      </c>
    </row>
    <row r="741" spans="1:7" ht="30" customHeight="1" x14ac:dyDescent="0.25">
      <c r="A741" s="58">
        <v>740</v>
      </c>
      <c r="B741" s="72" t="s">
        <v>662</v>
      </c>
      <c r="C741" s="60" t="s">
        <v>662</v>
      </c>
      <c r="D741" s="60" t="s">
        <v>1424</v>
      </c>
      <c r="E741" s="60" t="s">
        <v>2192</v>
      </c>
      <c r="F741" s="60" t="s">
        <v>1425</v>
      </c>
      <c r="G741" s="61">
        <v>1300</v>
      </c>
    </row>
    <row r="742" spans="1:7" ht="30" customHeight="1" x14ac:dyDescent="0.25">
      <c r="A742" s="58">
        <v>741</v>
      </c>
      <c r="B742" s="72" t="s">
        <v>681</v>
      </c>
      <c r="C742" s="60" t="s">
        <v>688</v>
      </c>
      <c r="D742" s="60" t="s">
        <v>1448</v>
      </c>
      <c r="E742" s="60" t="s">
        <v>2010</v>
      </c>
      <c r="F742" s="60" t="s">
        <v>1449</v>
      </c>
      <c r="G742" s="61">
        <v>1604</v>
      </c>
    </row>
    <row r="743" spans="1:7" ht="30" customHeight="1" x14ac:dyDescent="0.25">
      <c r="A743" s="58">
        <v>742</v>
      </c>
      <c r="B743" s="72" t="s">
        <v>290</v>
      </c>
      <c r="C743" s="60" t="s">
        <v>291</v>
      </c>
      <c r="D743" s="60" t="s">
        <v>1033</v>
      </c>
      <c r="E743" s="60" t="s">
        <v>2188</v>
      </c>
      <c r="F743" s="60" t="s">
        <v>1034</v>
      </c>
      <c r="G743" s="61">
        <v>1604</v>
      </c>
    </row>
    <row r="744" spans="1:7" ht="30" customHeight="1" x14ac:dyDescent="0.25">
      <c r="A744" s="58">
        <v>743</v>
      </c>
      <c r="B744" s="73" t="s">
        <v>299</v>
      </c>
      <c r="C744" s="60" t="s">
        <v>1935</v>
      </c>
      <c r="D744" s="60" t="s">
        <v>1043</v>
      </c>
      <c r="E744" s="60" t="s">
        <v>2193</v>
      </c>
      <c r="F744" s="60" t="s">
        <v>2194</v>
      </c>
      <c r="G744" s="61">
        <v>1605</v>
      </c>
    </row>
    <row r="745" spans="1:7" ht="30" customHeight="1" x14ac:dyDescent="0.25">
      <c r="A745" s="58">
        <v>744</v>
      </c>
      <c r="B745" s="73" t="s">
        <v>299</v>
      </c>
      <c r="C745" s="60" t="s">
        <v>300</v>
      </c>
      <c r="D745" s="60" t="s">
        <v>1043</v>
      </c>
      <c r="E745" s="60" t="s">
        <v>2193</v>
      </c>
      <c r="F745" s="60" t="s">
        <v>2194</v>
      </c>
      <c r="G745" s="61">
        <v>1605</v>
      </c>
    </row>
    <row r="746" spans="1:7" ht="30" customHeight="1" x14ac:dyDescent="0.25">
      <c r="A746" s="58">
        <v>745</v>
      </c>
      <c r="B746" s="73" t="s">
        <v>405</v>
      </c>
      <c r="C746" s="60" t="s">
        <v>405</v>
      </c>
      <c r="D746" s="60" t="s">
        <v>1155</v>
      </c>
      <c r="E746" s="60" t="s">
        <v>1865</v>
      </c>
      <c r="F746" s="60" t="s">
        <v>1156</v>
      </c>
      <c r="G746" s="61">
        <v>1605</v>
      </c>
    </row>
    <row r="747" spans="1:7" ht="30" customHeight="1" x14ac:dyDescent="0.25">
      <c r="A747" s="58">
        <v>746</v>
      </c>
      <c r="B747" s="73" t="s">
        <v>79</v>
      </c>
      <c r="C747" s="60" t="s">
        <v>80</v>
      </c>
      <c r="D747" s="60" t="s">
        <v>790</v>
      </c>
      <c r="E747" s="60" t="s">
        <v>1565</v>
      </c>
      <c r="F747" s="60" t="s">
        <v>791</v>
      </c>
      <c r="G747" s="61">
        <v>4012</v>
      </c>
    </row>
    <row r="748" spans="1:7" ht="30" customHeight="1" x14ac:dyDescent="0.25">
      <c r="A748" s="58">
        <v>747</v>
      </c>
      <c r="B748" s="73" t="s">
        <v>2195</v>
      </c>
      <c r="C748" s="60" t="s">
        <v>2195</v>
      </c>
      <c r="D748" s="60" t="s">
        <v>2196</v>
      </c>
      <c r="E748" s="60" t="s">
        <v>2197</v>
      </c>
      <c r="F748" s="60" t="s">
        <v>2198</v>
      </c>
      <c r="G748" s="61">
        <v>1605</v>
      </c>
    </row>
    <row r="749" spans="1:7" ht="30" customHeight="1" x14ac:dyDescent="0.25">
      <c r="A749" s="58">
        <v>748</v>
      </c>
      <c r="B749" s="73" t="s">
        <v>178</v>
      </c>
      <c r="C749" s="60" t="s">
        <v>179</v>
      </c>
      <c r="D749" s="60" t="s">
        <v>903</v>
      </c>
      <c r="E749" s="60" t="s">
        <v>2185</v>
      </c>
      <c r="F749" s="60" t="s">
        <v>904</v>
      </c>
      <c r="G749" s="61">
        <v>1225</v>
      </c>
    </row>
    <row r="750" spans="1:7" ht="30" customHeight="1" x14ac:dyDescent="0.25">
      <c r="A750" s="58">
        <v>749</v>
      </c>
      <c r="B750" s="73" t="s">
        <v>538</v>
      </c>
      <c r="C750" s="60" t="s">
        <v>539</v>
      </c>
      <c r="D750" s="60" t="s">
        <v>1314</v>
      </c>
      <c r="E750" s="60" t="s">
        <v>1971</v>
      </c>
      <c r="F750" s="60" t="s">
        <v>1315</v>
      </c>
      <c r="G750" s="61">
        <v>1600</v>
      </c>
    </row>
    <row r="751" spans="1:7" ht="30" customHeight="1" x14ac:dyDescent="0.25">
      <c r="A751" s="58">
        <v>750</v>
      </c>
      <c r="B751" s="73" t="s">
        <v>538</v>
      </c>
      <c r="C751" s="60" t="s">
        <v>541</v>
      </c>
      <c r="D751" s="60" t="s">
        <v>1314</v>
      </c>
      <c r="E751" s="60" t="s">
        <v>1971</v>
      </c>
      <c r="F751" s="60" t="s">
        <v>1315</v>
      </c>
      <c r="G751" s="61">
        <v>1600</v>
      </c>
    </row>
    <row r="752" spans="1:7" ht="30" customHeight="1" x14ac:dyDescent="0.25">
      <c r="A752" s="58">
        <v>751</v>
      </c>
      <c r="B752" s="73" t="s">
        <v>532</v>
      </c>
      <c r="C752" s="60" t="s">
        <v>2199</v>
      </c>
      <c r="D752" s="60" t="s">
        <v>1308</v>
      </c>
      <c r="E752" s="60" t="s">
        <v>1914</v>
      </c>
      <c r="F752" s="60" t="s">
        <v>1309</v>
      </c>
      <c r="G752" s="61">
        <v>2100</v>
      </c>
    </row>
    <row r="753" spans="1:7" ht="30" customHeight="1" x14ac:dyDescent="0.25">
      <c r="A753" s="58">
        <v>752</v>
      </c>
      <c r="B753" s="73" t="s">
        <v>2200</v>
      </c>
      <c r="C753" s="60" t="s">
        <v>2200</v>
      </c>
      <c r="D753" s="60" t="s">
        <v>2201</v>
      </c>
      <c r="E753" s="60" t="s">
        <v>2202</v>
      </c>
      <c r="F753" s="60"/>
      <c r="G753" s="61">
        <v>6518</v>
      </c>
    </row>
    <row r="754" spans="1:7" ht="30" customHeight="1" x14ac:dyDescent="0.25">
      <c r="A754" s="58">
        <v>753</v>
      </c>
      <c r="B754" s="73" t="s">
        <v>2203</v>
      </c>
      <c r="C754" s="60" t="s">
        <v>2203</v>
      </c>
      <c r="D754" s="60" t="s">
        <v>1007</v>
      </c>
      <c r="E754" s="60" t="s">
        <v>2204</v>
      </c>
      <c r="F754" s="60" t="s">
        <v>1008</v>
      </c>
      <c r="G754" s="61">
        <v>1781</v>
      </c>
    </row>
    <row r="755" spans="1:7" ht="30" customHeight="1" x14ac:dyDescent="0.25">
      <c r="A755" s="58">
        <v>754</v>
      </c>
      <c r="B755" s="73" t="s">
        <v>327</v>
      </c>
      <c r="C755" s="60" t="s">
        <v>327</v>
      </c>
      <c r="D755" s="60" t="s">
        <v>1063</v>
      </c>
      <c r="E755" s="60" t="s">
        <v>2205</v>
      </c>
      <c r="F755" s="60" t="s">
        <v>1064</v>
      </c>
      <c r="G755" s="61">
        <v>1604</v>
      </c>
    </row>
    <row r="756" spans="1:7" ht="30" customHeight="1" x14ac:dyDescent="0.25">
      <c r="A756" s="58">
        <v>755</v>
      </c>
      <c r="B756" s="73" t="s">
        <v>362</v>
      </c>
      <c r="C756" s="60" t="s">
        <v>362</v>
      </c>
      <c r="D756" s="60" t="s">
        <v>1100</v>
      </c>
      <c r="E756" s="60" t="s">
        <v>2206</v>
      </c>
      <c r="F756" s="60">
        <v>746356438</v>
      </c>
      <c r="G756" s="61">
        <v>1400</v>
      </c>
    </row>
    <row r="757" spans="1:7" ht="30" customHeight="1" x14ac:dyDescent="0.25">
      <c r="A757" s="58">
        <v>756</v>
      </c>
      <c r="B757" s="73" t="s">
        <v>2207</v>
      </c>
      <c r="C757" s="60" t="s">
        <v>2207</v>
      </c>
      <c r="D757" s="60" t="s">
        <v>2208</v>
      </c>
      <c r="E757" s="60" t="s">
        <v>2209</v>
      </c>
      <c r="F757" s="60" t="s">
        <v>2210</v>
      </c>
      <c r="G757" s="61">
        <v>1229</v>
      </c>
    </row>
    <row r="758" spans="1:7" ht="30" customHeight="1" x14ac:dyDescent="0.25">
      <c r="A758" s="58">
        <v>757</v>
      </c>
      <c r="B758" s="73" t="s">
        <v>79</v>
      </c>
      <c r="C758" s="60" t="s">
        <v>81</v>
      </c>
      <c r="D758" s="60" t="s">
        <v>790</v>
      </c>
      <c r="E758" s="60" t="s">
        <v>1565</v>
      </c>
      <c r="F758" s="60" t="s">
        <v>791</v>
      </c>
      <c r="G758" s="61">
        <v>4012</v>
      </c>
    </row>
    <row r="759" spans="1:7" ht="30" customHeight="1" x14ac:dyDescent="0.25">
      <c r="A759" s="58">
        <v>758</v>
      </c>
      <c r="B759" s="73" t="s">
        <v>2211</v>
      </c>
      <c r="C759" s="60" t="s">
        <v>2211</v>
      </c>
      <c r="D759" s="60" t="s">
        <v>2212</v>
      </c>
      <c r="E759" s="60" t="s">
        <v>2213</v>
      </c>
      <c r="F759" s="60" t="s">
        <v>2214</v>
      </c>
      <c r="G759" s="61">
        <v>1300</v>
      </c>
    </row>
    <row r="760" spans="1:7" ht="30" customHeight="1" x14ac:dyDescent="0.25">
      <c r="A760" s="58">
        <v>759</v>
      </c>
      <c r="B760" s="73" t="s">
        <v>309</v>
      </c>
      <c r="C760" s="60" t="s">
        <v>310</v>
      </c>
      <c r="D760" s="60" t="s">
        <v>2215</v>
      </c>
      <c r="E760" s="60" t="s">
        <v>1700</v>
      </c>
      <c r="F760" s="60" t="s">
        <v>1056</v>
      </c>
      <c r="G760" s="61">
        <v>1604</v>
      </c>
    </row>
    <row r="761" spans="1:7" ht="30" customHeight="1" x14ac:dyDescent="0.25">
      <c r="A761" s="58">
        <v>760</v>
      </c>
      <c r="B761" s="73" t="s">
        <v>650</v>
      </c>
      <c r="C761" s="60" t="s">
        <v>650</v>
      </c>
      <c r="D761" s="60" t="s">
        <v>1410</v>
      </c>
      <c r="E761" s="60" t="s">
        <v>2216</v>
      </c>
      <c r="F761" s="60" t="s">
        <v>1411</v>
      </c>
      <c r="G761" s="61">
        <v>1209</v>
      </c>
    </row>
    <row r="762" spans="1:7" ht="30" customHeight="1" x14ac:dyDescent="0.25">
      <c r="A762" s="58">
        <v>761</v>
      </c>
      <c r="B762" s="73" t="s">
        <v>216</v>
      </c>
      <c r="C762" s="60" t="s">
        <v>216</v>
      </c>
      <c r="D762" s="60" t="s">
        <v>956</v>
      </c>
      <c r="E762" s="60" t="s">
        <v>2217</v>
      </c>
      <c r="F762" s="60" t="s">
        <v>957</v>
      </c>
      <c r="G762" s="61">
        <v>1232</v>
      </c>
    </row>
    <row r="763" spans="1:7" ht="30" customHeight="1" x14ac:dyDescent="0.25">
      <c r="A763" s="58">
        <v>762</v>
      </c>
      <c r="B763" s="73" t="s">
        <v>135</v>
      </c>
      <c r="C763" s="60" t="s">
        <v>135</v>
      </c>
      <c r="D763" s="60" t="s">
        <v>844</v>
      </c>
      <c r="E763" s="60" t="s">
        <v>1590</v>
      </c>
      <c r="F763" s="60" t="s">
        <v>845</v>
      </c>
      <c r="G763" s="61">
        <v>1604</v>
      </c>
    </row>
    <row r="764" spans="1:7" ht="30" customHeight="1" x14ac:dyDescent="0.25">
      <c r="A764" s="58">
        <v>763</v>
      </c>
      <c r="B764" s="73" t="s">
        <v>2218</v>
      </c>
      <c r="C764" s="60" t="s">
        <v>2218</v>
      </c>
      <c r="D764" s="60" t="s">
        <v>1348</v>
      </c>
      <c r="E764" s="60" t="s">
        <v>1980</v>
      </c>
      <c r="F764" s="60" t="s">
        <v>1349</v>
      </c>
      <c r="G764" s="61">
        <v>1600</v>
      </c>
    </row>
    <row r="765" spans="1:7" ht="30" customHeight="1" x14ac:dyDescent="0.25">
      <c r="A765" s="58">
        <v>764</v>
      </c>
      <c r="B765" s="73" t="s">
        <v>218</v>
      </c>
      <c r="C765" s="60" t="s">
        <v>218</v>
      </c>
      <c r="D765" s="60" t="s">
        <v>958</v>
      </c>
      <c r="E765" s="60" t="s">
        <v>2219</v>
      </c>
      <c r="F765" s="60" t="s">
        <v>959</v>
      </c>
      <c r="G765" s="61">
        <v>2209</v>
      </c>
    </row>
    <row r="766" spans="1:7" ht="30" customHeight="1" x14ac:dyDescent="0.25">
      <c r="A766" s="58">
        <v>765</v>
      </c>
      <c r="B766" s="73" t="s">
        <v>154</v>
      </c>
      <c r="C766" s="60" t="s">
        <v>154</v>
      </c>
      <c r="D766" s="60" t="s">
        <v>864</v>
      </c>
      <c r="E766" s="60" t="s">
        <v>1586</v>
      </c>
      <c r="F766" s="60" t="s">
        <v>863</v>
      </c>
      <c r="G766" s="61">
        <v>2600</v>
      </c>
    </row>
    <row r="767" spans="1:7" ht="30" customHeight="1" x14ac:dyDescent="0.25">
      <c r="A767" s="58">
        <v>766</v>
      </c>
      <c r="B767" s="73" t="s">
        <v>75</v>
      </c>
      <c r="C767" s="60" t="s">
        <v>75</v>
      </c>
      <c r="D767" s="60" t="s">
        <v>784</v>
      </c>
      <c r="E767" s="60" t="s">
        <v>2220</v>
      </c>
      <c r="F767" s="60" t="s">
        <v>785</v>
      </c>
      <c r="G767" s="61">
        <v>8600</v>
      </c>
    </row>
    <row r="768" spans="1:7" ht="30" customHeight="1" x14ac:dyDescent="0.25">
      <c r="A768" s="58">
        <v>767</v>
      </c>
      <c r="B768" s="73" t="s">
        <v>101</v>
      </c>
      <c r="C768" s="60" t="s">
        <v>101</v>
      </c>
      <c r="D768" s="60" t="s">
        <v>804</v>
      </c>
      <c r="E768" s="60" t="s">
        <v>2221</v>
      </c>
      <c r="F768" s="60" t="s">
        <v>805</v>
      </c>
      <c r="G768" s="61">
        <v>8501</v>
      </c>
    </row>
    <row r="769" spans="1:7" ht="30" customHeight="1" x14ac:dyDescent="0.25">
      <c r="A769" s="58">
        <v>768</v>
      </c>
      <c r="B769" s="73" t="s">
        <v>76</v>
      </c>
      <c r="C769" s="60" t="s">
        <v>76</v>
      </c>
      <c r="D769" s="60" t="s">
        <v>786</v>
      </c>
      <c r="E769" s="60" t="s">
        <v>2222</v>
      </c>
      <c r="F769" s="60" t="s">
        <v>787</v>
      </c>
      <c r="G769" s="61">
        <v>1229</v>
      </c>
    </row>
    <row r="770" spans="1:7" ht="30" customHeight="1" x14ac:dyDescent="0.25">
      <c r="A770" s="58">
        <v>769</v>
      </c>
      <c r="B770" s="73" t="s">
        <v>77</v>
      </c>
      <c r="C770" s="60" t="s">
        <v>77</v>
      </c>
      <c r="D770" s="60" t="s">
        <v>788</v>
      </c>
      <c r="E770" s="60" t="s">
        <v>2223</v>
      </c>
      <c r="F770" s="60" t="s">
        <v>789</v>
      </c>
      <c r="G770" s="61">
        <v>1605</v>
      </c>
    </row>
    <row r="771" spans="1:7" ht="30" customHeight="1" x14ac:dyDescent="0.25">
      <c r="A771" s="58">
        <v>770</v>
      </c>
      <c r="B771" s="73" t="s">
        <v>77</v>
      </c>
      <c r="C771" s="60" t="s">
        <v>78</v>
      </c>
      <c r="D771" s="60" t="s">
        <v>2224</v>
      </c>
      <c r="E771" s="60" t="s">
        <v>2223</v>
      </c>
      <c r="F771" s="60" t="s">
        <v>789</v>
      </c>
      <c r="G771" s="61">
        <v>1605</v>
      </c>
    </row>
    <row r="772" spans="1:7" ht="30" customHeight="1" x14ac:dyDescent="0.25">
      <c r="A772" s="58">
        <v>771</v>
      </c>
      <c r="B772" s="73" t="s">
        <v>86</v>
      </c>
      <c r="C772" s="60" t="s">
        <v>86</v>
      </c>
      <c r="D772" s="60" t="s">
        <v>792</v>
      </c>
      <c r="E772" s="60" t="s">
        <v>2225</v>
      </c>
      <c r="F772" s="60" t="s">
        <v>793</v>
      </c>
      <c r="G772" s="61">
        <v>1605</v>
      </c>
    </row>
    <row r="773" spans="1:7" ht="30" customHeight="1" x14ac:dyDescent="0.25">
      <c r="A773" s="58">
        <v>772</v>
      </c>
      <c r="B773" s="73" t="s">
        <v>122</v>
      </c>
      <c r="C773" s="60" t="s">
        <v>122</v>
      </c>
      <c r="D773" s="60" t="s">
        <v>828</v>
      </c>
      <c r="E773" s="60" t="s">
        <v>2226</v>
      </c>
      <c r="F773" s="60" t="s">
        <v>829</v>
      </c>
      <c r="G773" s="61">
        <v>8720</v>
      </c>
    </row>
    <row r="774" spans="1:7" ht="30" customHeight="1" x14ac:dyDescent="0.25">
      <c r="A774" s="58">
        <v>773</v>
      </c>
      <c r="B774" s="73" t="s">
        <v>124</v>
      </c>
      <c r="C774" s="60" t="s">
        <v>124</v>
      </c>
      <c r="D774" s="60" t="s">
        <v>830</v>
      </c>
      <c r="E774" s="60" t="s">
        <v>2227</v>
      </c>
      <c r="F774" s="60" t="s">
        <v>831</v>
      </c>
      <c r="G774" s="61">
        <v>8600</v>
      </c>
    </row>
    <row r="775" spans="1:7" ht="30" customHeight="1" x14ac:dyDescent="0.25">
      <c r="A775" s="58">
        <v>774</v>
      </c>
      <c r="B775" s="73" t="s">
        <v>125</v>
      </c>
      <c r="C775" s="60" t="s">
        <v>125</v>
      </c>
      <c r="D775" s="60" t="s">
        <v>832</v>
      </c>
      <c r="E775" s="60" t="s">
        <v>2228</v>
      </c>
      <c r="F775" s="60" t="s">
        <v>833</v>
      </c>
      <c r="G775" s="61">
        <v>1554</v>
      </c>
    </row>
    <row r="776" spans="1:7" ht="30" customHeight="1" x14ac:dyDescent="0.25">
      <c r="A776" s="58">
        <v>775</v>
      </c>
      <c r="B776" s="73" t="s">
        <v>2229</v>
      </c>
      <c r="C776" s="60" t="s">
        <v>2229</v>
      </c>
      <c r="D776" s="60" t="s">
        <v>2230</v>
      </c>
      <c r="E776" s="60" t="s">
        <v>2231</v>
      </c>
      <c r="F776" s="60" t="s">
        <v>2232</v>
      </c>
      <c r="G776" s="61">
        <v>9511</v>
      </c>
    </row>
    <row r="777" spans="1:7" ht="30" customHeight="1" x14ac:dyDescent="0.25">
      <c r="A777" s="58">
        <v>776</v>
      </c>
      <c r="B777" s="73" t="s">
        <v>163</v>
      </c>
      <c r="C777" s="60" t="s">
        <v>163</v>
      </c>
      <c r="D777" s="60" t="s">
        <v>879</v>
      </c>
      <c r="E777" s="60" t="s">
        <v>2233</v>
      </c>
      <c r="F777" s="60" t="s">
        <v>880</v>
      </c>
      <c r="G777" s="61">
        <v>8707</v>
      </c>
    </row>
    <row r="778" spans="1:7" ht="30" customHeight="1" x14ac:dyDescent="0.25">
      <c r="A778" s="58">
        <v>777</v>
      </c>
      <c r="B778" s="73" t="s">
        <v>164</v>
      </c>
      <c r="C778" s="60" t="s">
        <v>164</v>
      </c>
      <c r="D778" s="60" t="s">
        <v>881</v>
      </c>
      <c r="E778" s="60" t="s">
        <v>2234</v>
      </c>
      <c r="F778" s="60" t="s">
        <v>882</v>
      </c>
      <c r="G778" s="61">
        <v>8703</v>
      </c>
    </row>
    <row r="779" spans="1:7" ht="30" customHeight="1" x14ac:dyDescent="0.25">
      <c r="A779" s="58">
        <v>778</v>
      </c>
      <c r="B779" s="73" t="s">
        <v>175</v>
      </c>
      <c r="C779" s="60" t="s">
        <v>175</v>
      </c>
      <c r="D779" s="60" t="s">
        <v>897</v>
      </c>
      <c r="E779" s="60" t="s">
        <v>2235</v>
      </c>
      <c r="F779" s="60" t="s">
        <v>898</v>
      </c>
      <c r="G779" s="61">
        <v>9000</v>
      </c>
    </row>
    <row r="780" spans="1:7" ht="30" customHeight="1" x14ac:dyDescent="0.25">
      <c r="A780" s="58">
        <v>779</v>
      </c>
      <c r="B780" s="73" t="s">
        <v>185</v>
      </c>
      <c r="C780" s="60" t="s">
        <v>185</v>
      </c>
      <c r="D780" s="60" t="s">
        <v>915</v>
      </c>
      <c r="E780" s="60" t="s">
        <v>2236</v>
      </c>
      <c r="F780" s="60" t="s">
        <v>916</v>
      </c>
      <c r="G780" s="61">
        <v>9100</v>
      </c>
    </row>
    <row r="781" spans="1:7" ht="30" customHeight="1" x14ac:dyDescent="0.25">
      <c r="A781" s="58">
        <v>780</v>
      </c>
      <c r="B781" s="73" t="s">
        <v>173</v>
      </c>
      <c r="C781" s="60" t="s">
        <v>173</v>
      </c>
      <c r="D781" s="60" t="s">
        <v>893</v>
      </c>
      <c r="E781" s="60" t="s">
        <v>2237</v>
      </c>
      <c r="F781" s="60" t="s">
        <v>894</v>
      </c>
      <c r="G781" s="61">
        <v>9406</v>
      </c>
    </row>
    <row r="782" spans="1:7" ht="30" customHeight="1" x14ac:dyDescent="0.25">
      <c r="A782" s="58">
        <v>781</v>
      </c>
      <c r="B782" s="73" t="s">
        <v>222</v>
      </c>
      <c r="C782" s="60" t="s">
        <v>222</v>
      </c>
      <c r="D782" s="60" t="s">
        <v>962</v>
      </c>
      <c r="E782" s="60" t="s">
        <v>2238</v>
      </c>
      <c r="F782" s="60" t="s">
        <v>963</v>
      </c>
      <c r="G782" s="61">
        <v>9410</v>
      </c>
    </row>
    <row r="783" spans="1:7" ht="30" customHeight="1" x14ac:dyDescent="0.25">
      <c r="A783" s="58">
        <v>782</v>
      </c>
      <c r="B783" s="73" t="s">
        <v>223</v>
      </c>
      <c r="C783" s="60" t="s">
        <v>223</v>
      </c>
      <c r="D783" s="60" t="s">
        <v>964</v>
      </c>
      <c r="E783" s="60" t="s">
        <v>2239</v>
      </c>
      <c r="F783" s="60" t="s">
        <v>965</v>
      </c>
      <c r="G783" s="61">
        <v>9600</v>
      </c>
    </row>
    <row r="784" spans="1:7" ht="30" customHeight="1" x14ac:dyDescent="0.25">
      <c r="A784" s="58">
        <v>783</v>
      </c>
      <c r="B784" s="73" t="s">
        <v>465</v>
      </c>
      <c r="C784" s="60" t="s">
        <v>465</v>
      </c>
      <c r="D784" s="60" t="s">
        <v>1225</v>
      </c>
      <c r="E784" s="60" t="s">
        <v>2240</v>
      </c>
      <c r="F784" s="60" t="s">
        <v>1226</v>
      </c>
      <c r="G784" s="61">
        <v>8801</v>
      </c>
    </row>
    <row r="785" spans="1:7" ht="30" customHeight="1" x14ac:dyDescent="0.25">
      <c r="A785" s="58">
        <v>784</v>
      </c>
      <c r="B785" s="73" t="s">
        <v>230</v>
      </c>
      <c r="C785" s="60" t="s">
        <v>230</v>
      </c>
      <c r="D785" s="60" t="s">
        <v>976</v>
      </c>
      <c r="E785" s="60" t="s">
        <v>2241</v>
      </c>
      <c r="F785" s="60" t="s">
        <v>977</v>
      </c>
      <c r="G785" s="61">
        <v>8002</v>
      </c>
    </row>
    <row r="786" spans="1:7" ht="30" customHeight="1" x14ac:dyDescent="0.25">
      <c r="A786" s="58">
        <v>785</v>
      </c>
      <c r="B786" s="73" t="s">
        <v>225</v>
      </c>
      <c r="C786" s="60" t="s">
        <v>225</v>
      </c>
      <c r="D786" s="60" t="s">
        <v>968</v>
      </c>
      <c r="E786" s="60" t="s">
        <v>2242</v>
      </c>
      <c r="F786" s="60" t="s">
        <v>969</v>
      </c>
      <c r="G786" s="61">
        <v>6000</v>
      </c>
    </row>
    <row r="787" spans="1:7" ht="30" customHeight="1" x14ac:dyDescent="0.25">
      <c r="A787" s="58">
        <v>786</v>
      </c>
      <c r="B787" s="73" t="s">
        <v>229</v>
      </c>
      <c r="C787" s="60" t="s">
        <v>229</v>
      </c>
      <c r="D787" s="60" t="s">
        <v>974</v>
      </c>
      <c r="E787" s="60" t="s">
        <v>2243</v>
      </c>
      <c r="F787" s="60" t="s">
        <v>975</v>
      </c>
      <c r="G787" s="61">
        <v>8200</v>
      </c>
    </row>
    <row r="788" spans="1:7" ht="30" customHeight="1" x14ac:dyDescent="0.25">
      <c r="A788" s="58">
        <v>787</v>
      </c>
      <c r="B788" s="73" t="s">
        <v>242</v>
      </c>
      <c r="C788" s="60" t="s">
        <v>242</v>
      </c>
      <c r="D788" s="60" t="s">
        <v>990</v>
      </c>
      <c r="E788" s="60" t="s">
        <v>2244</v>
      </c>
      <c r="F788" s="60" t="s">
        <v>991</v>
      </c>
      <c r="G788" s="61">
        <v>8000</v>
      </c>
    </row>
    <row r="789" spans="1:7" ht="30" customHeight="1" x14ac:dyDescent="0.25">
      <c r="A789" s="58">
        <v>788</v>
      </c>
      <c r="B789" s="73" t="s">
        <v>248</v>
      </c>
      <c r="C789" s="60" t="s">
        <v>249</v>
      </c>
      <c r="D789" s="60" t="s">
        <v>998</v>
      </c>
      <c r="E789" s="60" t="s">
        <v>2245</v>
      </c>
      <c r="F789" s="60" t="s">
        <v>997</v>
      </c>
      <c r="G789" s="61">
        <v>1604</v>
      </c>
    </row>
    <row r="790" spans="1:7" ht="30" customHeight="1" x14ac:dyDescent="0.25">
      <c r="A790" s="58">
        <v>789</v>
      </c>
      <c r="B790" s="73" t="s">
        <v>248</v>
      </c>
      <c r="C790" s="60" t="s">
        <v>250</v>
      </c>
      <c r="D790" s="60" t="s">
        <v>998</v>
      </c>
      <c r="E790" s="60" t="s">
        <v>2246</v>
      </c>
      <c r="F790" s="60" t="s">
        <v>997</v>
      </c>
      <c r="G790" s="61">
        <v>1604</v>
      </c>
    </row>
    <row r="791" spans="1:7" ht="30" customHeight="1" x14ac:dyDescent="0.25">
      <c r="A791" s="58">
        <v>790</v>
      </c>
      <c r="B791" s="73" t="s">
        <v>260</v>
      </c>
      <c r="C791" s="60" t="s">
        <v>260</v>
      </c>
      <c r="D791" s="60" t="s">
        <v>1005</v>
      </c>
      <c r="E791" s="60" t="s">
        <v>2247</v>
      </c>
      <c r="F791" s="60" t="s">
        <v>1006</v>
      </c>
      <c r="G791" s="61">
        <v>9002</v>
      </c>
    </row>
    <row r="792" spans="1:7" ht="30" customHeight="1" x14ac:dyDescent="0.25">
      <c r="A792" s="58">
        <v>791</v>
      </c>
      <c r="B792" s="73" t="s">
        <v>263</v>
      </c>
      <c r="C792" s="60" t="s">
        <v>263</v>
      </c>
      <c r="D792" s="60" t="s">
        <v>1009</v>
      </c>
      <c r="E792" s="60" t="s">
        <v>2248</v>
      </c>
      <c r="F792" s="60" t="s">
        <v>1010</v>
      </c>
      <c r="G792" s="61">
        <v>1604</v>
      </c>
    </row>
    <row r="793" spans="1:7" ht="30" customHeight="1" x14ac:dyDescent="0.25">
      <c r="A793" s="58">
        <v>792</v>
      </c>
      <c r="B793" s="73" t="s">
        <v>267</v>
      </c>
      <c r="C793" s="60" t="s">
        <v>267</v>
      </c>
      <c r="D793" s="60" t="s">
        <v>1013</v>
      </c>
      <c r="E793" s="60" t="s">
        <v>2249</v>
      </c>
      <c r="F793" s="60" t="s">
        <v>1014</v>
      </c>
      <c r="G793" s="61">
        <v>8714</v>
      </c>
    </row>
    <row r="794" spans="1:7" ht="30" customHeight="1" x14ac:dyDescent="0.25">
      <c r="A794" s="58">
        <v>793</v>
      </c>
      <c r="B794" s="73" t="s">
        <v>297</v>
      </c>
      <c r="C794" s="60" t="s">
        <v>297</v>
      </c>
      <c r="D794" s="60" t="s">
        <v>1041</v>
      </c>
      <c r="E794" s="60" t="s">
        <v>2250</v>
      </c>
      <c r="F794" s="60" t="s">
        <v>1042</v>
      </c>
      <c r="G794" s="61">
        <v>9202</v>
      </c>
    </row>
    <row r="795" spans="1:7" ht="30" customHeight="1" x14ac:dyDescent="0.25">
      <c r="A795" s="58">
        <v>794</v>
      </c>
      <c r="B795" s="73" t="s">
        <v>2251</v>
      </c>
      <c r="C795" s="60" t="s">
        <v>2251</v>
      </c>
      <c r="D795" s="60" t="s">
        <v>2252</v>
      </c>
      <c r="E795" s="60" t="s">
        <v>2253</v>
      </c>
      <c r="F795" s="60">
        <v>436402014001</v>
      </c>
      <c r="G795" s="61">
        <v>9616</v>
      </c>
    </row>
    <row r="796" spans="1:7" ht="30" customHeight="1" x14ac:dyDescent="0.25">
      <c r="A796" s="58">
        <v>795</v>
      </c>
      <c r="B796" s="73" t="s">
        <v>332</v>
      </c>
      <c r="C796" s="60" t="s">
        <v>332</v>
      </c>
      <c r="D796" s="60" t="s">
        <v>1069</v>
      </c>
      <c r="E796" s="60" t="s">
        <v>2254</v>
      </c>
      <c r="F796" s="60" t="s">
        <v>1070</v>
      </c>
      <c r="G796" s="61">
        <v>8703</v>
      </c>
    </row>
    <row r="797" spans="1:7" ht="30" customHeight="1" x14ac:dyDescent="0.25">
      <c r="A797" s="58">
        <v>796</v>
      </c>
      <c r="B797" s="73" t="s">
        <v>333</v>
      </c>
      <c r="C797" s="60" t="s">
        <v>333</v>
      </c>
      <c r="D797" s="60" t="s">
        <v>1071</v>
      </c>
      <c r="E797" s="60" t="s">
        <v>2255</v>
      </c>
      <c r="F797" s="60" t="s">
        <v>1072</v>
      </c>
      <c r="G797" s="61">
        <v>8001</v>
      </c>
    </row>
    <row r="798" spans="1:7" ht="30" customHeight="1" x14ac:dyDescent="0.25">
      <c r="A798" s="58">
        <v>797</v>
      </c>
      <c r="B798" s="73" t="s">
        <v>335</v>
      </c>
      <c r="C798" s="60" t="s">
        <v>335</v>
      </c>
      <c r="D798" s="60" t="s">
        <v>1073</v>
      </c>
      <c r="E798" s="60" t="s">
        <v>2256</v>
      </c>
      <c r="F798" s="60" t="s">
        <v>1074</v>
      </c>
      <c r="G798" s="61">
        <v>8001</v>
      </c>
    </row>
    <row r="799" spans="1:7" ht="30" customHeight="1" x14ac:dyDescent="0.25">
      <c r="A799" s="58">
        <v>798</v>
      </c>
      <c r="B799" s="73" t="s">
        <v>341</v>
      </c>
      <c r="C799" s="60" t="s">
        <v>341</v>
      </c>
      <c r="D799" s="60" t="s">
        <v>1077</v>
      </c>
      <c r="E799" s="60" t="s">
        <v>2257</v>
      </c>
      <c r="F799" s="60" t="s">
        <v>1076</v>
      </c>
      <c r="G799" s="61">
        <v>2601</v>
      </c>
    </row>
    <row r="800" spans="1:7" ht="30" customHeight="1" x14ac:dyDescent="0.25">
      <c r="A800" s="58">
        <v>799</v>
      </c>
      <c r="B800" s="73" t="s">
        <v>356</v>
      </c>
      <c r="C800" s="60" t="s">
        <v>356</v>
      </c>
      <c r="D800" s="60" t="s">
        <v>1088</v>
      </c>
      <c r="E800" s="60" t="s">
        <v>2258</v>
      </c>
      <c r="F800" s="60" t="s">
        <v>1089</v>
      </c>
      <c r="G800" s="61">
        <v>9200</v>
      </c>
    </row>
    <row r="801" spans="1:7" ht="30" customHeight="1" x14ac:dyDescent="0.25">
      <c r="A801" s="58">
        <v>800</v>
      </c>
      <c r="B801" s="73" t="s">
        <v>380</v>
      </c>
      <c r="C801" s="60" t="s">
        <v>380</v>
      </c>
      <c r="D801" s="60" t="s">
        <v>1123</v>
      </c>
      <c r="E801" s="60" t="s">
        <v>2259</v>
      </c>
      <c r="F801" s="60" t="s">
        <v>1124</v>
      </c>
      <c r="G801" s="61">
        <v>9014</v>
      </c>
    </row>
    <row r="802" spans="1:7" ht="30" customHeight="1" x14ac:dyDescent="0.25">
      <c r="A802" s="58">
        <v>801</v>
      </c>
      <c r="B802" s="73" t="s">
        <v>378</v>
      </c>
      <c r="C802" s="60" t="s">
        <v>378</v>
      </c>
      <c r="D802" s="60" t="s">
        <v>1119</v>
      </c>
      <c r="E802" s="60" t="s">
        <v>2260</v>
      </c>
      <c r="F802" s="60" t="s">
        <v>1120</v>
      </c>
      <c r="G802" s="61">
        <v>9002</v>
      </c>
    </row>
    <row r="803" spans="1:7" ht="30" customHeight="1" x14ac:dyDescent="0.25">
      <c r="A803" s="58">
        <v>802</v>
      </c>
      <c r="B803" s="73" t="s">
        <v>388</v>
      </c>
      <c r="C803" s="60" t="s">
        <v>388</v>
      </c>
      <c r="D803" s="60" t="s">
        <v>1133</v>
      </c>
      <c r="E803" s="60" t="s">
        <v>2261</v>
      </c>
      <c r="F803" s="60" t="s">
        <v>1134</v>
      </c>
      <c r="G803" s="61">
        <v>9605</v>
      </c>
    </row>
    <row r="804" spans="1:7" ht="30" customHeight="1" x14ac:dyDescent="0.25">
      <c r="A804" s="58">
        <v>803</v>
      </c>
      <c r="B804" s="73" t="s">
        <v>390</v>
      </c>
      <c r="C804" s="60" t="s">
        <v>390</v>
      </c>
      <c r="D804" s="60" t="s">
        <v>1135</v>
      </c>
      <c r="E804" s="60" t="s">
        <v>2262</v>
      </c>
      <c r="F804" s="60" t="s">
        <v>1136</v>
      </c>
      <c r="G804" s="61">
        <v>9209</v>
      </c>
    </row>
    <row r="805" spans="1:7" ht="30" customHeight="1" x14ac:dyDescent="0.25">
      <c r="A805" s="58">
        <v>804</v>
      </c>
      <c r="B805" s="73" t="s">
        <v>417</v>
      </c>
      <c r="C805" s="60" t="s">
        <v>417</v>
      </c>
      <c r="D805" s="60" t="s">
        <v>1171</v>
      </c>
      <c r="E805" s="60" t="s">
        <v>2263</v>
      </c>
      <c r="F805" s="60" t="s">
        <v>1172</v>
      </c>
      <c r="G805" s="61">
        <v>9200</v>
      </c>
    </row>
    <row r="806" spans="1:7" ht="30" customHeight="1" x14ac:dyDescent="0.25">
      <c r="A806" s="58">
        <v>805</v>
      </c>
      <c r="B806" s="73" t="s">
        <v>431</v>
      </c>
      <c r="C806" s="60" t="s">
        <v>431</v>
      </c>
      <c r="D806" s="60" t="s">
        <v>1188</v>
      </c>
      <c r="E806" s="60" t="s">
        <v>2264</v>
      </c>
      <c r="F806" s="60" t="s">
        <v>1189</v>
      </c>
      <c r="G806" s="61">
        <v>9200</v>
      </c>
    </row>
    <row r="807" spans="1:7" ht="30" customHeight="1" x14ac:dyDescent="0.25">
      <c r="A807" s="58">
        <v>806</v>
      </c>
      <c r="B807" s="73" t="s">
        <v>432</v>
      </c>
      <c r="C807" s="60" t="s">
        <v>432</v>
      </c>
      <c r="D807" s="60" t="s">
        <v>1190</v>
      </c>
      <c r="E807" s="60" t="s">
        <v>2265</v>
      </c>
      <c r="F807" s="60" t="s">
        <v>1191</v>
      </c>
      <c r="G807" s="61">
        <v>1232</v>
      </c>
    </row>
    <row r="808" spans="1:7" ht="30" customHeight="1" x14ac:dyDescent="0.25">
      <c r="A808" s="58">
        <v>807</v>
      </c>
      <c r="B808" s="73" t="s">
        <v>433</v>
      </c>
      <c r="C808" s="60" t="s">
        <v>433</v>
      </c>
      <c r="D808" s="60" t="s">
        <v>1192</v>
      </c>
      <c r="E808" s="60" t="s">
        <v>2266</v>
      </c>
      <c r="F808" s="60" t="s">
        <v>1193</v>
      </c>
      <c r="G808" s="61">
        <v>1232</v>
      </c>
    </row>
    <row r="809" spans="1:7" ht="30" customHeight="1" x14ac:dyDescent="0.25">
      <c r="A809" s="58">
        <v>808</v>
      </c>
      <c r="B809" s="73" t="s">
        <v>406</v>
      </c>
      <c r="C809" s="60" t="s">
        <v>406</v>
      </c>
      <c r="D809" s="60" t="s">
        <v>1157</v>
      </c>
      <c r="E809" s="60" t="s">
        <v>2267</v>
      </c>
      <c r="F809" s="60" t="s">
        <v>1158</v>
      </c>
      <c r="G809" s="61">
        <v>9200</v>
      </c>
    </row>
    <row r="810" spans="1:7" ht="30" customHeight="1" x14ac:dyDescent="0.25">
      <c r="A810" s="58">
        <v>809</v>
      </c>
      <c r="B810" s="73" t="s">
        <v>451</v>
      </c>
      <c r="C810" s="60" t="s">
        <v>453</v>
      </c>
      <c r="D810" s="60" t="s">
        <v>1205</v>
      </c>
      <c r="E810" s="60" t="s">
        <v>2268</v>
      </c>
      <c r="F810" s="60" t="s">
        <v>1206</v>
      </c>
      <c r="G810" s="61">
        <v>9000</v>
      </c>
    </row>
    <row r="811" spans="1:7" ht="30" customHeight="1" x14ac:dyDescent="0.25">
      <c r="A811" s="58">
        <v>810</v>
      </c>
      <c r="B811" s="73" t="s">
        <v>451</v>
      </c>
      <c r="C811" s="60" t="s">
        <v>452</v>
      </c>
      <c r="D811" s="60" t="s">
        <v>2269</v>
      </c>
      <c r="E811" s="60" t="s">
        <v>2270</v>
      </c>
      <c r="F811" s="60" t="s">
        <v>1206</v>
      </c>
      <c r="G811" s="61">
        <v>9000</v>
      </c>
    </row>
    <row r="812" spans="1:7" ht="30" customHeight="1" x14ac:dyDescent="0.25">
      <c r="A812" s="58">
        <v>811</v>
      </c>
      <c r="B812" s="73" t="s">
        <v>454</v>
      </c>
      <c r="C812" s="60" t="s">
        <v>454</v>
      </c>
      <c r="D812" s="60" t="s">
        <v>1207</v>
      </c>
      <c r="E812" s="60" t="s">
        <v>2271</v>
      </c>
      <c r="F812" s="60" t="s">
        <v>1208</v>
      </c>
      <c r="G812" s="61">
        <v>9005</v>
      </c>
    </row>
    <row r="813" spans="1:7" ht="30" customHeight="1" x14ac:dyDescent="0.25">
      <c r="A813" s="58">
        <v>812</v>
      </c>
      <c r="B813" s="73" t="s">
        <v>457</v>
      </c>
      <c r="C813" s="60" t="s">
        <v>457</v>
      </c>
      <c r="D813" s="60" t="s">
        <v>1211</v>
      </c>
      <c r="E813" s="60" t="s">
        <v>2272</v>
      </c>
      <c r="F813" s="60" t="s">
        <v>1212</v>
      </c>
      <c r="G813" s="61">
        <v>7210</v>
      </c>
    </row>
    <row r="814" spans="1:7" ht="30" customHeight="1" x14ac:dyDescent="0.25">
      <c r="A814" s="58">
        <v>813</v>
      </c>
      <c r="B814" s="73" t="s">
        <v>412</v>
      </c>
      <c r="C814" s="60" t="s">
        <v>412</v>
      </c>
      <c r="D814" s="60" t="s">
        <v>1163</v>
      </c>
      <c r="E814" s="60" t="s">
        <v>2273</v>
      </c>
      <c r="F814" s="60" t="s">
        <v>1164</v>
      </c>
      <c r="G814" s="61">
        <v>9019</v>
      </c>
    </row>
    <row r="815" spans="1:7" ht="30" customHeight="1" x14ac:dyDescent="0.25">
      <c r="A815" s="58">
        <v>814</v>
      </c>
      <c r="B815" s="73" t="s">
        <v>459</v>
      </c>
      <c r="C815" s="60" t="s">
        <v>459</v>
      </c>
      <c r="D815" s="60" t="s">
        <v>1215</v>
      </c>
      <c r="E815" s="60" t="s">
        <v>2274</v>
      </c>
      <c r="F815" s="60" t="s">
        <v>1216</v>
      </c>
      <c r="G815" s="61">
        <v>9013</v>
      </c>
    </row>
    <row r="816" spans="1:7" ht="30" customHeight="1" x14ac:dyDescent="0.25">
      <c r="A816" s="58">
        <v>815</v>
      </c>
      <c r="B816" s="73" t="s">
        <v>467</v>
      </c>
      <c r="C816" s="60" t="s">
        <v>467</v>
      </c>
      <c r="D816" s="60" t="s">
        <v>1227</v>
      </c>
      <c r="E816" s="60" t="s">
        <v>2275</v>
      </c>
      <c r="F816" s="60" t="s">
        <v>1228</v>
      </c>
      <c r="G816" s="61">
        <v>1101</v>
      </c>
    </row>
    <row r="817" spans="1:7" ht="30" customHeight="1" x14ac:dyDescent="0.25">
      <c r="A817" s="58">
        <v>816</v>
      </c>
      <c r="B817" s="73" t="s">
        <v>482</v>
      </c>
      <c r="C817" s="60" t="s">
        <v>482</v>
      </c>
      <c r="D817" s="60" t="s">
        <v>1245</v>
      </c>
      <c r="E817" s="60" t="s">
        <v>2276</v>
      </c>
      <c r="F817" s="60" t="s">
        <v>1246</v>
      </c>
      <c r="G817" s="61">
        <v>9200</v>
      </c>
    </row>
    <row r="818" spans="1:7" ht="30" customHeight="1" x14ac:dyDescent="0.25">
      <c r="A818" s="58">
        <v>817</v>
      </c>
      <c r="B818" s="73" t="s">
        <v>2277</v>
      </c>
      <c r="C818" s="60" t="s">
        <v>2277</v>
      </c>
      <c r="D818" s="60" t="s">
        <v>2278</v>
      </c>
      <c r="E818" s="60" t="s">
        <v>2279</v>
      </c>
      <c r="F818" s="60" t="s">
        <v>2280</v>
      </c>
      <c r="G818" s="61">
        <v>1635</v>
      </c>
    </row>
    <row r="819" spans="1:7" ht="30" customHeight="1" x14ac:dyDescent="0.25">
      <c r="A819" s="58">
        <v>818</v>
      </c>
      <c r="B819" s="73" t="s">
        <v>464</v>
      </c>
      <c r="C819" s="60" t="s">
        <v>464</v>
      </c>
      <c r="D819" s="60" t="s">
        <v>1223</v>
      </c>
      <c r="E819" s="60" t="s">
        <v>2281</v>
      </c>
      <c r="F819" s="60" t="s">
        <v>1224</v>
      </c>
      <c r="G819" s="61">
        <v>8714</v>
      </c>
    </row>
    <row r="820" spans="1:7" ht="30" customHeight="1" x14ac:dyDescent="0.25">
      <c r="A820" s="58">
        <v>819</v>
      </c>
      <c r="B820" s="73" t="s">
        <v>211</v>
      </c>
      <c r="C820" s="60" t="s">
        <v>211</v>
      </c>
      <c r="D820" s="60" t="s">
        <v>947</v>
      </c>
      <c r="E820" s="60" t="s">
        <v>2282</v>
      </c>
      <c r="F820" s="60" t="s">
        <v>948</v>
      </c>
      <c r="G820" s="61">
        <v>9512</v>
      </c>
    </row>
    <row r="821" spans="1:7" ht="30" customHeight="1" x14ac:dyDescent="0.25">
      <c r="A821" s="58">
        <v>820</v>
      </c>
      <c r="B821" s="73" t="s">
        <v>2283</v>
      </c>
      <c r="C821" s="60" t="s">
        <v>2283</v>
      </c>
      <c r="D821" s="60" t="s">
        <v>2284</v>
      </c>
      <c r="E821" s="60" t="s">
        <v>2285</v>
      </c>
      <c r="F821" s="60" t="s">
        <v>2286</v>
      </c>
      <c r="G821" s="61">
        <v>9017</v>
      </c>
    </row>
    <row r="822" spans="1:7" ht="30" customHeight="1" x14ac:dyDescent="0.25">
      <c r="A822" s="58">
        <v>821</v>
      </c>
      <c r="B822" s="73" t="s">
        <v>508</v>
      </c>
      <c r="C822" s="60" t="s">
        <v>508</v>
      </c>
      <c r="D822" s="60" t="s">
        <v>1276</v>
      </c>
      <c r="E822" s="60" t="s">
        <v>2287</v>
      </c>
      <c r="F822" s="60" t="s">
        <v>1277</v>
      </c>
      <c r="G822" s="61">
        <v>8703</v>
      </c>
    </row>
    <row r="823" spans="1:7" ht="30" customHeight="1" x14ac:dyDescent="0.25">
      <c r="A823" s="58">
        <v>822</v>
      </c>
      <c r="B823" s="73" t="s">
        <v>509</v>
      </c>
      <c r="C823" s="60" t="s">
        <v>509</v>
      </c>
      <c r="D823" s="60" t="s">
        <v>1278</v>
      </c>
      <c r="E823" s="60" t="s">
        <v>2288</v>
      </c>
      <c r="F823" s="60" t="s">
        <v>1279</v>
      </c>
      <c r="G823" s="61">
        <v>8501</v>
      </c>
    </row>
    <row r="824" spans="1:7" ht="30" customHeight="1" x14ac:dyDescent="0.25">
      <c r="A824" s="58">
        <v>823</v>
      </c>
      <c r="B824" s="73" t="s">
        <v>511</v>
      </c>
      <c r="C824" s="60" t="s">
        <v>511</v>
      </c>
      <c r="D824" s="60" t="s">
        <v>1280</v>
      </c>
      <c r="E824" s="60" t="s">
        <v>2289</v>
      </c>
      <c r="F824" s="60" t="s">
        <v>1281</v>
      </c>
      <c r="G824" s="61">
        <v>9500</v>
      </c>
    </row>
    <row r="825" spans="1:7" ht="30" customHeight="1" x14ac:dyDescent="0.25">
      <c r="A825" s="58">
        <v>824</v>
      </c>
      <c r="B825" s="73" t="s">
        <v>550</v>
      </c>
      <c r="C825" s="60" t="s">
        <v>550</v>
      </c>
      <c r="D825" s="60" t="s">
        <v>1326</v>
      </c>
      <c r="E825" s="60" t="s">
        <v>1953</v>
      </c>
      <c r="F825" s="60" t="s">
        <v>1325</v>
      </c>
      <c r="G825" s="61">
        <v>1105</v>
      </c>
    </row>
    <row r="826" spans="1:7" ht="30" customHeight="1" x14ac:dyDescent="0.25">
      <c r="A826" s="58">
        <v>825</v>
      </c>
      <c r="B826" s="73" t="s">
        <v>550</v>
      </c>
      <c r="C826" s="60" t="s">
        <v>551</v>
      </c>
      <c r="D826" s="60" t="s">
        <v>1326</v>
      </c>
      <c r="E826" s="60" t="s">
        <v>1953</v>
      </c>
      <c r="F826" s="60" t="s">
        <v>1325</v>
      </c>
      <c r="G826" s="61">
        <v>1105</v>
      </c>
    </row>
    <row r="827" spans="1:7" ht="30" customHeight="1" x14ac:dyDescent="0.25">
      <c r="A827" s="58">
        <v>826</v>
      </c>
      <c r="B827" s="73" t="s">
        <v>563</v>
      </c>
      <c r="C827" s="60" t="s">
        <v>563</v>
      </c>
      <c r="D827" s="60" t="s">
        <v>1327</v>
      </c>
      <c r="E827" s="60" t="s">
        <v>2290</v>
      </c>
      <c r="F827" s="60" t="s">
        <v>1328</v>
      </c>
      <c r="G827" s="61">
        <v>9200</v>
      </c>
    </row>
    <row r="828" spans="1:7" ht="30" customHeight="1" x14ac:dyDescent="0.25">
      <c r="A828" s="58">
        <v>827</v>
      </c>
      <c r="B828" s="73" t="s">
        <v>424</v>
      </c>
      <c r="C828" s="60" t="s">
        <v>424</v>
      </c>
      <c r="D828" s="60" t="s">
        <v>1183</v>
      </c>
      <c r="E828" s="60" t="s">
        <v>2291</v>
      </c>
      <c r="F828" s="60" t="s">
        <v>1184</v>
      </c>
      <c r="G828" s="61">
        <v>8012</v>
      </c>
    </row>
    <row r="829" spans="1:7" ht="30" customHeight="1" x14ac:dyDescent="0.25">
      <c r="A829" s="58">
        <v>828</v>
      </c>
      <c r="B829" s="73" t="s">
        <v>644</v>
      </c>
      <c r="C829" s="60" t="s">
        <v>644</v>
      </c>
      <c r="D829" s="60" t="s">
        <v>1405</v>
      </c>
      <c r="E829" s="60" t="s">
        <v>2292</v>
      </c>
      <c r="F829" s="60" t="s">
        <v>1406</v>
      </c>
      <c r="G829" s="61">
        <v>9502</v>
      </c>
    </row>
    <row r="830" spans="1:7" ht="30" customHeight="1" x14ac:dyDescent="0.25">
      <c r="A830" s="58">
        <v>829</v>
      </c>
      <c r="B830" s="73" t="s">
        <v>653</v>
      </c>
      <c r="C830" s="60" t="s">
        <v>653</v>
      </c>
      <c r="D830" s="60" t="s">
        <v>1412</v>
      </c>
      <c r="E830" s="60" t="s">
        <v>2293</v>
      </c>
      <c r="F830" s="60" t="s">
        <v>1413</v>
      </c>
      <c r="G830" s="61">
        <v>8417</v>
      </c>
    </row>
    <row r="831" spans="1:7" ht="30" x14ac:dyDescent="0.25">
      <c r="A831" s="58">
        <v>830</v>
      </c>
      <c r="B831" s="73" t="s">
        <v>2294</v>
      </c>
      <c r="C831" s="60" t="s">
        <v>2294</v>
      </c>
      <c r="D831" s="60" t="s">
        <v>1430</v>
      </c>
      <c r="E831" s="60" t="s">
        <v>2295</v>
      </c>
      <c r="F831" s="60" t="s">
        <v>2296</v>
      </c>
      <c r="G831" s="61">
        <v>9506</v>
      </c>
    </row>
    <row r="832" spans="1:7" ht="45" x14ac:dyDescent="0.25">
      <c r="A832" s="58">
        <v>831</v>
      </c>
      <c r="B832" s="73" t="s">
        <v>666</v>
      </c>
      <c r="C832" s="60" t="s">
        <v>666</v>
      </c>
      <c r="D832" s="60" t="s">
        <v>1432</v>
      </c>
      <c r="E832" s="60" t="s">
        <v>2297</v>
      </c>
      <c r="F832" s="60" t="s">
        <v>1433</v>
      </c>
      <c r="G832" s="61">
        <v>9500</v>
      </c>
    </row>
    <row r="833" spans="1:7" ht="45" x14ac:dyDescent="0.25">
      <c r="A833" s="58">
        <v>832</v>
      </c>
      <c r="B833" s="73" t="s">
        <v>679</v>
      </c>
      <c r="C833" s="60" t="s">
        <v>679</v>
      </c>
      <c r="D833" s="60" t="s">
        <v>1446</v>
      </c>
      <c r="E833" s="60" t="s">
        <v>2298</v>
      </c>
      <c r="F833" s="60" t="s">
        <v>1447</v>
      </c>
      <c r="G833" s="61">
        <v>1605</v>
      </c>
    </row>
    <row r="834" spans="1:7" ht="30" x14ac:dyDescent="0.25">
      <c r="A834" s="58">
        <v>833</v>
      </c>
      <c r="B834" s="73" t="s">
        <v>618</v>
      </c>
      <c r="C834" s="60" t="s">
        <v>618</v>
      </c>
      <c r="D834" s="60" t="s">
        <v>1377</v>
      </c>
      <c r="E834" s="60" t="s">
        <v>2299</v>
      </c>
      <c r="F834" s="60" t="s">
        <v>1378</v>
      </c>
      <c r="G834" s="61">
        <v>9800</v>
      </c>
    </row>
    <row r="835" spans="1:7" x14ac:dyDescent="0.25">
      <c r="A835" s="58">
        <v>834</v>
      </c>
      <c r="B835" s="73" t="s">
        <v>697</v>
      </c>
      <c r="C835" s="60" t="s">
        <v>697</v>
      </c>
      <c r="D835" s="60" t="s">
        <v>1456</v>
      </c>
      <c r="E835" s="60" t="s">
        <v>2300</v>
      </c>
      <c r="F835" s="60" t="s">
        <v>1457</v>
      </c>
      <c r="G835" s="61">
        <v>9800</v>
      </c>
    </row>
    <row r="836" spans="1:7" ht="30" x14ac:dyDescent="0.25">
      <c r="A836" s="58">
        <v>835</v>
      </c>
      <c r="B836" s="73" t="s">
        <v>698</v>
      </c>
      <c r="C836" s="60" t="s">
        <v>698</v>
      </c>
      <c r="D836" s="60" t="s">
        <v>1458</v>
      </c>
      <c r="E836" s="60" t="s">
        <v>2301</v>
      </c>
      <c r="F836" s="60" t="s">
        <v>1459</v>
      </c>
      <c r="G836" s="61">
        <v>9505</v>
      </c>
    </row>
    <row r="837" spans="1:7" ht="30" x14ac:dyDescent="0.25">
      <c r="A837" s="58">
        <v>836</v>
      </c>
      <c r="B837" s="73" t="s">
        <v>700</v>
      </c>
      <c r="C837" s="60" t="s">
        <v>700</v>
      </c>
      <c r="D837" s="60" t="s">
        <v>1462</v>
      </c>
      <c r="E837" s="60" t="s">
        <v>2302</v>
      </c>
      <c r="F837" s="60" t="s">
        <v>1463</v>
      </c>
      <c r="G837" s="61">
        <v>8311</v>
      </c>
    </row>
    <row r="838" spans="1:7" ht="30" x14ac:dyDescent="0.25">
      <c r="A838" s="58">
        <v>837</v>
      </c>
      <c r="B838" s="73" t="s">
        <v>619</v>
      </c>
      <c r="C838" s="60" t="s">
        <v>619</v>
      </c>
      <c r="D838" s="60" t="s">
        <v>1379</v>
      </c>
      <c r="E838" s="60" t="s">
        <v>2303</v>
      </c>
      <c r="F838" s="60" t="s">
        <v>1380</v>
      </c>
      <c r="G838" s="61">
        <v>8300</v>
      </c>
    </row>
    <row r="839" spans="1:7" ht="30" x14ac:dyDescent="0.25">
      <c r="A839" s="58">
        <v>838</v>
      </c>
      <c r="B839" s="73" t="s">
        <v>701</v>
      </c>
      <c r="C839" s="60" t="s">
        <v>701</v>
      </c>
      <c r="D839" s="60" t="s">
        <v>1464</v>
      </c>
      <c r="E839" s="60" t="s">
        <v>2304</v>
      </c>
      <c r="F839" s="60" t="s">
        <v>1465</v>
      </c>
      <c r="G839" s="61">
        <v>8602</v>
      </c>
    </row>
    <row r="840" spans="1:7" x14ac:dyDescent="0.25">
      <c r="A840" s="58">
        <v>839</v>
      </c>
      <c r="B840" s="73" t="s">
        <v>726</v>
      </c>
      <c r="C840" s="60" t="s">
        <v>726</v>
      </c>
      <c r="D840" s="60" t="s">
        <v>1486</v>
      </c>
      <c r="E840" s="60" t="s">
        <v>2305</v>
      </c>
      <c r="F840" s="60" t="s">
        <v>1487</v>
      </c>
      <c r="G840" s="61">
        <v>8000</v>
      </c>
    </row>
    <row r="841" spans="1:7" ht="30" x14ac:dyDescent="0.25">
      <c r="A841" s="58">
        <v>840</v>
      </c>
      <c r="B841" s="73" t="s">
        <v>588</v>
      </c>
      <c r="C841" s="60" t="s">
        <v>588</v>
      </c>
      <c r="D841" s="60" t="s">
        <v>1358</v>
      </c>
      <c r="E841" s="60" t="s">
        <v>2306</v>
      </c>
      <c r="F841" s="60" t="s">
        <v>1357</v>
      </c>
      <c r="G841" s="61">
        <v>1550</v>
      </c>
    </row>
    <row r="842" spans="1:7" ht="30" x14ac:dyDescent="0.25">
      <c r="A842" s="58">
        <v>841</v>
      </c>
      <c r="B842" s="73" t="s">
        <v>752</v>
      </c>
      <c r="C842" s="60" t="s">
        <v>752</v>
      </c>
      <c r="D842" s="60" t="s">
        <v>1511</v>
      </c>
      <c r="E842" s="60" t="s">
        <v>2266</v>
      </c>
      <c r="F842" s="60" t="s">
        <v>1512</v>
      </c>
      <c r="G842" s="61">
        <v>1232</v>
      </c>
    </row>
    <row r="843" spans="1:7" ht="30" x14ac:dyDescent="0.25">
      <c r="A843" s="58">
        <v>842</v>
      </c>
      <c r="B843" s="73" t="s">
        <v>756</v>
      </c>
      <c r="C843" s="60" t="s">
        <v>756</v>
      </c>
      <c r="D843" s="60" t="s">
        <v>1515</v>
      </c>
      <c r="E843" s="60" t="s">
        <v>2307</v>
      </c>
      <c r="F843" s="60" t="s">
        <v>1516</v>
      </c>
      <c r="G843" s="61">
        <v>7000</v>
      </c>
    </row>
    <row r="844" spans="1:7" ht="30" x14ac:dyDescent="0.25">
      <c r="A844" s="58">
        <v>843</v>
      </c>
      <c r="B844" s="73" t="s">
        <v>759</v>
      </c>
      <c r="C844" s="60" t="s">
        <v>759</v>
      </c>
      <c r="D844" s="60" t="s">
        <v>1521</v>
      </c>
      <c r="E844" s="60" t="s">
        <v>2308</v>
      </c>
      <c r="F844" s="60" t="s">
        <v>1522</v>
      </c>
      <c r="G844" s="61">
        <v>7100</v>
      </c>
    </row>
    <row r="845" spans="1:7" ht="30" x14ac:dyDescent="0.25">
      <c r="A845" s="58">
        <v>844</v>
      </c>
      <c r="B845" s="73" t="s">
        <v>760</v>
      </c>
      <c r="C845" s="60" t="s">
        <v>760</v>
      </c>
      <c r="D845" s="60" t="s">
        <v>1523</v>
      </c>
      <c r="E845" s="60" t="s">
        <v>2309</v>
      </c>
      <c r="F845" s="60" t="s">
        <v>1524</v>
      </c>
      <c r="G845" s="61">
        <v>7016</v>
      </c>
    </row>
    <row r="846" spans="1:7" ht="30" x14ac:dyDescent="0.25">
      <c r="A846" s="58">
        <v>845</v>
      </c>
      <c r="B846" s="73" t="s">
        <v>761</v>
      </c>
      <c r="C846" s="60" t="s">
        <v>761</v>
      </c>
      <c r="D846" s="60" t="s">
        <v>1525</v>
      </c>
      <c r="E846" s="60" t="s">
        <v>2310</v>
      </c>
      <c r="F846" s="60" t="s">
        <v>1526</v>
      </c>
      <c r="G846" s="61">
        <v>7001</v>
      </c>
    </row>
    <row r="847" spans="1:7" ht="30" x14ac:dyDescent="0.25">
      <c r="A847" s="58">
        <v>846</v>
      </c>
      <c r="B847" s="73" t="s">
        <v>699</v>
      </c>
      <c r="C847" s="60" t="s">
        <v>699</v>
      </c>
      <c r="D847" s="60" t="s">
        <v>1460</v>
      </c>
      <c r="E847" s="60" t="s">
        <v>2311</v>
      </c>
      <c r="F847" s="60" t="s">
        <v>1461</v>
      </c>
      <c r="G847" s="61">
        <v>8400</v>
      </c>
    </row>
    <row r="848" spans="1:7" ht="30" x14ac:dyDescent="0.25">
      <c r="A848" s="58">
        <v>847</v>
      </c>
      <c r="B848" s="73" t="s">
        <v>665</v>
      </c>
      <c r="C848" s="60" t="s">
        <v>665</v>
      </c>
      <c r="D848" s="60" t="s">
        <v>1430</v>
      </c>
      <c r="E848" s="60" t="s">
        <v>2312</v>
      </c>
      <c r="F848" s="60" t="s">
        <v>1431</v>
      </c>
      <c r="G848" s="61">
        <v>9506</v>
      </c>
    </row>
    <row r="849" spans="1:7" ht="30" x14ac:dyDescent="0.25">
      <c r="A849" s="58">
        <v>848</v>
      </c>
      <c r="B849" s="73" t="s">
        <v>550</v>
      </c>
      <c r="C849" s="60" t="s">
        <v>2313</v>
      </c>
      <c r="D849" s="60" t="s">
        <v>2314</v>
      </c>
      <c r="E849" s="60" t="s">
        <v>1953</v>
      </c>
      <c r="F849" s="60" t="s">
        <v>1325</v>
      </c>
      <c r="G849" s="61">
        <v>1105</v>
      </c>
    </row>
    <row r="850" spans="1:7" ht="30" x14ac:dyDescent="0.25">
      <c r="A850" s="58">
        <v>849</v>
      </c>
      <c r="B850" s="73" t="s">
        <v>242</v>
      </c>
      <c r="C850" s="60" t="s">
        <v>2315</v>
      </c>
      <c r="D850" s="60" t="s">
        <v>990</v>
      </c>
      <c r="E850" s="60" t="s">
        <v>2316</v>
      </c>
      <c r="F850" s="60" t="s">
        <v>2317</v>
      </c>
      <c r="G850" s="61">
        <v>8000</v>
      </c>
    </row>
    <row r="851" spans="1:7" ht="30" x14ac:dyDescent="0.25">
      <c r="A851" s="58">
        <v>850</v>
      </c>
      <c r="B851" s="73" t="s">
        <v>242</v>
      </c>
      <c r="C851" s="60" t="s">
        <v>2318</v>
      </c>
      <c r="D851" s="60" t="s">
        <v>990</v>
      </c>
      <c r="E851" s="60" t="s">
        <v>2316</v>
      </c>
      <c r="F851" s="60" t="s">
        <v>2317</v>
      </c>
      <c r="G851" s="61">
        <v>8000</v>
      </c>
    </row>
    <row r="852" spans="1:7" x14ac:dyDescent="0.25">
      <c r="A852" s="58">
        <v>851</v>
      </c>
      <c r="B852" s="73" t="s">
        <v>297</v>
      </c>
      <c r="C852" s="60" t="s">
        <v>298</v>
      </c>
      <c r="D852" s="60" t="s">
        <v>1041</v>
      </c>
      <c r="E852" s="60" t="s">
        <v>2250</v>
      </c>
      <c r="F852" s="60" t="s">
        <v>1042</v>
      </c>
      <c r="G852" s="61">
        <v>9202</v>
      </c>
    </row>
    <row r="853" spans="1:7" x14ac:dyDescent="0.25">
      <c r="A853" s="58">
        <v>852</v>
      </c>
      <c r="B853" s="73" t="s">
        <v>380</v>
      </c>
      <c r="C853" s="60" t="s">
        <v>381</v>
      </c>
      <c r="D853" s="60" t="s">
        <v>1123</v>
      </c>
      <c r="E853" s="60" t="s">
        <v>2259</v>
      </c>
      <c r="F853" s="60" t="s">
        <v>1124</v>
      </c>
      <c r="G853" s="61">
        <v>9014</v>
      </c>
    </row>
    <row r="854" spans="1:7" ht="30" x14ac:dyDescent="0.25">
      <c r="A854" s="58">
        <v>853</v>
      </c>
      <c r="B854" s="73" t="s">
        <v>550</v>
      </c>
      <c r="C854" s="60" t="s">
        <v>553</v>
      </c>
      <c r="D854" s="60" t="s">
        <v>2314</v>
      </c>
      <c r="E854" s="60" t="s">
        <v>1953</v>
      </c>
      <c r="F854" s="60" t="s">
        <v>1325</v>
      </c>
      <c r="G854" s="61">
        <v>1105</v>
      </c>
    </row>
    <row r="855" spans="1:7" ht="30" x14ac:dyDescent="0.25">
      <c r="A855" s="58">
        <v>854</v>
      </c>
      <c r="B855" s="73" t="s">
        <v>550</v>
      </c>
      <c r="C855" s="60" t="s">
        <v>554</v>
      </c>
      <c r="D855" s="60" t="s">
        <v>2314</v>
      </c>
      <c r="E855" s="60" t="s">
        <v>1953</v>
      </c>
      <c r="F855" s="60" t="s">
        <v>1325</v>
      </c>
      <c r="G855" s="61">
        <v>1105</v>
      </c>
    </row>
    <row r="856" spans="1:7" ht="30" x14ac:dyDescent="0.25">
      <c r="A856" s="58">
        <v>855</v>
      </c>
      <c r="B856" s="73" t="s">
        <v>260</v>
      </c>
      <c r="C856" s="60" t="s">
        <v>458</v>
      </c>
      <c r="D856" s="60" t="s">
        <v>1005</v>
      </c>
      <c r="E856" s="60" t="s">
        <v>2319</v>
      </c>
      <c r="F856" s="60" t="s">
        <v>1006</v>
      </c>
      <c r="G856" s="61">
        <v>9002</v>
      </c>
    </row>
    <row r="857" spans="1:7" ht="30" x14ac:dyDescent="0.25">
      <c r="A857" s="58">
        <v>856</v>
      </c>
      <c r="B857" s="73" t="s">
        <v>433</v>
      </c>
      <c r="C857" s="60" t="s">
        <v>434</v>
      </c>
      <c r="D857" s="60" t="s">
        <v>1192</v>
      </c>
      <c r="E857" s="60" t="s">
        <v>2266</v>
      </c>
      <c r="F857" s="60" t="s">
        <v>2320</v>
      </c>
      <c r="G857" s="61">
        <v>1232</v>
      </c>
    </row>
    <row r="858" spans="1:7" ht="30" x14ac:dyDescent="0.25">
      <c r="A858" s="58">
        <v>857</v>
      </c>
      <c r="B858" s="73" t="s">
        <v>550</v>
      </c>
      <c r="C858" s="60" t="s">
        <v>555</v>
      </c>
      <c r="D858" s="60" t="s">
        <v>2314</v>
      </c>
      <c r="E858" s="60" t="s">
        <v>1953</v>
      </c>
      <c r="F858" s="60" t="s">
        <v>1325</v>
      </c>
      <c r="G858" s="61">
        <v>1105</v>
      </c>
    </row>
    <row r="859" spans="1:7" ht="30" x14ac:dyDescent="0.25">
      <c r="A859" s="58">
        <v>858</v>
      </c>
      <c r="B859" s="73" t="s">
        <v>550</v>
      </c>
      <c r="C859" s="60" t="s">
        <v>556</v>
      </c>
      <c r="D859" s="60" t="s">
        <v>2314</v>
      </c>
      <c r="E859" s="60" t="s">
        <v>1953</v>
      </c>
      <c r="F859" s="60" t="s">
        <v>1325</v>
      </c>
      <c r="G859" s="61">
        <v>1105</v>
      </c>
    </row>
    <row r="860" spans="1:7" ht="30" x14ac:dyDescent="0.25">
      <c r="A860" s="58">
        <v>859</v>
      </c>
      <c r="B860" s="73" t="s">
        <v>211</v>
      </c>
      <c r="C860" s="60" t="s">
        <v>2321</v>
      </c>
      <c r="D860" s="60" t="s">
        <v>947</v>
      </c>
      <c r="E860" s="60" t="s">
        <v>2282</v>
      </c>
      <c r="F860" s="60" t="s">
        <v>948</v>
      </c>
      <c r="G860" s="61">
        <v>9512</v>
      </c>
    </row>
    <row r="861" spans="1:7" ht="30" x14ac:dyDescent="0.25">
      <c r="A861" s="58">
        <v>860</v>
      </c>
      <c r="B861" s="73" t="s">
        <v>509</v>
      </c>
      <c r="C861" s="60" t="s">
        <v>510</v>
      </c>
      <c r="D861" s="60" t="s">
        <v>1278</v>
      </c>
      <c r="E861" s="60" t="s">
        <v>2288</v>
      </c>
      <c r="F861" s="60" t="s">
        <v>1279</v>
      </c>
      <c r="G861" s="61">
        <v>8501</v>
      </c>
    </row>
    <row r="862" spans="1:7" ht="30" x14ac:dyDescent="0.25">
      <c r="A862" s="58">
        <v>861</v>
      </c>
      <c r="B862" s="73" t="s">
        <v>550</v>
      </c>
      <c r="C862" s="60" t="s">
        <v>557</v>
      </c>
      <c r="D862" s="60" t="s">
        <v>2314</v>
      </c>
      <c r="E862" s="60" t="s">
        <v>1953</v>
      </c>
      <c r="F862" s="60" t="s">
        <v>1325</v>
      </c>
      <c r="G862" s="61">
        <v>1105</v>
      </c>
    </row>
    <row r="863" spans="1:7" ht="30" x14ac:dyDescent="0.25">
      <c r="A863" s="58">
        <v>862</v>
      </c>
      <c r="B863" s="73" t="s">
        <v>550</v>
      </c>
      <c r="C863" s="60" t="s">
        <v>558</v>
      </c>
      <c r="D863" s="60" t="s">
        <v>2314</v>
      </c>
      <c r="E863" s="60" t="s">
        <v>1953</v>
      </c>
      <c r="F863" s="60" t="s">
        <v>1325</v>
      </c>
      <c r="G863" s="61">
        <v>1105</v>
      </c>
    </row>
    <row r="864" spans="1:7" x14ac:dyDescent="0.25">
      <c r="A864" s="58">
        <v>863</v>
      </c>
      <c r="B864" s="73" t="s">
        <v>333</v>
      </c>
      <c r="C864" s="60" t="s">
        <v>334</v>
      </c>
      <c r="D864" s="60" t="s">
        <v>1071</v>
      </c>
      <c r="E864" s="60" t="s">
        <v>2255</v>
      </c>
      <c r="F864" s="60" t="s">
        <v>1072</v>
      </c>
      <c r="G864" s="61">
        <v>8001</v>
      </c>
    </row>
    <row r="865" spans="1:7" ht="30" x14ac:dyDescent="0.25">
      <c r="A865" s="58">
        <v>864</v>
      </c>
      <c r="B865" s="73" t="s">
        <v>550</v>
      </c>
      <c r="C865" s="60" t="s">
        <v>562</v>
      </c>
      <c r="D865" s="60" t="s">
        <v>2314</v>
      </c>
      <c r="E865" s="60" t="s">
        <v>2322</v>
      </c>
      <c r="F865" s="60" t="s">
        <v>1325</v>
      </c>
      <c r="G865" s="61">
        <v>1105</v>
      </c>
    </row>
    <row r="866" spans="1:7" ht="30" x14ac:dyDescent="0.25">
      <c r="A866" s="58">
        <v>865</v>
      </c>
      <c r="B866" s="73" t="s">
        <v>701</v>
      </c>
      <c r="C866" s="60" t="s">
        <v>702</v>
      </c>
      <c r="D866" s="60" t="s">
        <v>1464</v>
      </c>
      <c r="E866" s="60" t="s">
        <v>2304</v>
      </c>
      <c r="F866" s="60" t="s">
        <v>1465</v>
      </c>
      <c r="G866" s="61">
        <v>8602</v>
      </c>
    </row>
    <row r="867" spans="1:7" x14ac:dyDescent="0.25">
      <c r="A867" s="58">
        <v>866</v>
      </c>
      <c r="B867" s="73" t="s">
        <v>726</v>
      </c>
      <c r="C867" s="60" t="s">
        <v>2323</v>
      </c>
      <c r="D867" s="60" t="s">
        <v>1486</v>
      </c>
      <c r="E867" s="60" t="s">
        <v>2324</v>
      </c>
      <c r="F867" s="60" t="s">
        <v>2325</v>
      </c>
      <c r="G867" s="61">
        <v>8000</v>
      </c>
    </row>
    <row r="868" spans="1:7" ht="30" x14ac:dyDescent="0.25">
      <c r="A868" s="58">
        <v>867</v>
      </c>
      <c r="B868" s="73" t="s">
        <v>588</v>
      </c>
      <c r="C868" s="60" t="s">
        <v>590</v>
      </c>
      <c r="D868" s="60" t="s">
        <v>1358</v>
      </c>
      <c r="E868" s="60" t="s">
        <v>2306</v>
      </c>
      <c r="F868" s="60" t="s">
        <v>1357</v>
      </c>
      <c r="G868" s="61">
        <v>1550</v>
      </c>
    </row>
    <row r="869" spans="1:7" ht="30" x14ac:dyDescent="0.25">
      <c r="A869" s="58">
        <v>868</v>
      </c>
      <c r="B869" s="73" t="s">
        <v>424</v>
      </c>
      <c r="C869" s="60" t="s">
        <v>426</v>
      </c>
      <c r="D869" s="60" t="s">
        <v>1183</v>
      </c>
      <c r="E869" s="60" t="s">
        <v>2291</v>
      </c>
      <c r="F869" s="60" t="s">
        <v>1184</v>
      </c>
      <c r="G869" s="61">
        <v>8012</v>
      </c>
    </row>
    <row r="870" spans="1:7" ht="30" x14ac:dyDescent="0.25">
      <c r="A870" s="58">
        <v>869</v>
      </c>
      <c r="B870" s="73" t="s">
        <v>752</v>
      </c>
      <c r="C870" s="60" t="s">
        <v>753</v>
      </c>
      <c r="D870" s="60" t="s">
        <v>1511</v>
      </c>
      <c r="E870" s="60" t="s">
        <v>2266</v>
      </c>
      <c r="F870" s="60" t="s">
        <v>1512</v>
      </c>
      <c r="G870" s="61">
        <v>1232</v>
      </c>
    </row>
    <row r="871" spans="1:7" x14ac:dyDescent="0.25">
      <c r="A871" s="58">
        <v>870</v>
      </c>
      <c r="B871" s="62" t="s">
        <v>122</v>
      </c>
      <c r="C871" s="60" t="s">
        <v>123</v>
      </c>
      <c r="D871" s="60" t="s">
        <v>828</v>
      </c>
      <c r="E871" s="60" t="s">
        <v>2226</v>
      </c>
      <c r="F871" s="60" t="s">
        <v>829</v>
      </c>
      <c r="G871" s="61">
        <v>8720</v>
      </c>
    </row>
    <row r="872" spans="1:7" ht="30" x14ac:dyDescent="0.25">
      <c r="A872" s="58">
        <v>871</v>
      </c>
      <c r="B872" s="62" t="s">
        <v>248</v>
      </c>
      <c r="C872" s="60" t="s">
        <v>253</v>
      </c>
      <c r="D872" s="60" t="s">
        <v>998</v>
      </c>
      <c r="E872" s="60" t="s">
        <v>2246</v>
      </c>
      <c r="F872" s="60" t="s">
        <v>997</v>
      </c>
      <c r="G872" s="61">
        <v>1604</v>
      </c>
    </row>
    <row r="873" spans="1:7" ht="30" x14ac:dyDescent="0.25">
      <c r="A873" s="58">
        <v>872</v>
      </c>
      <c r="B873" s="62" t="s">
        <v>242</v>
      </c>
      <c r="C873" s="60" t="s">
        <v>243</v>
      </c>
      <c r="D873" s="60" t="s">
        <v>990</v>
      </c>
      <c r="E873" s="60" t="s">
        <v>2244</v>
      </c>
      <c r="F873" s="60" t="s">
        <v>991</v>
      </c>
      <c r="G873" s="61">
        <v>8000</v>
      </c>
    </row>
    <row r="874" spans="1:7" x14ac:dyDescent="0.25">
      <c r="A874" s="58">
        <v>873</v>
      </c>
      <c r="B874" s="62" t="s">
        <v>332</v>
      </c>
      <c r="C874" s="60" t="s">
        <v>2326</v>
      </c>
      <c r="D874" s="60" t="s">
        <v>1069</v>
      </c>
      <c r="E874" s="60" t="s">
        <v>2254</v>
      </c>
      <c r="F874" s="60" t="s">
        <v>2327</v>
      </c>
      <c r="G874" s="61">
        <v>8703</v>
      </c>
    </row>
    <row r="875" spans="1:7" x14ac:dyDescent="0.25">
      <c r="A875" s="58">
        <v>874</v>
      </c>
      <c r="B875" s="62" t="s">
        <v>341</v>
      </c>
      <c r="C875" s="60" t="s">
        <v>344</v>
      </c>
      <c r="D875" s="60" t="s">
        <v>1077</v>
      </c>
      <c r="E875" s="60" t="s">
        <v>2257</v>
      </c>
      <c r="F875" s="60" t="s">
        <v>1076</v>
      </c>
      <c r="G875" s="61">
        <v>2601</v>
      </c>
    </row>
    <row r="876" spans="1:7" x14ac:dyDescent="0.25">
      <c r="A876" s="58">
        <v>875</v>
      </c>
      <c r="B876" s="62" t="s">
        <v>335</v>
      </c>
      <c r="C876" s="60" t="s">
        <v>336</v>
      </c>
      <c r="D876" s="60" t="s">
        <v>1073</v>
      </c>
      <c r="E876" s="60" t="s">
        <v>2256</v>
      </c>
      <c r="F876" s="60" t="s">
        <v>1074</v>
      </c>
      <c r="G876" s="61">
        <v>8001</v>
      </c>
    </row>
    <row r="877" spans="1:7" ht="30" x14ac:dyDescent="0.25">
      <c r="A877" s="58">
        <v>876</v>
      </c>
      <c r="B877" s="62" t="s">
        <v>388</v>
      </c>
      <c r="C877" s="60" t="s">
        <v>389</v>
      </c>
      <c r="D877" s="60" t="s">
        <v>1133</v>
      </c>
      <c r="E877" s="60" t="s">
        <v>2328</v>
      </c>
      <c r="F877" s="60" t="s">
        <v>2329</v>
      </c>
      <c r="G877" s="61">
        <v>9605</v>
      </c>
    </row>
    <row r="878" spans="1:7" ht="30" x14ac:dyDescent="0.25">
      <c r="A878" s="58">
        <v>877</v>
      </c>
      <c r="B878" s="62" t="s">
        <v>2283</v>
      </c>
      <c r="C878" s="60" t="s">
        <v>2330</v>
      </c>
      <c r="D878" s="60" t="s">
        <v>2284</v>
      </c>
      <c r="E878" s="60" t="s">
        <v>2331</v>
      </c>
      <c r="F878" s="60" t="s">
        <v>2286</v>
      </c>
      <c r="G878" s="61">
        <v>9017</v>
      </c>
    </row>
    <row r="879" spans="1:7" ht="30" x14ac:dyDescent="0.25">
      <c r="A879" s="58">
        <v>878</v>
      </c>
      <c r="B879" s="62" t="s">
        <v>550</v>
      </c>
      <c r="C879" s="60" t="s">
        <v>559</v>
      </c>
      <c r="D879" s="60" t="s">
        <v>1326</v>
      </c>
      <c r="E879" s="60" t="s">
        <v>1953</v>
      </c>
      <c r="F879" s="60" t="s">
        <v>1325</v>
      </c>
      <c r="G879" s="61">
        <v>1105</v>
      </c>
    </row>
    <row r="880" spans="1:7" ht="30" x14ac:dyDescent="0.25">
      <c r="A880" s="58">
        <v>879</v>
      </c>
      <c r="B880" s="62" t="s">
        <v>644</v>
      </c>
      <c r="C880" s="60" t="s">
        <v>645</v>
      </c>
      <c r="D880" s="60" t="s">
        <v>1405</v>
      </c>
      <c r="E880" s="60" t="s">
        <v>2332</v>
      </c>
      <c r="F880" s="60" t="s">
        <v>2333</v>
      </c>
      <c r="G880" s="61">
        <v>9502</v>
      </c>
    </row>
    <row r="881" spans="1:7" ht="30" x14ac:dyDescent="0.25">
      <c r="A881" s="58">
        <v>880</v>
      </c>
      <c r="B881" s="62" t="s">
        <v>125</v>
      </c>
      <c r="C881" s="60" t="s">
        <v>126</v>
      </c>
      <c r="D881" s="60" t="s">
        <v>832</v>
      </c>
      <c r="E881" s="60" t="s">
        <v>2228</v>
      </c>
      <c r="F881" s="60" t="s">
        <v>2334</v>
      </c>
      <c r="G881" s="61">
        <v>1554</v>
      </c>
    </row>
    <row r="882" spans="1:7" ht="30" x14ac:dyDescent="0.25">
      <c r="A882" s="58">
        <v>881</v>
      </c>
      <c r="B882" s="62" t="s">
        <v>396</v>
      </c>
      <c r="C882" s="60" t="s">
        <v>396</v>
      </c>
      <c r="D882" s="60" t="s">
        <v>1147</v>
      </c>
      <c r="E882" s="60" t="s">
        <v>2335</v>
      </c>
      <c r="F882" s="60" t="s">
        <v>1148</v>
      </c>
      <c r="G882" s="61">
        <v>7020</v>
      </c>
    </row>
    <row r="883" spans="1:7" ht="30" x14ac:dyDescent="0.25">
      <c r="A883" s="58">
        <v>882</v>
      </c>
      <c r="B883" s="62" t="s">
        <v>263</v>
      </c>
      <c r="C883" s="60" t="s">
        <v>264</v>
      </c>
      <c r="D883" s="60" t="s">
        <v>1009</v>
      </c>
      <c r="E883" s="60" t="s">
        <v>2336</v>
      </c>
      <c r="F883" s="60" t="s">
        <v>1010</v>
      </c>
      <c r="G883" s="61">
        <v>1604</v>
      </c>
    </row>
    <row r="884" spans="1:7" ht="30" x14ac:dyDescent="0.25">
      <c r="A884" s="58">
        <v>883</v>
      </c>
      <c r="B884" s="62" t="s">
        <v>550</v>
      </c>
      <c r="C884" s="60" t="s">
        <v>560</v>
      </c>
      <c r="D884" s="60" t="s">
        <v>1326</v>
      </c>
      <c r="E884" s="60" t="s">
        <v>1953</v>
      </c>
      <c r="F884" s="60" t="s">
        <v>1325</v>
      </c>
      <c r="G884" s="61">
        <v>1105</v>
      </c>
    </row>
    <row r="885" spans="1:7" ht="30" x14ac:dyDescent="0.25">
      <c r="A885" s="58">
        <v>884</v>
      </c>
      <c r="B885" s="62" t="s">
        <v>424</v>
      </c>
      <c r="C885" s="60" t="s">
        <v>425</v>
      </c>
      <c r="D885" s="60" t="s">
        <v>1183</v>
      </c>
      <c r="E885" s="60" t="s">
        <v>2291</v>
      </c>
      <c r="F885" s="60" t="s">
        <v>1184</v>
      </c>
      <c r="G885" s="61">
        <v>8012</v>
      </c>
    </row>
    <row r="886" spans="1:7" ht="30" x14ac:dyDescent="0.25">
      <c r="A886" s="58">
        <v>885</v>
      </c>
      <c r="B886" s="62" t="s">
        <v>224</v>
      </c>
      <c r="C886" s="60" t="s">
        <v>224</v>
      </c>
      <c r="D886" s="60" t="s">
        <v>966</v>
      </c>
      <c r="E886" s="60" t="s">
        <v>2337</v>
      </c>
      <c r="F886" s="60" t="s">
        <v>967</v>
      </c>
      <c r="G886" s="61">
        <v>1550</v>
      </c>
    </row>
    <row r="887" spans="1:7" ht="45" x14ac:dyDescent="0.25">
      <c r="A887" s="58">
        <v>886</v>
      </c>
      <c r="B887" s="62" t="s">
        <v>679</v>
      </c>
      <c r="C887" s="60" t="s">
        <v>680</v>
      </c>
      <c r="D887" s="60" t="s">
        <v>1446</v>
      </c>
      <c r="E887" s="60" t="s">
        <v>2298</v>
      </c>
      <c r="F887" s="60" t="s">
        <v>1447</v>
      </c>
      <c r="G887" s="61">
        <v>1605</v>
      </c>
    </row>
    <row r="888" spans="1:7" ht="30" x14ac:dyDescent="0.25">
      <c r="A888" s="58">
        <v>887</v>
      </c>
      <c r="B888" s="62" t="s">
        <v>248</v>
      </c>
      <c r="C888" s="60" t="s">
        <v>2338</v>
      </c>
      <c r="D888" s="60" t="s">
        <v>998</v>
      </c>
      <c r="E888" s="60" t="s">
        <v>2245</v>
      </c>
      <c r="F888" s="60" t="s">
        <v>997</v>
      </c>
      <c r="G888" s="61">
        <v>1604</v>
      </c>
    </row>
    <row r="889" spans="1:7" ht="45" x14ac:dyDescent="0.25">
      <c r="A889" s="58">
        <v>888</v>
      </c>
      <c r="B889" s="62" t="s">
        <v>2339</v>
      </c>
      <c r="C889" s="60" t="s">
        <v>2339</v>
      </c>
      <c r="D889" s="60" t="s">
        <v>1414</v>
      </c>
      <c r="E889" s="60" t="s">
        <v>2340</v>
      </c>
      <c r="F889" s="60" t="s">
        <v>1415</v>
      </c>
      <c r="G889" s="61">
        <v>1232</v>
      </c>
    </row>
    <row r="890" spans="1:7" ht="30" x14ac:dyDescent="0.25">
      <c r="A890" s="58">
        <v>889</v>
      </c>
      <c r="B890" s="62" t="s">
        <v>288</v>
      </c>
      <c r="C890" s="60" t="s">
        <v>288</v>
      </c>
      <c r="D890" s="60" t="s">
        <v>1031</v>
      </c>
      <c r="E890" s="60" t="s">
        <v>2341</v>
      </c>
      <c r="F890" s="60" t="s">
        <v>1032</v>
      </c>
      <c r="G890" s="61">
        <v>1605</v>
      </c>
    </row>
    <row r="891" spans="1:7" ht="30" x14ac:dyDescent="0.25">
      <c r="A891" s="58">
        <v>890</v>
      </c>
      <c r="B891" s="62" t="s">
        <v>288</v>
      </c>
      <c r="C891" s="60" t="s">
        <v>289</v>
      </c>
      <c r="D891" s="60" t="s">
        <v>1031</v>
      </c>
      <c r="E891" s="60" t="s">
        <v>2341</v>
      </c>
      <c r="F891" s="60" t="s">
        <v>1032</v>
      </c>
      <c r="G891" s="61">
        <v>1605</v>
      </c>
    </row>
    <row r="892" spans="1:7" ht="30" x14ac:dyDescent="0.25">
      <c r="A892" s="58">
        <v>891</v>
      </c>
      <c r="B892" s="62" t="s">
        <v>458</v>
      </c>
      <c r="C892" s="60" t="s">
        <v>458</v>
      </c>
      <c r="D892" s="60" t="s">
        <v>1213</v>
      </c>
      <c r="E892" s="60" t="s">
        <v>2342</v>
      </c>
      <c r="F892" s="60" t="s">
        <v>1214</v>
      </c>
      <c r="G892" s="61">
        <v>7200</v>
      </c>
    </row>
    <row r="893" spans="1:7" ht="30" x14ac:dyDescent="0.25">
      <c r="A893" s="58">
        <v>892</v>
      </c>
      <c r="B893" s="62" t="s">
        <v>224</v>
      </c>
      <c r="C893" s="60" t="s">
        <v>2343</v>
      </c>
      <c r="D893" s="60" t="s">
        <v>966</v>
      </c>
      <c r="E893" s="60" t="s">
        <v>2337</v>
      </c>
      <c r="F893" s="60" t="s">
        <v>967</v>
      </c>
      <c r="G893" s="61">
        <v>1550</v>
      </c>
    </row>
    <row r="894" spans="1:7" x14ac:dyDescent="0.25">
      <c r="A894" s="58">
        <v>893</v>
      </c>
      <c r="B894" s="62" t="s">
        <v>2344</v>
      </c>
      <c r="C894" s="60" t="s">
        <v>2344</v>
      </c>
      <c r="D894" s="60" t="s">
        <v>976</v>
      </c>
      <c r="E894" s="60" t="s">
        <v>2241</v>
      </c>
      <c r="F894" s="60" t="s">
        <v>977</v>
      </c>
      <c r="G894" s="61">
        <v>8002</v>
      </c>
    </row>
    <row r="895" spans="1:7" ht="45" x14ac:dyDescent="0.25">
      <c r="A895" s="58">
        <v>894</v>
      </c>
      <c r="B895" s="62" t="s">
        <v>654</v>
      </c>
      <c r="C895" s="60" t="s">
        <v>654</v>
      </c>
      <c r="D895" s="60" t="s">
        <v>1414</v>
      </c>
      <c r="E895" s="60" t="s">
        <v>2340</v>
      </c>
      <c r="F895" s="60" t="s">
        <v>1415</v>
      </c>
      <c r="G895" s="61">
        <v>1232</v>
      </c>
    </row>
    <row r="896" spans="1:7" ht="30" x14ac:dyDescent="0.25">
      <c r="A896" s="58">
        <v>895</v>
      </c>
      <c r="B896" s="62" t="s">
        <v>451</v>
      </c>
      <c r="C896" s="60" t="s">
        <v>451</v>
      </c>
      <c r="D896" s="60" t="s">
        <v>2269</v>
      </c>
      <c r="E896" s="60" t="s">
        <v>2270</v>
      </c>
      <c r="F896" s="60" t="s">
        <v>1206</v>
      </c>
      <c r="G896" s="61">
        <v>9000</v>
      </c>
    </row>
    <row r="897" spans="1:7" ht="30" x14ac:dyDescent="0.25">
      <c r="A897" s="58">
        <v>896</v>
      </c>
      <c r="B897" s="62" t="s">
        <v>2345</v>
      </c>
      <c r="C897" s="60" t="s">
        <v>2345</v>
      </c>
      <c r="D897" s="60" t="s">
        <v>2346</v>
      </c>
      <c r="E897" s="60" t="s">
        <v>2347</v>
      </c>
      <c r="F897" s="60" t="s">
        <v>2348</v>
      </c>
      <c r="G897" s="61">
        <v>1200</v>
      </c>
    </row>
    <row r="898" spans="1:7" ht="45" customHeight="1" x14ac:dyDescent="0.25">
      <c r="A898" s="58">
        <v>897</v>
      </c>
      <c r="B898" s="62" t="s">
        <v>441</v>
      </c>
      <c r="C898" s="60" t="s">
        <v>442</v>
      </c>
      <c r="D898" s="60" t="s">
        <v>1196</v>
      </c>
      <c r="E898" s="60" t="s">
        <v>1861</v>
      </c>
      <c r="F898" s="60" t="s">
        <v>1197</v>
      </c>
      <c r="G898" s="61">
        <v>2211</v>
      </c>
    </row>
    <row r="899" spans="1:7" s="79" customFormat="1" ht="45" customHeight="1" x14ac:dyDescent="0.25">
      <c r="A899" s="74">
        <v>898</v>
      </c>
      <c r="B899" s="75" t="s">
        <v>654</v>
      </c>
      <c r="C899" s="76" t="s">
        <v>654</v>
      </c>
      <c r="D899" s="77" t="s">
        <v>1414</v>
      </c>
      <c r="E899" s="77" t="s">
        <v>2266</v>
      </c>
      <c r="F899" s="77" t="s">
        <v>1415</v>
      </c>
      <c r="G899" s="78">
        <v>1232</v>
      </c>
    </row>
    <row r="900" spans="1:7" ht="30" x14ac:dyDescent="0.25">
      <c r="A900" s="58">
        <v>899</v>
      </c>
      <c r="B900" s="62" t="s">
        <v>435</v>
      </c>
      <c r="C900" s="80" t="s">
        <v>436</v>
      </c>
      <c r="D900" s="80" t="s">
        <v>1194</v>
      </c>
      <c r="E900" s="80" t="s">
        <v>1859</v>
      </c>
      <c r="F900" s="80" t="s">
        <v>1195</v>
      </c>
      <c r="G900" s="81">
        <v>2105</v>
      </c>
    </row>
    <row r="901" spans="1:7" ht="30" x14ac:dyDescent="0.25">
      <c r="A901" s="58">
        <v>900</v>
      </c>
      <c r="B901" s="62" t="s">
        <v>313</v>
      </c>
      <c r="C901" s="80" t="s">
        <v>315</v>
      </c>
      <c r="D901" s="80" t="s">
        <v>1055</v>
      </c>
      <c r="E901" s="80" t="s">
        <v>1700</v>
      </c>
      <c r="F901" s="80" t="s">
        <v>1056</v>
      </c>
      <c r="G901" s="81">
        <v>1604</v>
      </c>
    </row>
    <row r="902" spans="1:7" x14ac:dyDescent="0.25">
      <c r="A902" s="58">
        <v>901</v>
      </c>
      <c r="B902" s="62" t="s">
        <v>583</v>
      </c>
      <c r="C902" s="80" t="s">
        <v>584</v>
      </c>
      <c r="D902" s="80" t="s">
        <v>1352</v>
      </c>
      <c r="E902" s="80" t="s">
        <v>1993</v>
      </c>
      <c r="F902" s="80" t="s">
        <v>1353</v>
      </c>
      <c r="G902" s="81">
        <v>1231</v>
      </c>
    </row>
    <row r="903" spans="1:7" ht="30" x14ac:dyDescent="0.25">
      <c r="A903" s="58">
        <v>902</v>
      </c>
      <c r="B903" s="62" t="s">
        <v>513</v>
      </c>
      <c r="C903" s="80" t="s">
        <v>514</v>
      </c>
      <c r="D903" s="80" t="s">
        <v>1284</v>
      </c>
      <c r="E903" s="80" t="s">
        <v>2169</v>
      </c>
      <c r="F903" s="80" t="s">
        <v>1285</v>
      </c>
      <c r="G903" s="81">
        <v>1634</v>
      </c>
    </row>
    <row r="904" spans="1:7" ht="30" x14ac:dyDescent="0.25">
      <c r="A904" s="58">
        <v>903</v>
      </c>
      <c r="B904" s="62" t="s">
        <v>571</v>
      </c>
      <c r="C904" s="80" t="s">
        <v>574</v>
      </c>
      <c r="D904" s="80" t="s">
        <v>1340</v>
      </c>
      <c r="E904" s="80" t="s">
        <v>1975</v>
      </c>
      <c r="F904" s="80" t="s">
        <v>1341</v>
      </c>
      <c r="G904" s="81">
        <v>1605</v>
      </c>
    </row>
    <row r="905" spans="1:7" ht="30" x14ac:dyDescent="0.25">
      <c r="A905" s="58">
        <v>904</v>
      </c>
      <c r="B905" s="62" t="s">
        <v>2349</v>
      </c>
      <c r="C905" s="80" t="s">
        <v>2349</v>
      </c>
      <c r="D905" s="80" t="s">
        <v>2350</v>
      </c>
      <c r="E905" s="80" t="s">
        <v>2351</v>
      </c>
      <c r="F905" s="80" t="s">
        <v>2352</v>
      </c>
      <c r="G905" s="81">
        <v>1550</v>
      </c>
    </row>
    <row r="906" spans="1:7" ht="30" x14ac:dyDescent="0.25">
      <c r="A906" s="58">
        <v>905</v>
      </c>
      <c r="B906" s="62" t="s">
        <v>2353</v>
      </c>
      <c r="C906" s="80" t="s">
        <v>2353</v>
      </c>
      <c r="D906" s="80" t="s">
        <v>2354</v>
      </c>
      <c r="E906" s="80" t="s">
        <v>2355</v>
      </c>
      <c r="F906" s="80" t="s">
        <v>2356</v>
      </c>
      <c r="G906" s="81">
        <v>1209</v>
      </c>
    </row>
    <row r="907" spans="1:7" ht="45" x14ac:dyDescent="0.25">
      <c r="A907" s="58">
        <v>906</v>
      </c>
      <c r="B907" s="62" t="s">
        <v>655</v>
      </c>
      <c r="C907" s="80" t="s">
        <v>655</v>
      </c>
      <c r="D907" s="80" t="s">
        <v>1416</v>
      </c>
      <c r="E907" s="80" t="s">
        <v>2175</v>
      </c>
      <c r="F907" s="80" t="s">
        <v>1417</v>
      </c>
      <c r="G907" s="81">
        <v>1209</v>
      </c>
    </row>
    <row r="908" spans="1:7" ht="30" x14ac:dyDescent="0.25">
      <c r="A908" s="58">
        <v>907</v>
      </c>
      <c r="B908" s="62" t="s">
        <v>409</v>
      </c>
      <c r="C908" s="80" t="s">
        <v>409</v>
      </c>
      <c r="D908" s="80" t="s">
        <v>1161</v>
      </c>
      <c r="E908" s="80" t="s">
        <v>2357</v>
      </c>
      <c r="F908" s="80" t="s">
        <v>1162</v>
      </c>
      <c r="G908" s="81">
        <v>9000</v>
      </c>
    </row>
    <row r="909" spans="1:7" ht="45" x14ac:dyDescent="0.25">
      <c r="A909" s="58">
        <v>908</v>
      </c>
      <c r="B909" s="62" t="s">
        <v>395</v>
      </c>
      <c r="C909" s="80" t="s">
        <v>395</v>
      </c>
      <c r="D909" s="80" t="s">
        <v>2358</v>
      </c>
      <c r="E909" s="80" t="s">
        <v>2151</v>
      </c>
      <c r="F909" s="80" t="s">
        <v>1146</v>
      </c>
      <c r="G909" s="81">
        <v>1634</v>
      </c>
    </row>
    <row r="910" spans="1:7" x14ac:dyDescent="0.25">
      <c r="A910" s="58">
        <v>909</v>
      </c>
      <c r="B910" s="62" t="s">
        <v>732</v>
      </c>
      <c r="C910" s="80" t="s">
        <v>733</v>
      </c>
      <c r="D910" s="80" t="s">
        <v>1492</v>
      </c>
      <c r="E910" s="80" t="s">
        <v>2168</v>
      </c>
      <c r="F910" s="80">
        <v>8734476000</v>
      </c>
      <c r="G910" s="81">
        <v>2010</v>
      </c>
    </row>
    <row r="911" spans="1:7" x14ac:dyDescent="0.25">
      <c r="A911" s="58">
        <v>910</v>
      </c>
      <c r="B911" s="62" t="s">
        <v>732</v>
      </c>
      <c r="C911" s="80" t="s">
        <v>734</v>
      </c>
      <c r="D911" s="80" t="s">
        <v>1492</v>
      </c>
      <c r="E911" s="80" t="s">
        <v>2168</v>
      </c>
      <c r="F911" s="80">
        <v>8734476000</v>
      </c>
      <c r="G911" s="81">
        <v>2010</v>
      </c>
    </row>
    <row r="912" spans="1:7" x14ac:dyDescent="0.25">
      <c r="A912" s="58">
        <v>911</v>
      </c>
      <c r="B912" s="62" t="s">
        <v>2195</v>
      </c>
      <c r="C912" s="80" t="s">
        <v>2359</v>
      </c>
      <c r="D912" s="80" t="s">
        <v>2196</v>
      </c>
      <c r="E912" s="80" t="s">
        <v>2197</v>
      </c>
      <c r="F912" s="80" t="s">
        <v>2198</v>
      </c>
      <c r="G912" s="81">
        <v>1605</v>
      </c>
    </row>
    <row r="913" spans="1:7" ht="30" x14ac:dyDescent="0.25">
      <c r="A913" s="58">
        <v>912</v>
      </c>
      <c r="B913" s="62" t="s">
        <v>198</v>
      </c>
      <c r="C913" s="80" t="s">
        <v>198</v>
      </c>
      <c r="D913" s="80" t="s">
        <v>935</v>
      </c>
      <c r="E913" s="80" t="s">
        <v>1669</v>
      </c>
      <c r="F913" s="80" t="s">
        <v>936</v>
      </c>
      <c r="G913" s="81">
        <v>1500</v>
      </c>
    </row>
    <row r="914" spans="1:7" ht="45" x14ac:dyDescent="0.25">
      <c r="A914" s="58">
        <v>913</v>
      </c>
      <c r="B914" s="62" t="s">
        <v>104</v>
      </c>
      <c r="C914" s="80" t="s">
        <v>105</v>
      </c>
      <c r="D914" s="80" t="s">
        <v>810</v>
      </c>
      <c r="E914" s="80" t="s">
        <v>2190</v>
      </c>
      <c r="F914" s="80" t="s">
        <v>811</v>
      </c>
      <c r="G914" s="81">
        <v>1232</v>
      </c>
    </row>
    <row r="915" spans="1:7" x14ac:dyDescent="0.25">
      <c r="A915" s="58">
        <v>914</v>
      </c>
      <c r="B915" s="62" t="s">
        <v>337</v>
      </c>
      <c r="C915" s="80" t="s">
        <v>343</v>
      </c>
      <c r="D915" s="80" t="s">
        <v>1075</v>
      </c>
      <c r="E915" s="80" t="s">
        <v>1759</v>
      </c>
      <c r="F915" s="80" t="s">
        <v>1076</v>
      </c>
      <c r="G915" s="81">
        <v>2601</v>
      </c>
    </row>
    <row r="916" spans="1:7" ht="30" x14ac:dyDescent="0.25">
      <c r="A916" s="58">
        <v>915</v>
      </c>
      <c r="B916" s="62" t="s">
        <v>513</v>
      </c>
      <c r="C916" s="80" t="s">
        <v>515</v>
      </c>
      <c r="D916" s="80" t="s">
        <v>1284</v>
      </c>
      <c r="E916" s="80" t="s">
        <v>2169</v>
      </c>
      <c r="F916" s="80" t="s">
        <v>1285</v>
      </c>
      <c r="G916" s="81">
        <v>1634</v>
      </c>
    </row>
    <row r="917" spans="1:7" ht="30" x14ac:dyDescent="0.25">
      <c r="A917" s="58">
        <v>916</v>
      </c>
      <c r="B917" s="62" t="s">
        <v>87</v>
      </c>
      <c r="C917" s="80" t="s">
        <v>88</v>
      </c>
      <c r="D917" s="80" t="s">
        <v>794</v>
      </c>
      <c r="E917" s="80" t="s">
        <v>1551</v>
      </c>
      <c r="F917" s="80" t="s">
        <v>795</v>
      </c>
      <c r="G917" s="81">
        <v>6000</v>
      </c>
    </row>
    <row r="918" spans="1:7" ht="45" x14ac:dyDescent="0.25">
      <c r="A918" s="86">
        <v>917</v>
      </c>
      <c r="B918" s="62" t="s">
        <v>650</v>
      </c>
      <c r="C918" s="80" t="s">
        <v>651</v>
      </c>
      <c r="D918" s="80" t="s">
        <v>1410</v>
      </c>
      <c r="E918" s="80" t="s">
        <v>2216</v>
      </c>
      <c r="F918" s="80" t="s">
        <v>1411</v>
      </c>
      <c r="G918" s="81">
        <v>1209</v>
      </c>
    </row>
    <row r="919" spans="1:7" ht="45" x14ac:dyDescent="0.25">
      <c r="A919" s="58">
        <v>918</v>
      </c>
      <c r="B919" s="62" t="s">
        <v>655</v>
      </c>
      <c r="C919" s="80" t="s">
        <v>655</v>
      </c>
      <c r="D919" s="80" t="s">
        <v>1416</v>
      </c>
      <c r="E919" s="80" t="s">
        <v>2175</v>
      </c>
      <c r="F919" s="80" t="s">
        <v>1417</v>
      </c>
      <c r="G919" s="81">
        <v>1209</v>
      </c>
    </row>
    <row r="920" spans="1:7" ht="45" x14ac:dyDescent="0.25">
      <c r="A920" s="58">
        <v>919</v>
      </c>
      <c r="B920" s="62" t="s">
        <v>655</v>
      </c>
      <c r="C920" s="80" t="s">
        <v>656</v>
      </c>
      <c r="D920" s="80" t="s">
        <v>1416</v>
      </c>
      <c r="E920" s="80" t="s">
        <v>2175</v>
      </c>
      <c r="F920" s="80" t="s">
        <v>1417</v>
      </c>
      <c r="G920" s="81">
        <v>1209</v>
      </c>
    </row>
    <row r="921" spans="1:7" ht="30" x14ac:dyDescent="0.25">
      <c r="A921" s="58">
        <v>920</v>
      </c>
      <c r="B921" s="62" t="s">
        <v>497</v>
      </c>
      <c r="C921" s="80" t="s">
        <v>497</v>
      </c>
      <c r="D921" s="80" t="s">
        <v>1265</v>
      </c>
      <c r="E921" s="80" t="s">
        <v>2360</v>
      </c>
      <c r="F921" s="82">
        <v>608539279000</v>
      </c>
      <c r="G921" s="81">
        <v>1226</v>
      </c>
    </row>
    <row r="922" spans="1:7" ht="30" x14ac:dyDescent="0.25">
      <c r="A922" s="58">
        <v>921</v>
      </c>
      <c r="B922" s="62" t="s">
        <v>497</v>
      </c>
      <c r="C922" s="80" t="s">
        <v>498</v>
      </c>
      <c r="D922" s="80" t="s">
        <v>1265</v>
      </c>
      <c r="E922" s="80" t="s">
        <v>2360</v>
      </c>
      <c r="F922" s="82">
        <v>608539279000</v>
      </c>
      <c r="G922" s="81">
        <v>1226</v>
      </c>
    </row>
    <row r="923" spans="1:7" ht="30" x14ac:dyDescent="0.25">
      <c r="A923" s="58">
        <v>922</v>
      </c>
      <c r="B923" s="62" t="s">
        <v>446</v>
      </c>
      <c r="C923" s="80" t="s">
        <v>446</v>
      </c>
      <c r="D923" s="80" t="s">
        <v>1200</v>
      </c>
      <c r="E923" s="80" t="s">
        <v>2361</v>
      </c>
      <c r="F923" s="82">
        <v>600213777000</v>
      </c>
      <c r="G923" s="81">
        <v>1226</v>
      </c>
    </row>
    <row r="924" spans="1:7" ht="30" x14ac:dyDescent="0.25">
      <c r="A924" s="58">
        <v>923</v>
      </c>
      <c r="B924" s="62" t="s">
        <v>446</v>
      </c>
      <c r="C924" s="80" t="s">
        <v>447</v>
      </c>
      <c r="D924" s="80" t="s">
        <v>1200</v>
      </c>
      <c r="E924" s="80" t="s">
        <v>2361</v>
      </c>
      <c r="F924" s="82">
        <v>600213777000</v>
      </c>
      <c r="G924" s="81">
        <v>1226</v>
      </c>
    </row>
    <row r="925" spans="1:7" ht="45" x14ac:dyDescent="0.25">
      <c r="A925" s="58">
        <v>924</v>
      </c>
      <c r="B925" s="62" t="s">
        <v>90</v>
      </c>
      <c r="C925" s="80" t="s">
        <v>90</v>
      </c>
      <c r="D925" s="80" t="s">
        <v>796</v>
      </c>
      <c r="E925" s="80" t="s">
        <v>2362</v>
      </c>
      <c r="F925" s="80" t="s">
        <v>797</v>
      </c>
      <c r="G925" s="81">
        <v>1635</v>
      </c>
    </row>
    <row r="926" spans="1:7" ht="45" x14ac:dyDescent="0.25">
      <c r="A926" s="58">
        <v>925</v>
      </c>
      <c r="B926" s="62" t="s">
        <v>90</v>
      </c>
      <c r="C926" s="80" t="s">
        <v>91</v>
      </c>
      <c r="D926" s="80" t="s">
        <v>796</v>
      </c>
      <c r="E926" s="80" t="s">
        <v>2362</v>
      </c>
      <c r="F926" s="80" t="s">
        <v>797</v>
      </c>
      <c r="G926" s="81">
        <v>1635</v>
      </c>
    </row>
    <row r="927" spans="1:7" ht="45" x14ac:dyDescent="0.25">
      <c r="A927" s="58">
        <v>926</v>
      </c>
      <c r="B927" s="62" t="s">
        <v>226</v>
      </c>
      <c r="C927" s="80" t="s">
        <v>226</v>
      </c>
      <c r="D927" s="80" t="s">
        <v>970</v>
      </c>
      <c r="E927" s="80" t="s">
        <v>2363</v>
      </c>
      <c r="F927" s="80" t="s">
        <v>971</v>
      </c>
      <c r="G927" s="81">
        <v>1605</v>
      </c>
    </row>
    <row r="928" spans="1:7" ht="30" x14ac:dyDescent="0.25">
      <c r="A928" s="58">
        <v>927</v>
      </c>
      <c r="B928" s="62" t="s">
        <v>522</v>
      </c>
      <c r="C928" s="80" t="s">
        <v>522</v>
      </c>
      <c r="D928" s="80" t="s">
        <v>1294</v>
      </c>
      <c r="E928" s="80" t="s">
        <v>2364</v>
      </c>
      <c r="F928" s="80" t="s">
        <v>1295</v>
      </c>
      <c r="G928" s="81">
        <v>2021</v>
      </c>
    </row>
    <row r="929" spans="1:20" ht="30" x14ac:dyDescent="0.25">
      <c r="A929" s="58">
        <v>928</v>
      </c>
      <c r="B929" s="62" t="s">
        <v>577</v>
      </c>
      <c r="C929" s="80" t="s">
        <v>577</v>
      </c>
      <c r="D929" s="80" t="s">
        <v>1342</v>
      </c>
      <c r="E929" s="80" t="s">
        <v>2365</v>
      </c>
      <c r="F929" s="80" t="s">
        <v>1343</v>
      </c>
      <c r="G929" s="81">
        <v>1635</v>
      </c>
    </row>
    <row r="930" spans="1:20" ht="45" x14ac:dyDescent="0.25">
      <c r="A930" s="58">
        <v>934</v>
      </c>
      <c r="B930" s="62" t="s">
        <v>639</v>
      </c>
      <c r="C930" s="80" t="s">
        <v>639</v>
      </c>
      <c r="D930" s="80" t="s">
        <v>1399</v>
      </c>
      <c r="E930" s="80" t="s">
        <v>2366</v>
      </c>
      <c r="F930" s="80" t="s">
        <v>1400</v>
      </c>
      <c r="G930" s="81">
        <v>1605</v>
      </c>
    </row>
    <row r="931" spans="1:20" ht="30" customHeight="1" x14ac:dyDescent="0.25">
      <c r="A931" s="58">
        <v>935</v>
      </c>
      <c r="B931" s="62" t="s">
        <v>639</v>
      </c>
      <c r="C931" s="60" t="s">
        <v>640</v>
      </c>
      <c r="D931" s="60" t="s">
        <v>1399</v>
      </c>
      <c r="E931" s="60" t="s">
        <v>2366</v>
      </c>
      <c r="F931" s="60" t="s">
        <v>1400</v>
      </c>
      <c r="G931" s="81">
        <v>1605</v>
      </c>
    </row>
    <row r="932" spans="1:20" ht="30" customHeight="1" x14ac:dyDescent="0.25">
      <c r="A932" s="58">
        <v>936</v>
      </c>
      <c r="B932" s="62" t="s">
        <v>96</v>
      </c>
      <c r="C932" s="60" t="s">
        <v>97</v>
      </c>
      <c r="D932" s="60" t="s">
        <v>802</v>
      </c>
      <c r="E932" s="60" t="s">
        <v>1547</v>
      </c>
      <c r="F932" s="60" t="s">
        <v>803</v>
      </c>
      <c r="G932" s="81">
        <v>6015</v>
      </c>
    </row>
    <row r="933" spans="1:20" ht="30" customHeight="1" x14ac:dyDescent="0.25">
      <c r="A933" s="58">
        <v>937</v>
      </c>
      <c r="B933" s="62" t="s">
        <v>216</v>
      </c>
      <c r="C933" s="60" t="s">
        <v>217</v>
      </c>
      <c r="D933" s="60" t="s">
        <v>956</v>
      </c>
      <c r="E933" s="60" t="s">
        <v>2217</v>
      </c>
      <c r="F933" s="60" t="s">
        <v>957</v>
      </c>
      <c r="G933" s="81">
        <v>1232</v>
      </c>
    </row>
    <row r="934" spans="1:20" ht="30" customHeight="1" x14ac:dyDescent="0.25">
      <c r="A934" s="58">
        <v>938</v>
      </c>
      <c r="B934" s="62" t="s">
        <v>409</v>
      </c>
      <c r="C934" s="60" t="s">
        <v>410</v>
      </c>
      <c r="D934" s="60" t="s">
        <v>1161</v>
      </c>
      <c r="E934" s="60" t="s">
        <v>2357</v>
      </c>
      <c r="F934" s="60" t="s">
        <v>1162</v>
      </c>
      <c r="G934" s="81">
        <v>9000</v>
      </c>
    </row>
    <row r="935" spans="1:20" ht="30" customHeight="1" x14ac:dyDescent="0.25">
      <c r="A935" s="58">
        <v>939</v>
      </c>
      <c r="B935" s="62" t="s">
        <v>409</v>
      </c>
      <c r="C935" s="60" t="s">
        <v>411</v>
      </c>
      <c r="D935" s="60" t="s">
        <v>1161</v>
      </c>
      <c r="E935" s="60" t="s">
        <v>2357</v>
      </c>
      <c r="F935" s="60" t="s">
        <v>1162</v>
      </c>
      <c r="G935" s="81">
        <v>9000</v>
      </c>
    </row>
    <row r="936" spans="1:20" ht="30" customHeight="1" x14ac:dyDescent="0.25">
      <c r="A936" s="58"/>
      <c r="B936" s="62"/>
      <c r="C936" s="60"/>
      <c r="D936" s="60"/>
      <c r="E936" s="60"/>
      <c r="F936" s="60"/>
      <c r="G936" s="81"/>
    </row>
    <row r="937" spans="1:20" ht="30" customHeight="1" x14ac:dyDescent="0.25">
      <c r="A937" s="58"/>
      <c r="B937" s="62"/>
      <c r="C937" s="60"/>
      <c r="D937" s="60"/>
      <c r="E937" s="60"/>
      <c r="F937" s="60"/>
      <c r="G937" s="81"/>
    </row>
    <row r="938" spans="1:20" ht="30" customHeight="1" x14ac:dyDescent="0.25">
      <c r="A938" s="58"/>
      <c r="B938" s="62"/>
      <c r="C938" s="60"/>
      <c r="D938" s="60"/>
      <c r="E938" s="60"/>
      <c r="F938" s="60"/>
      <c r="G938" s="81"/>
    </row>
    <row r="939" spans="1:20" s="84" customFormat="1" ht="30" customHeight="1" x14ac:dyDescent="0.25">
      <c r="A939" s="58"/>
      <c r="B939" s="83"/>
      <c r="C939" s="60"/>
      <c r="D939" s="60"/>
      <c r="E939" s="60"/>
      <c r="F939" s="60"/>
      <c r="G939" s="81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1:20" s="84" customFormat="1" ht="30" customHeight="1" x14ac:dyDescent="0.25">
      <c r="A940" s="58"/>
      <c r="B940" s="83"/>
      <c r="C940" s="60"/>
      <c r="D940" s="60"/>
      <c r="E940" s="60"/>
      <c r="F940" s="60"/>
      <c r="G940" s="81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1:20" x14ac:dyDescent="0.25">
      <c r="A941" s="58"/>
      <c r="B941" s="62"/>
      <c r="C941" s="80"/>
      <c r="D941" s="80"/>
      <c r="E941" s="80"/>
      <c r="F941" s="80"/>
      <c r="G941" s="81"/>
    </row>
    <row r="942" spans="1:20" x14ac:dyDescent="0.25">
      <c r="A942" s="58"/>
      <c r="B942" s="62"/>
      <c r="C942" s="80"/>
      <c r="D942" s="80"/>
      <c r="E942" s="80"/>
      <c r="F942" s="80"/>
      <c r="G942" s="81"/>
    </row>
    <row r="943" spans="1:20" x14ac:dyDescent="0.25">
      <c r="A943" s="58"/>
      <c r="B943" s="62"/>
      <c r="C943" s="80"/>
      <c r="D943" s="80"/>
      <c r="E943" s="80"/>
      <c r="F943" s="80"/>
      <c r="G943" s="81"/>
    </row>
    <row r="944" spans="1:20" x14ac:dyDescent="0.25">
      <c r="A944" s="58"/>
      <c r="B944" s="62"/>
      <c r="C944" s="80"/>
      <c r="D944" s="80"/>
      <c r="E944" s="80"/>
      <c r="F944" s="80"/>
      <c r="G944" s="81"/>
    </row>
    <row r="945" spans="1:7" x14ac:dyDescent="0.25">
      <c r="A945" s="58"/>
      <c r="B945" s="62"/>
      <c r="C945" s="80"/>
      <c r="D945" s="80"/>
      <c r="E945" s="80"/>
      <c r="F945" s="80"/>
      <c r="G945" s="81"/>
    </row>
    <row r="946" spans="1:7" x14ac:dyDescent="0.25">
      <c r="A946" s="58"/>
      <c r="B946" s="62"/>
      <c r="C946" s="80"/>
      <c r="D946" s="80"/>
      <c r="E946" s="80"/>
      <c r="F946" s="80"/>
      <c r="G946" s="81"/>
    </row>
    <row r="947" spans="1:7" x14ac:dyDescent="0.25">
      <c r="A947" s="58"/>
      <c r="B947" s="62"/>
      <c r="C947" s="80"/>
      <c r="D947" s="80"/>
      <c r="E947" s="80"/>
      <c r="F947" s="80"/>
      <c r="G947" s="81"/>
    </row>
    <row r="948" spans="1:7" x14ac:dyDescent="0.25">
      <c r="A948" s="58"/>
      <c r="B948" s="85"/>
      <c r="C948" s="80"/>
      <c r="D948" s="80"/>
      <c r="E948" s="80"/>
      <c r="F948" s="80"/>
      <c r="G948" s="81"/>
    </row>
    <row r="949" spans="1:7" x14ac:dyDescent="0.25">
      <c r="A949" s="58"/>
      <c r="B949" s="85"/>
      <c r="C949" s="80"/>
      <c r="D949" s="80"/>
      <c r="E949" s="80"/>
      <c r="F949" s="80"/>
      <c r="G949" s="81"/>
    </row>
    <row r="950" spans="1:7" x14ac:dyDescent="0.25">
      <c r="A950" s="58"/>
      <c r="B950" s="85"/>
      <c r="C950" s="80"/>
      <c r="D950" s="80"/>
      <c r="E950" s="80"/>
      <c r="F950" s="80"/>
      <c r="G950" s="81"/>
    </row>
    <row r="951" spans="1:7" x14ac:dyDescent="0.25">
      <c r="A951" s="58"/>
      <c r="B951" s="85"/>
      <c r="C951" s="80"/>
      <c r="D951" s="80"/>
      <c r="E951" s="80"/>
      <c r="F951" s="80"/>
      <c r="G951" s="81"/>
    </row>
    <row r="952" spans="1:7" x14ac:dyDescent="0.25">
      <c r="A952" s="58"/>
      <c r="B952" s="85"/>
      <c r="C952" s="80"/>
      <c r="D952" s="80"/>
      <c r="E952" s="80"/>
      <c r="F952" s="80"/>
      <c r="G952" s="81"/>
    </row>
    <row r="953" spans="1:7" x14ac:dyDescent="0.25">
      <c r="A953" s="58"/>
      <c r="B953" s="85"/>
      <c r="C953" s="80"/>
      <c r="D953" s="80"/>
      <c r="E953" s="80"/>
      <c r="F953" s="80"/>
      <c r="G953" s="81"/>
    </row>
    <row r="954" spans="1:7" x14ac:dyDescent="0.25">
      <c r="A954" s="58"/>
      <c r="B954" s="85"/>
      <c r="C954" s="80"/>
      <c r="D954" s="80"/>
      <c r="E954" s="80"/>
      <c r="F954" s="80"/>
      <c r="G954" s="81"/>
    </row>
    <row r="955" spans="1:7" x14ac:dyDescent="0.25">
      <c r="A955" s="58"/>
      <c r="B955" s="85"/>
      <c r="C955" s="80"/>
      <c r="D955" s="80"/>
      <c r="E955" s="80"/>
      <c r="F955" s="80"/>
      <c r="G955" s="81"/>
    </row>
    <row r="956" spans="1:7" x14ac:dyDescent="0.25">
      <c r="A956" s="58"/>
      <c r="B956" s="85"/>
      <c r="C956" s="80"/>
      <c r="D956" s="80"/>
      <c r="E956" s="80"/>
      <c r="F956" s="80"/>
      <c r="G956" s="81"/>
    </row>
    <row r="957" spans="1:7" x14ac:dyDescent="0.25">
      <c r="A957" s="58"/>
      <c r="B957" s="85"/>
      <c r="C957" s="80"/>
      <c r="D957" s="80"/>
      <c r="E957" s="80"/>
      <c r="F957" s="80"/>
      <c r="G957" s="81"/>
    </row>
    <row r="958" spans="1:7" x14ac:dyDescent="0.25">
      <c r="A958" s="58"/>
      <c r="B958" s="85"/>
      <c r="C958" s="80"/>
      <c r="D958" s="80"/>
      <c r="E958" s="80"/>
      <c r="F958" s="80"/>
      <c r="G958" s="81"/>
    </row>
    <row r="959" spans="1:7" x14ac:dyDescent="0.25">
      <c r="A959" s="58"/>
      <c r="B959" s="85"/>
      <c r="C959" s="80"/>
      <c r="D959" s="80"/>
      <c r="E959" s="80"/>
      <c r="F959" s="80"/>
      <c r="G959" s="81"/>
    </row>
    <row r="960" spans="1:7" x14ac:dyDescent="0.25">
      <c r="A960" s="58"/>
      <c r="B960" s="85"/>
      <c r="C960" s="80"/>
      <c r="D960" s="80"/>
      <c r="E960" s="80"/>
      <c r="F960" s="80"/>
      <c r="G960" s="81"/>
    </row>
    <row r="961" spans="1:7" x14ac:dyDescent="0.25">
      <c r="A961" s="58"/>
      <c r="B961" s="85"/>
      <c r="C961" s="80"/>
      <c r="D961" s="80"/>
      <c r="E961" s="80"/>
      <c r="F961" s="80"/>
      <c r="G961" s="81"/>
    </row>
    <row r="962" spans="1:7" x14ac:dyDescent="0.25">
      <c r="A962" s="58"/>
      <c r="B962" s="85"/>
      <c r="C962" s="80"/>
      <c r="D962" s="80"/>
      <c r="E962" s="80"/>
      <c r="F962" s="80"/>
      <c r="G962" s="81"/>
    </row>
  </sheetData>
  <autoFilter ref="A1:G895"/>
  <conditionalFormatting sqref="G2:G919 G923 G941:G962 G921">
    <cfRule type="cellIs" dxfId="7" priority="17" operator="lessThan">
      <formula>1</formula>
    </cfRule>
  </conditionalFormatting>
  <conditionalFormatting sqref="G922">
    <cfRule type="cellIs" dxfId="6" priority="16" operator="lessThan">
      <formula>1</formula>
    </cfRule>
  </conditionalFormatting>
  <conditionalFormatting sqref="G924">
    <cfRule type="cellIs" dxfId="5" priority="15" operator="lessThan">
      <formula>1</formula>
    </cfRule>
  </conditionalFormatting>
  <conditionalFormatting sqref="G920">
    <cfRule type="cellIs" dxfId="4" priority="14" operator="lessThan">
      <formula>1</formula>
    </cfRule>
  </conditionalFormatting>
  <conditionalFormatting sqref="G925 G927:G929">
    <cfRule type="cellIs" dxfId="3" priority="13" operator="lessThan">
      <formula>1</formula>
    </cfRule>
  </conditionalFormatting>
  <conditionalFormatting sqref="G926">
    <cfRule type="cellIs" dxfId="2" priority="12" operator="lessThan">
      <formula>1</formula>
    </cfRule>
  </conditionalFormatting>
  <conditionalFormatting sqref="G939:G940">
    <cfRule type="cellIs" dxfId="1" priority="11" operator="lessThan">
      <formula>1</formula>
    </cfRule>
  </conditionalFormatting>
  <conditionalFormatting sqref="G930:G93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653"/>
  <sheetViews>
    <sheetView topLeftCell="A609" workbookViewId="0">
      <selection activeCell="H646" sqref="H646"/>
    </sheetView>
  </sheetViews>
  <sheetFormatPr defaultRowHeight="12.75" x14ac:dyDescent="0.2"/>
  <cols>
    <col min="1" max="1" width="9.33203125" style="13" customWidth="1"/>
    <col min="2" max="2" width="14.1640625" style="13" customWidth="1"/>
    <col min="3" max="3" width="17.5" style="13" customWidth="1"/>
    <col min="4" max="4" width="76.83203125" style="13" bestFit="1" customWidth="1"/>
    <col min="5" max="5" width="106.5" style="13" customWidth="1"/>
    <col min="6" max="6" width="17.5" style="13" bestFit="1" customWidth="1"/>
    <col min="7" max="7" width="17.5" style="13" customWidth="1"/>
    <col min="8" max="8" width="15.5" style="13" customWidth="1"/>
    <col min="9" max="12" width="10.33203125" style="13" customWidth="1"/>
    <col min="13" max="17" width="15.5" style="13" customWidth="1"/>
    <col min="18" max="18" width="11.33203125" style="13" customWidth="1"/>
    <col min="19" max="16384" width="9.33203125" style="13"/>
  </cols>
  <sheetData>
    <row r="1" spans="1:20" s="22" customFormat="1" x14ac:dyDescent="0.2">
      <c r="A1" s="128" t="s">
        <v>762</v>
      </c>
      <c r="B1" s="129"/>
      <c r="C1" s="129"/>
      <c r="D1" s="129"/>
      <c r="E1" s="129"/>
      <c r="F1" s="129"/>
      <c r="G1" s="129"/>
      <c r="H1" s="128"/>
      <c r="I1" s="128"/>
      <c r="J1" s="128"/>
      <c r="K1" s="128"/>
      <c r="L1" s="128"/>
      <c r="M1" s="128"/>
      <c r="N1" s="128"/>
      <c r="O1" s="128"/>
      <c r="P1" s="128"/>
      <c r="Q1" s="129"/>
      <c r="R1" s="129"/>
      <c r="S1" s="130"/>
      <c r="T1" s="130"/>
    </row>
    <row r="2" spans="1:20" s="32" customFormat="1" ht="34.5" customHeight="1" x14ac:dyDescent="0.2">
      <c r="A2" s="23" t="s">
        <v>763</v>
      </c>
      <c r="B2" s="24" t="s">
        <v>764</v>
      </c>
      <c r="C2" s="24" t="s">
        <v>765</v>
      </c>
      <c r="D2" s="24" t="s">
        <v>766</v>
      </c>
      <c r="E2" s="24" t="s">
        <v>2372</v>
      </c>
      <c r="F2" s="24" t="s">
        <v>767</v>
      </c>
      <c r="G2" s="24" t="s">
        <v>2373</v>
      </c>
      <c r="H2" s="25" t="s">
        <v>49</v>
      </c>
      <c r="I2" s="26" t="s">
        <v>50</v>
      </c>
      <c r="J2" s="27" t="s">
        <v>51</v>
      </c>
      <c r="K2" s="28" t="s">
        <v>52</v>
      </c>
      <c r="L2" s="29" t="s">
        <v>53</v>
      </c>
      <c r="M2" s="87" t="s">
        <v>2367</v>
      </c>
      <c r="N2" s="87" t="s">
        <v>2368</v>
      </c>
      <c r="O2" s="87" t="s">
        <v>2369</v>
      </c>
      <c r="P2" s="87" t="s">
        <v>2370</v>
      </c>
      <c r="Q2" s="23" t="s">
        <v>768</v>
      </c>
      <c r="R2" s="30" t="s">
        <v>769</v>
      </c>
      <c r="S2" s="31"/>
    </row>
    <row r="3" spans="1:20" x14ac:dyDescent="0.2">
      <c r="A3" s="33">
        <v>1</v>
      </c>
      <c r="B3" s="34" t="s">
        <v>64</v>
      </c>
      <c r="C3" s="34" t="s">
        <v>64</v>
      </c>
      <c r="D3" s="33" t="str">
        <f>VLOOKUP(B3,'TAX INFO'!$B$2:$G$961,3,0)</f>
        <v xml:space="preserve">1590 Energy Corporation </v>
      </c>
      <c r="E3" s="33" t="str">
        <f>VLOOKUP($B3,'TAX INFO'!$B$2:$F$1000,4,0)</f>
        <v>9th Floor OITC Oakridge Business Park, Banilad Mandaue City Cebu</v>
      </c>
      <c r="F3" s="33" t="str">
        <f>VLOOKUP(B3,'TAX INFO'!$B$2:$G$961,5,0)</f>
        <v>007-833-205-000</v>
      </c>
      <c r="G3" s="33">
        <f>VLOOKUP($B3,'TAX INFO'!$B$2:$G$1000,6,0)</f>
        <v>6014</v>
      </c>
      <c r="H3" s="34" t="s">
        <v>65</v>
      </c>
      <c r="I3" s="34" t="s">
        <v>66</v>
      </c>
      <c r="J3" s="34" t="s">
        <v>67</v>
      </c>
      <c r="K3" s="34" t="s">
        <v>67</v>
      </c>
      <c r="L3" s="34" t="s">
        <v>67</v>
      </c>
      <c r="M3" s="19">
        <v>-358.09</v>
      </c>
      <c r="N3" s="88">
        <v>0</v>
      </c>
      <c r="O3" s="89">
        <v>-42.97</v>
      </c>
      <c r="P3" s="88">
        <v>7.16</v>
      </c>
      <c r="Q3" s="90">
        <f>SUM(M3:P3)</f>
        <v>-393.89999999999992</v>
      </c>
      <c r="R3" s="33">
        <v>27895</v>
      </c>
    </row>
    <row r="4" spans="1:20" x14ac:dyDescent="0.2">
      <c r="A4" s="33">
        <v>2</v>
      </c>
      <c r="B4" s="34" t="s">
        <v>64</v>
      </c>
      <c r="C4" s="34" t="s">
        <v>68</v>
      </c>
      <c r="D4" s="33" t="str">
        <f>VLOOKUP(B4,'TAX INFO'!$B$2:$G$961,3,0)</f>
        <v xml:space="preserve">1590 Energy Corporation </v>
      </c>
      <c r="E4" s="33" t="str">
        <f>VLOOKUP($B4,'TAX INFO'!$B$2:$F$1000,4,0)</f>
        <v>9th Floor OITC Oakridge Business Park, Banilad Mandaue City Cebu</v>
      </c>
      <c r="F4" s="33" t="str">
        <f>VLOOKUP(B4,'TAX INFO'!$B$2:$G$961,5,0)</f>
        <v>007-833-205-000</v>
      </c>
      <c r="G4" s="33">
        <f>VLOOKUP($B4,'TAX INFO'!$B$2:$G$1000,6,0)</f>
        <v>6014</v>
      </c>
      <c r="H4" s="34" t="s">
        <v>69</v>
      </c>
      <c r="I4" s="34" t="s">
        <v>66</v>
      </c>
      <c r="J4" s="34" t="s">
        <v>67</v>
      </c>
      <c r="K4" s="34" t="s">
        <v>67</v>
      </c>
      <c r="L4" s="34" t="s">
        <v>67</v>
      </c>
      <c r="M4" s="19">
        <v>-1.65</v>
      </c>
      <c r="N4" s="88">
        <v>0</v>
      </c>
      <c r="O4" s="89">
        <v>-0.2</v>
      </c>
      <c r="P4" s="88">
        <v>0.03</v>
      </c>
      <c r="Q4" s="90">
        <f t="shared" ref="Q4:Q67" si="0">SUM(M4:P4)</f>
        <v>-1.8199999999999998</v>
      </c>
      <c r="R4" s="33">
        <v>27895</v>
      </c>
    </row>
    <row r="5" spans="1:20" x14ac:dyDescent="0.2">
      <c r="A5" s="33">
        <v>3</v>
      </c>
      <c r="B5" s="34" t="s">
        <v>92</v>
      </c>
      <c r="C5" s="34" t="s">
        <v>92</v>
      </c>
      <c r="D5" s="33" t="str">
        <f>VLOOKUP(B5,'TAX INFO'!$B$2:$G$961,3,0)</f>
        <v>Abra Electric Cooperative, Inc.</v>
      </c>
      <c r="E5" s="33" t="str">
        <f>VLOOKUP($B5,'TAX INFO'!$B$2:$F$1000,4,0)</f>
        <v>Capitulacion St., Calaba Bangued, Abra</v>
      </c>
      <c r="F5" s="33" t="str">
        <f>VLOOKUP(B5,'TAX INFO'!$B$2:$G$961,5,0)</f>
        <v>000-607-111-000</v>
      </c>
      <c r="G5" s="33">
        <f>VLOOKUP($B5,'TAX INFO'!$B$2:$G$1000,6,0)</f>
        <v>2800</v>
      </c>
      <c r="H5" s="34" t="s">
        <v>69</v>
      </c>
      <c r="I5" s="34" t="s">
        <v>66</v>
      </c>
      <c r="J5" s="34" t="s">
        <v>67</v>
      </c>
      <c r="K5" s="34" t="s">
        <v>67</v>
      </c>
      <c r="L5" s="34" t="s">
        <v>67</v>
      </c>
      <c r="M5" s="19">
        <v>-37.479999999999997</v>
      </c>
      <c r="N5" s="88">
        <v>0</v>
      </c>
      <c r="O5" s="89">
        <v>-4.5</v>
      </c>
      <c r="P5" s="88">
        <v>0.75</v>
      </c>
      <c r="Q5" s="90">
        <f t="shared" si="0"/>
        <v>-41.23</v>
      </c>
      <c r="R5" s="33">
        <v>27896</v>
      </c>
    </row>
    <row r="6" spans="1:20" x14ac:dyDescent="0.2">
      <c r="A6" s="33">
        <v>4</v>
      </c>
      <c r="B6" s="34" t="s">
        <v>93</v>
      </c>
      <c r="C6" s="34" t="s">
        <v>93</v>
      </c>
      <c r="D6" s="33" t="str">
        <f>VLOOKUP(B6,'TAX INFO'!$B$2:$G$961,3,0)</f>
        <v xml:space="preserve">Absolut Distillers Inc. </v>
      </c>
      <c r="E6" s="33" t="str">
        <f>VLOOKUP($B6,'TAX INFO'!$B$2:$F$1000,4,0)</f>
        <v>Barangay Malaruhatan, Lian Batangas</v>
      </c>
      <c r="F6" s="33" t="str">
        <f>VLOOKUP(B6,'TAX INFO'!$B$2:$G$961,5,0)</f>
        <v>000-617-524-00000</v>
      </c>
      <c r="G6" s="33">
        <f>VLOOKUP($B6,'TAX INFO'!$B$2:$G$1000,6,0)</f>
        <v>4216</v>
      </c>
      <c r="H6" s="34" t="s">
        <v>69</v>
      </c>
      <c r="I6" s="34" t="s">
        <v>66</v>
      </c>
      <c r="J6" s="34" t="s">
        <v>67</v>
      </c>
      <c r="K6" s="34" t="s">
        <v>67</v>
      </c>
      <c r="L6" s="34" t="s">
        <v>67</v>
      </c>
      <c r="M6" s="19">
        <v>0</v>
      </c>
      <c r="N6" s="88">
        <v>-22.92</v>
      </c>
      <c r="O6" s="89">
        <v>0</v>
      </c>
      <c r="P6" s="88">
        <v>0.46</v>
      </c>
      <c r="Q6" s="90">
        <f t="shared" si="0"/>
        <v>-22.46</v>
      </c>
      <c r="R6" s="33">
        <v>27897</v>
      </c>
    </row>
    <row r="7" spans="1:20" x14ac:dyDescent="0.2">
      <c r="A7" s="33">
        <v>5</v>
      </c>
      <c r="B7" s="34" t="s">
        <v>70</v>
      </c>
      <c r="C7" s="34" t="s">
        <v>70</v>
      </c>
      <c r="D7" s="33" t="str">
        <f>VLOOKUP(B7,'TAX INFO'!$B$2:$G$961,3,0)</f>
        <v>ACEN CORPORATION (FORMERLY KNOWN AS AC ENERGY CORPORATION)</v>
      </c>
      <c r="E7" s="33" t="str">
        <f>VLOOKUP($B7,'TAX INFO'!$B$2:$F$1000,4,0)</f>
        <v>35Th Floor Ayala Triangle Gardens Tower 2 Makati Avenue Corner Paseo De Roxas Bel-Air City Of Makati Ncr, Fourth District Philippines</v>
      </c>
      <c r="F7" s="33" t="str">
        <f>VLOOKUP(B7,'TAX INFO'!$B$2:$G$961,5,0)</f>
        <v>000-506-020-000</v>
      </c>
      <c r="G7" s="33">
        <f>VLOOKUP($B7,'TAX INFO'!$B$2:$G$1000,6,0)</f>
        <v>1226</v>
      </c>
      <c r="H7" s="34" t="s">
        <v>69</v>
      </c>
      <c r="I7" s="34" t="s">
        <v>66</v>
      </c>
      <c r="J7" s="34" t="s">
        <v>67</v>
      </c>
      <c r="K7" s="34" t="s">
        <v>67</v>
      </c>
      <c r="L7" s="34" t="s">
        <v>67</v>
      </c>
      <c r="M7" s="19">
        <v>-885.89</v>
      </c>
      <c r="N7" s="88">
        <v>0</v>
      </c>
      <c r="O7" s="89">
        <v>-106.31</v>
      </c>
      <c r="P7" s="88">
        <v>17.72</v>
      </c>
      <c r="Q7" s="90">
        <f t="shared" si="0"/>
        <v>-974.48</v>
      </c>
      <c r="R7" s="33">
        <v>27898</v>
      </c>
    </row>
    <row r="8" spans="1:20" x14ac:dyDescent="0.2">
      <c r="A8" s="33">
        <v>6</v>
      </c>
      <c r="B8" s="34" t="s">
        <v>70</v>
      </c>
      <c r="C8" s="34" t="s">
        <v>71</v>
      </c>
      <c r="D8" s="33" t="str">
        <f>VLOOKUP(B8,'TAX INFO'!$B$2:$G$961,3,0)</f>
        <v>ACEN CORPORATION (FORMERLY KNOWN AS AC ENERGY CORPORATION)</v>
      </c>
      <c r="E8" s="33" t="str">
        <f>VLOOKUP($B8,'TAX INFO'!$B$2:$F$1000,4,0)</f>
        <v>35Th Floor Ayala Triangle Gardens Tower 2 Makati Avenue Corner Paseo De Roxas Bel-Air City Of Makati Ncr, Fourth District Philippines</v>
      </c>
      <c r="F8" s="33" t="str">
        <f>VLOOKUP(B8,'TAX INFO'!$B$2:$G$961,5,0)</f>
        <v>000-506-020-000</v>
      </c>
      <c r="G8" s="33">
        <f>VLOOKUP($B8,'TAX INFO'!$B$2:$G$1000,6,0)</f>
        <v>1226</v>
      </c>
      <c r="H8" s="34" t="s">
        <v>69</v>
      </c>
      <c r="I8" s="34" t="s">
        <v>66</v>
      </c>
      <c r="J8" s="34" t="s">
        <v>67</v>
      </c>
      <c r="K8" s="34" t="s">
        <v>67</v>
      </c>
      <c r="L8" s="34" t="s">
        <v>67</v>
      </c>
      <c r="M8" s="19">
        <v>-427.12</v>
      </c>
      <c r="N8" s="88">
        <v>0</v>
      </c>
      <c r="O8" s="89">
        <v>-51.25</v>
      </c>
      <c r="P8" s="88">
        <v>8.5399999999999991</v>
      </c>
      <c r="Q8" s="90">
        <f t="shared" si="0"/>
        <v>-469.83</v>
      </c>
      <c r="R8" s="33">
        <v>27898</v>
      </c>
    </row>
    <row r="9" spans="1:20" x14ac:dyDescent="0.2">
      <c r="A9" s="33">
        <v>7</v>
      </c>
      <c r="B9" s="34" t="s">
        <v>72</v>
      </c>
      <c r="C9" s="34" t="s">
        <v>72</v>
      </c>
      <c r="D9" s="33" t="str">
        <f>VLOOKUP(B9,'TAX INFO'!$B$2:$G$961,3,0)</f>
        <v>ACEN CORPORATION (FORMERLY KNOWN AS AC ENERGY CORPORATION)</v>
      </c>
      <c r="E9" s="33" t="str">
        <f>VLOOKUP($B9,'TAX INFO'!$B$2:$F$1000,4,0)</f>
        <v>35TH FLOOR AYALA TRIANGLE GARDENS TOWER 2 MAKATI AVENUE CORNER PASEO DE ROXAS BEL-AIR 1209 CITY OF MAKATI NCR, FOURTH DISTRICT PHILIPPINES</v>
      </c>
      <c r="F9" s="33" t="str">
        <f>VLOOKUP(B9,'TAX INFO'!$B$2:$G$961,5,0)</f>
        <v>000-506-020-000</v>
      </c>
      <c r="G9" s="33">
        <f>VLOOKUP($B9,'TAX INFO'!$B$2:$G$1000,6,0)</f>
        <v>1209</v>
      </c>
      <c r="H9" s="34" t="s">
        <v>69</v>
      </c>
      <c r="I9" s="34" t="s">
        <v>66</v>
      </c>
      <c r="J9" s="34" t="s">
        <v>67</v>
      </c>
      <c r="K9" s="34" t="s">
        <v>67</v>
      </c>
      <c r="L9" s="34" t="s">
        <v>67</v>
      </c>
      <c r="M9" s="19">
        <v>-3797.36</v>
      </c>
      <c r="N9" s="88">
        <v>0</v>
      </c>
      <c r="O9" s="89">
        <v>-455.68</v>
      </c>
      <c r="P9" s="88">
        <v>75.95</v>
      </c>
      <c r="Q9" s="90">
        <f t="shared" si="0"/>
        <v>-4177.09</v>
      </c>
      <c r="R9" s="33">
        <v>27898</v>
      </c>
    </row>
    <row r="10" spans="1:20" x14ac:dyDescent="0.2">
      <c r="A10" s="33">
        <v>8</v>
      </c>
      <c r="B10" s="34" t="s">
        <v>72</v>
      </c>
      <c r="C10" s="34" t="s">
        <v>73</v>
      </c>
      <c r="D10" s="33" t="str">
        <f>VLOOKUP(B10,'TAX INFO'!$B$2:$G$961,3,0)</f>
        <v>ACEN CORPORATION (FORMERLY KNOWN AS AC ENERGY CORPORATION)</v>
      </c>
      <c r="E10" s="33" t="str">
        <f>VLOOKUP($B10,'TAX INFO'!$B$2:$F$1000,4,0)</f>
        <v>35TH FLOOR AYALA TRIANGLE GARDENS TOWER 2 MAKATI AVENUE CORNER PASEO DE ROXAS BEL-AIR 1209 CITY OF MAKATI NCR, FOURTH DISTRICT PHILIPPINES</v>
      </c>
      <c r="F10" s="33" t="str">
        <f>VLOOKUP(B10,'TAX INFO'!$B$2:$G$961,5,0)</f>
        <v>000-506-020-000</v>
      </c>
      <c r="G10" s="33">
        <f>VLOOKUP($B10,'TAX INFO'!$B$2:$G$1000,6,0)</f>
        <v>1209</v>
      </c>
      <c r="H10" s="34" t="s">
        <v>69</v>
      </c>
      <c r="I10" s="34" t="s">
        <v>66</v>
      </c>
      <c r="J10" s="34" t="s">
        <v>66</v>
      </c>
      <c r="K10" s="34" t="s">
        <v>67</v>
      </c>
      <c r="L10" s="34" t="s">
        <v>67</v>
      </c>
      <c r="M10" s="19">
        <v>-4.8600000000000003</v>
      </c>
      <c r="N10" s="88">
        <v>0</v>
      </c>
      <c r="O10" s="89">
        <v>-0.57999999999999996</v>
      </c>
      <c r="P10" s="88">
        <v>0.1</v>
      </c>
      <c r="Q10" s="90">
        <f t="shared" si="0"/>
        <v>-5.3400000000000007</v>
      </c>
      <c r="R10" s="33">
        <v>27898</v>
      </c>
    </row>
    <row r="11" spans="1:20" x14ac:dyDescent="0.2">
      <c r="A11" s="33">
        <v>9</v>
      </c>
      <c r="B11" s="34" t="s">
        <v>74</v>
      </c>
      <c r="C11" s="34" t="s">
        <v>74</v>
      </c>
      <c r="D11" s="33" t="str">
        <f>VLOOKUP(B11,'TAX INFO'!$B$2:$G$961,3,0)</f>
        <v>AX3 CAPITAL HOLDINGS, INC.</v>
      </c>
      <c r="E11" s="33" t="str">
        <f>VLOOKUP($B11,'TAX INFO'!$B$2:$F$1000,4,0)</f>
        <v xml:space="preserve">20F Zuellig Bldg. Makati Avenue cor Paseo de Roxas, Urdaneta, 1225 City of Makati, NCR, Fourth District Philippines </v>
      </c>
      <c r="F11" s="33" t="str">
        <f>VLOOKUP(B11,'TAX INFO'!$B$2:$G$961,5,0)</f>
        <v>00967233900000</v>
      </c>
      <c r="G11" s="33">
        <f>VLOOKUP($B11,'TAX INFO'!$B$2:$G$1000,6,0)</f>
        <v>1225</v>
      </c>
      <c r="H11" s="34" t="s">
        <v>65</v>
      </c>
      <c r="I11" s="34" t="s">
        <v>66</v>
      </c>
      <c r="J11" s="34" t="s">
        <v>66</v>
      </c>
      <c r="K11" s="34" t="s">
        <v>66</v>
      </c>
      <c r="L11" s="34" t="s">
        <v>66</v>
      </c>
      <c r="M11" s="19">
        <v>-0.05</v>
      </c>
      <c r="N11" s="88">
        <v>0</v>
      </c>
      <c r="O11" s="89">
        <v>-0.01</v>
      </c>
      <c r="P11" s="88">
        <v>0</v>
      </c>
      <c r="Q11" s="90">
        <f t="shared" si="0"/>
        <v>-6.0000000000000005E-2</v>
      </c>
      <c r="R11" s="33">
        <v>27899</v>
      </c>
    </row>
    <row r="12" spans="1:20" x14ac:dyDescent="0.2">
      <c r="A12" s="33">
        <v>10</v>
      </c>
      <c r="B12" s="34" t="s">
        <v>121</v>
      </c>
      <c r="C12" s="34" t="s">
        <v>121</v>
      </c>
      <c r="D12" s="33" t="str">
        <f>VLOOKUP(B12,'TAX INFO'!$B$2:$G$961,3,0)</f>
        <v>Asian Carbon Neutral Power Corp.</v>
      </c>
      <c r="E12" s="33" t="str">
        <f>VLOOKUP($B12,'TAX INFO'!$B$2:$F$1000,4,0)</f>
        <v>2188 Elisco Road, Barangay Ibayo-Tipas, Taguig City</v>
      </c>
      <c r="F12" s="33" t="str">
        <f>VLOOKUP(B12,'TAX INFO'!$B$2:$G$961,5,0)</f>
        <v>008-585-041-000</v>
      </c>
      <c r="G12" s="33">
        <f>VLOOKUP($B12,'TAX INFO'!$B$2:$G$1000,6,0)</f>
        <v>1630</v>
      </c>
      <c r="H12" s="34" t="s">
        <v>65</v>
      </c>
      <c r="I12" s="34" t="s">
        <v>66</v>
      </c>
      <c r="J12" s="34" t="s">
        <v>67</v>
      </c>
      <c r="K12" s="34" t="s">
        <v>66</v>
      </c>
      <c r="L12" s="34" t="s">
        <v>67</v>
      </c>
      <c r="M12" s="19">
        <v>0</v>
      </c>
      <c r="N12" s="88">
        <v>-75.12</v>
      </c>
      <c r="O12" s="89">
        <v>0</v>
      </c>
      <c r="P12" s="88">
        <v>0</v>
      </c>
      <c r="Q12" s="90">
        <f t="shared" si="0"/>
        <v>-75.12</v>
      </c>
      <c r="R12" s="33">
        <v>27900</v>
      </c>
    </row>
    <row r="13" spans="1:20" x14ac:dyDescent="0.2">
      <c r="A13" s="33">
        <v>11</v>
      </c>
      <c r="B13" s="34" t="s">
        <v>125</v>
      </c>
      <c r="C13" s="34" t="s">
        <v>125</v>
      </c>
      <c r="D13" s="33" t="str">
        <f>VLOOKUP(B13,'TAX INFO'!$B$2:$G$961,3,0)</f>
        <v xml:space="preserve">Astronergy Development Gensan Inc. </v>
      </c>
      <c r="E13" s="33" t="str">
        <f>VLOOKUP($B13,'TAX INFO'!$B$2:$F$1000,4,0)</f>
        <v>UNIT 202 MIDWAY COURT BLDG, BRGY WACK WACK GREENHILLS 241 EDSA MANDALUYONG CITY</v>
      </c>
      <c r="F13" s="33" t="str">
        <f>VLOOKUP(B13,'TAX INFO'!$B$2:$G$961,5,0)</f>
        <v>008-702-105-00000</v>
      </c>
      <c r="G13" s="33">
        <f>VLOOKUP($B13,'TAX INFO'!$B$2:$G$1000,6,0)</f>
        <v>1554</v>
      </c>
      <c r="H13" s="34" t="s">
        <v>69</v>
      </c>
      <c r="I13" s="34" t="s">
        <v>66</v>
      </c>
      <c r="J13" s="34" t="s">
        <v>67</v>
      </c>
      <c r="K13" s="34" t="s">
        <v>67</v>
      </c>
      <c r="L13" s="34" t="s">
        <v>67</v>
      </c>
      <c r="M13" s="19">
        <v>0</v>
      </c>
      <c r="N13" s="88">
        <v>-476.27</v>
      </c>
      <c r="O13" s="89">
        <v>0</v>
      </c>
      <c r="P13" s="88">
        <v>0</v>
      </c>
      <c r="Q13" s="90">
        <f t="shared" si="0"/>
        <v>-476.27</v>
      </c>
      <c r="R13" s="33">
        <v>27901</v>
      </c>
    </row>
    <row r="14" spans="1:20" x14ac:dyDescent="0.2">
      <c r="A14" s="33">
        <v>12</v>
      </c>
      <c r="B14" s="34" t="s">
        <v>125</v>
      </c>
      <c r="C14" s="34" t="s">
        <v>126</v>
      </c>
      <c r="D14" s="33" t="str">
        <f>VLOOKUP(B14,'TAX INFO'!$B$2:$G$961,3,0)</f>
        <v xml:space="preserve">Astronergy Development Gensan Inc. </v>
      </c>
      <c r="E14" s="33" t="str">
        <f>VLOOKUP($B14,'TAX INFO'!$B$2:$F$1000,4,0)</f>
        <v>UNIT 202 MIDWAY COURT BLDG, BRGY WACK WACK GREENHILLS 241 EDSA MANDALUYONG CITY</v>
      </c>
      <c r="F14" s="33" t="str">
        <f>VLOOKUP(B14,'TAX INFO'!$B$2:$G$961,5,0)</f>
        <v>008-702-105-00000</v>
      </c>
      <c r="G14" s="33">
        <f>VLOOKUP($B14,'TAX INFO'!$B$2:$G$1000,6,0)</f>
        <v>1554</v>
      </c>
      <c r="H14" s="34" t="s">
        <v>65</v>
      </c>
      <c r="I14" s="34" t="s">
        <v>66</v>
      </c>
      <c r="J14" s="34" t="s">
        <v>67</v>
      </c>
      <c r="K14" s="34" t="s">
        <v>66</v>
      </c>
      <c r="L14" s="34" t="s">
        <v>66</v>
      </c>
      <c r="M14" s="19">
        <v>0</v>
      </c>
      <c r="N14" s="88">
        <v>-0.01</v>
      </c>
      <c r="O14" s="89">
        <v>0</v>
      </c>
      <c r="P14" s="88">
        <v>0</v>
      </c>
      <c r="Q14" s="90">
        <f t="shared" si="0"/>
        <v>-0.01</v>
      </c>
      <c r="R14" s="33">
        <v>27901</v>
      </c>
    </row>
    <row r="15" spans="1:20" x14ac:dyDescent="0.2">
      <c r="A15" s="33">
        <v>13</v>
      </c>
      <c r="B15" s="34" t="s">
        <v>94</v>
      </c>
      <c r="C15" s="34" t="s">
        <v>94</v>
      </c>
      <c r="D15" s="33" t="str">
        <f>VLOOKUP(B15,'TAX INFO'!$B$2:$G$961,3,0)</f>
        <v xml:space="preserve">AdventEnergy, Inc. </v>
      </c>
      <c r="E15" s="33" t="str">
        <f>VLOOKUP($B15,'TAX INFO'!$B$2:$F$1000,4,0)</f>
        <v>Mactan Economic Zone  Basak, Lapu-lapu City (UPON) Cebu Philippines</v>
      </c>
      <c r="F15" s="33" t="str">
        <f>VLOOKUP(B15,'TAX INFO'!$B$2:$G$961,5,0)</f>
        <v>007-099-197-000</v>
      </c>
      <c r="G15" s="33">
        <f>VLOOKUP($B15,'TAX INFO'!$B$2:$G$1000,6,0)</f>
        <v>6015</v>
      </c>
      <c r="H15" s="34" t="s">
        <v>65</v>
      </c>
      <c r="I15" s="34" t="s">
        <v>66</v>
      </c>
      <c r="J15" s="34" t="s">
        <v>66</v>
      </c>
      <c r="K15" s="34" t="s">
        <v>66</v>
      </c>
      <c r="L15" s="34" t="s">
        <v>66</v>
      </c>
      <c r="M15" s="19">
        <v>-1.08</v>
      </c>
      <c r="N15" s="88">
        <v>0</v>
      </c>
      <c r="O15" s="89">
        <v>-0.13</v>
      </c>
      <c r="P15" s="88">
        <v>0.02</v>
      </c>
      <c r="Q15" s="90">
        <f t="shared" si="0"/>
        <v>-1.19</v>
      </c>
      <c r="R15" s="33">
        <v>27902</v>
      </c>
    </row>
    <row r="16" spans="1:20" x14ac:dyDescent="0.2">
      <c r="A16" s="33">
        <v>14</v>
      </c>
      <c r="B16" s="34" t="s">
        <v>94</v>
      </c>
      <c r="C16" s="34" t="s">
        <v>95</v>
      </c>
      <c r="D16" s="33" t="str">
        <f>VLOOKUP(B16,'TAX INFO'!$B$2:$G$961,3,0)</f>
        <v xml:space="preserve">AdventEnergy, Inc. </v>
      </c>
      <c r="E16" s="33" t="str">
        <f>VLOOKUP($B16,'TAX INFO'!$B$2:$F$1000,4,0)</f>
        <v>Mactan Economic Zone  Basak, Lapu-lapu City (UPON) Cebu Philippines</v>
      </c>
      <c r="F16" s="33" t="str">
        <f>VLOOKUP(B16,'TAX INFO'!$B$2:$G$961,5,0)</f>
        <v>007-099-197-000</v>
      </c>
      <c r="G16" s="33">
        <f>VLOOKUP($B16,'TAX INFO'!$B$2:$G$1000,6,0)</f>
        <v>6015</v>
      </c>
      <c r="H16" s="34" t="s">
        <v>69</v>
      </c>
      <c r="I16" s="34" t="s">
        <v>66</v>
      </c>
      <c r="J16" s="34" t="s">
        <v>66</v>
      </c>
      <c r="K16" s="34" t="s">
        <v>66</v>
      </c>
      <c r="L16" s="34" t="s">
        <v>66</v>
      </c>
      <c r="M16" s="19">
        <v>-3.32</v>
      </c>
      <c r="N16" s="88">
        <v>0</v>
      </c>
      <c r="O16" s="89">
        <v>-0.4</v>
      </c>
      <c r="P16" s="88">
        <v>7.0000000000000007E-2</v>
      </c>
      <c r="Q16" s="90">
        <f t="shared" si="0"/>
        <v>-3.65</v>
      </c>
      <c r="R16" s="33">
        <v>27902</v>
      </c>
    </row>
    <row r="17" spans="1:18" x14ac:dyDescent="0.2">
      <c r="A17" s="33">
        <v>15</v>
      </c>
      <c r="B17" s="34" t="s">
        <v>96</v>
      </c>
      <c r="C17" s="34" t="s">
        <v>96</v>
      </c>
      <c r="D17" s="33" t="str">
        <f>VLOOKUP(B17,'TAX INFO'!$B$2:$G$961,3,0)</f>
        <v xml:space="preserve">AdventEnergy, Inc. </v>
      </c>
      <c r="E17" s="33" t="str">
        <f>VLOOKUP($B17,'TAX INFO'!$B$2:$F$1000,4,0)</f>
        <v>Mactan Economic Zone  Basak, Lapu-lapu City (UPON) Cebu Philippines</v>
      </c>
      <c r="F17" s="33" t="str">
        <f>VLOOKUP(B17,'TAX INFO'!$B$2:$G$961,5,0)</f>
        <v>007-099-197-000</v>
      </c>
      <c r="G17" s="33">
        <f>VLOOKUP($B17,'TAX INFO'!$B$2:$G$1000,6,0)</f>
        <v>6015</v>
      </c>
      <c r="H17" s="34" t="s">
        <v>69</v>
      </c>
      <c r="I17" s="34" t="s">
        <v>66</v>
      </c>
      <c r="J17" s="34" t="s">
        <v>67</v>
      </c>
      <c r="K17" s="34" t="s">
        <v>67</v>
      </c>
      <c r="L17" s="34" t="s">
        <v>67</v>
      </c>
      <c r="M17" s="19">
        <v>-7279.27</v>
      </c>
      <c r="N17" s="88">
        <v>0</v>
      </c>
      <c r="O17" s="89">
        <v>-873.51</v>
      </c>
      <c r="P17" s="88">
        <v>145.59</v>
      </c>
      <c r="Q17" s="90">
        <f t="shared" si="0"/>
        <v>-8007.1900000000005</v>
      </c>
      <c r="R17" s="33">
        <v>27902</v>
      </c>
    </row>
    <row r="18" spans="1:18" x14ac:dyDescent="0.2">
      <c r="A18" s="33">
        <v>16</v>
      </c>
      <c r="B18" s="34" t="s">
        <v>96</v>
      </c>
      <c r="C18" s="34" t="s">
        <v>97</v>
      </c>
      <c r="D18" s="33" t="str">
        <f>VLOOKUP(B18,'TAX INFO'!$B$2:$G$961,3,0)</f>
        <v xml:space="preserve">AdventEnergy, Inc. </v>
      </c>
      <c r="E18" s="33" t="str">
        <f>VLOOKUP($B18,'TAX INFO'!$B$2:$F$1000,4,0)</f>
        <v>Mactan Economic Zone  Basak, Lapu-lapu City (UPON) Cebu Philippines</v>
      </c>
      <c r="F18" s="33" t="str">
        <f>VLOOKUP(B18,'TAX INFO'!$B$2:$G$961,5,0)</f>
        <v>007-099-197-000</v>
      </c>
      <c r="G18" s="33">
        <f>VLOOKUP($B18,'TAX INFO'!$B$2:$G$1000,6,0)</f>
        <v>6015</v>
      </c>
      <c r="H18" s="34" t="s">
        <v>69</v>
      </c>
      <c r="I18" s="34" t="s">
        <v>66</v>
      </c>
      <c r="J18" s="34" t="s">
        <v>67</v>
      </c>
      <c r="K18" s="34" t="s">
        <v>66</v>
      </c>
      <c r="L18" s="34" t="s">
        <v>66</v>
      </c>
      <c r="M18" s="19">
        <v>-1.18</v>
      </c>
      <c r="N18" s="88">
        <v>0</v>
      </c>
      <c r="O18" s="89">
        <v>-0.14000000000000001</v>
      </c>
      <c r="P18" s="88">
        <v>0.02</v>
      </c>
      <c r="Q18" s="90">
        <f t="shared" si="0"/>
        <v>-1.2999999999999998</v>
      </c>
      <c r="R18" s="33">
        <v>27902</v>
      </c>
    </row>
    <row r="19" spans="1:18" x14ac:dyDescent="0.2">
      <c r="A19" s="33">
        <v>17</v>
      </c>
      <c r="B19" s="34" t="s">
        <v>96</v>
      </c>
      <c r="C19" s="34" t="s">
        <v>98</v>
      </c>
      <c r="D19" s="33" t="str">
        <f>VLOOKUP(B19,'TAX INFO'!$B$2:$G$961,3,0)</f>
        <v xml:space="preserve">AdventEnergy, Inc. </v>
      </c>
      <c r="E19" s="33" t="str">
        <f>VLOOKUP($B19,'TAX INFO'!$B$2:$F$1000,4,0)</f>
        <v>Mactan Economic Zone  Basak, Lapu-lapu City (UPON) Cebu Philippines</v>
      </c>
      <c r="F19" s="33" t="str">
        <f>VLOOKUP(B19,'TAX INFO'!$B$2:$G$961,5,0)</f>
        <v>007-099-197-000</v>
      </c>
      <c r="G19" s="33">
        <f>VLOOKUP($B19,'TAX INFO'!$B$2:$G$1000,6,0)</f>
        <v>6015</v>
      </c>
      <c r="H19" s="34" t="s">
        <v>69</v>
      </c>
      <c r="I19" s="34" t="s">
        <v>66</v>
      </c>
      <c r="J19" s="34" t="s">
        <v>67</v>
      </c>
      <c r="K19" s="34" t="s">
        <v>67</v>
      </c>
      <c r="L19" s="34" t="s">
        <v>67</v>
      </c>
      <c r="M19" s="19">
        <v>-91.88</v>
      </c>
      <c r="N19" s="88">
        <v>0</v>
      </c>
      <c r="O19" s="89">
        <v>-11.03</v>
      </c>
      <c r="P19" s="88">
        <v>1.84</v>
      </c>
      <c r="Q19" s="90">
        <f t="shared" si="0"/>
        <v>-101.07</v>
      </c>
      <c r="R19" s="33">
        <v>27902</v>
      </c>
    </row>
    <row r="20" spans="1:18" x14ac:dyDescent="0.2">
      <c r="A20" s="33">
        <v>18</v>
      </c>
      <c r="B20" s="34" t="s">
        <v>96</v>
      </c>
      <c r="C20" s="34" t="s">
        <v>99</v>
      </c>
      <c r="D20" s="33" t="str">
        <f>VLOOKUP(B20,'TAX INFO'!$B$2:$G$961,3,0)</f>
        <v xml:space="preserve">AdventEnergy, Inc. </v>
      </c>
      <c r="E20" s="33" t="str">
        <f>VLOOKUP($B20,'TAX INFO'!$B$2:$F$1000,4,0)</f>
        <v>Mactan Economic Zone  Basak, Lapu-lapu City (UPON) Cebu Philippines</v>
      </c>
      <c r="F20" s="33" t="str">
        <f>VLOOKUP(B20,'TAX INFO'!$B$2:$G$961,5,0)</f>
        <v>007-099-197-000</v>
      </c>
      <c r="G20" s="33">
        <f>VLOOKUP($B20,'TAX INFO'!$B$2:$G$1000,6,0)</f>
        <v>6015</v>
      </c>
      <c r="H20" s="34" t="s">
        <v>69</v>
      </c>
      <c r="I20" s="34" t="s">
        <v>66</v>
      </c>
      <c r="J20" s="34" t="s">
        <v>67</v>
      </c>
      <c r="K20" s="34" t="s">
        <v>67</v>
      </c>
      <c r="L20" s="34" t="s">
        <v>67</v>
      </c>
      <c r="M20" s="19">
        <v>-129.96</v>
      </c>
      <c r="N20" s="88">
        <v>0</v>
      </c>
      <c r="O20" s="89">
        <v>-15.6</v>
      </c>
      <c r="P20" s="88">
        <v>2.6</v>
      </c>
      <c r="Q20" s="90">
        <f t="shared" si="0"/>
        <v>-142.96</v>
      </c>
      <c r="R20" s="33">
        <v>27902</v>
      </c>
    </row>
    <row r="21" spans="1:18" x14ac:dyDescent="0.2">
      <c r="A21" s="33">
        <v>19</v>
      </c>
      <c r="B21" s="34" t="s">
        <v>96</v>
      </c>
      <c r="C21" s="34" t="s">
        <v>100</v>
      </c>
      <c r="D21" s="33" t="str">
        <f>VLOOKUP(B21,'TAX INFO'!$B$2:$G$961,3,0)</f>
        <v xml:space="preserve">AdventEnergy, Inc. </v>
      </c>
      <c r="E21" s="33" t="str">
        <f>VLOOKUP($B21,'TAX INFO'!$B$2:$F$1000,4,0)</f>
        <v>Mactan Economic Zone  Basak, Lapu-lapu City (UPON) Cebu Philippines</v>
      </c>
      <c r="F21" s="33" t="str">
        <f>VLOOKUP(B21,'TAX INFO'!$B$2:$G$961,5,0)</f>
        <v>007-099-197-000</v>
      </c>
      <c r="G21" s="33">
        <f>VLOOKUP($B21,'TAX INFO'!$B$2:$G$1000,6,0)</f>
        <v>6015</v>
      </c>
      <c r="H21" s="34" t="s">
        <v>69</v>
      </c>
      <c r="I21" s="34" t="s">
        <v>66</v>
      </c>
      <c r="J21" s="34" t="s">
        <v>67</v>
      </c>
      <c r="K21" s="34" t="s">
        <v>67</v>
      </c>
      <c r="L21" s="34" t="s">
        <v>67</v>
      </c>
      <c r="M21" s="19">
        <v>-0.31</v>
      </c>
      <c r="N21" s="88">
        <v>0</v>
      </c>
      <c r="O21" s="89">
        <v>-0.04</v>
      </c>
      <c r="P21" s="88">
        <v>0.01</v>
      </c>
      <c r="Q21" s="90">
        <f t="shared" si="0"/>
        <v>-0.33999999999999997</v>
      </c>
      <c r="R21" s="33">
        <v>27902</v>
      </c>
    </row>
    <row r="22" spans="1:18" x14ac:dyDescent="0.2">
      <c r="A22" s="33">
        <v>20</v>
      </c>
      <c r="B22" s="34" t="s">
        <v>117</v>
      </c>
      <c r="C22" s="34" t="s">
        <v>117</v>
      </c>
      <c r="D22" s="33" t="str">
        <f>VLOOKUP(B22,'TAX INFO'!$B$2:$G$961,3,0)</f>
        <v xml:space="preserve">Angeles Electric Corporation </v>
      </c>
      <c r="E22" s="33" t="str">
        <f>VLOOKUP($B22,'TAX INFO'!$B$2:$F$1000,4,0)</f>
        <v>Don Juan C. Nepomuceno Ave. cor. Teresa Ave. Nepo Mart Complex, Angeles City</v>
      </c>
      <c r="F22" s="33" t="str">
        <f>VLOOKUP(B22,'TAX INFO'!$B$2:$G$961,5,0)</f>
        <v>000-088-802-000</v>
      </c>
      <c r="G22" s="33">
        <f>VLOOKUP($B22,'TAX INFO'!$B$2:$G$1000,6,0)</f>
        <v>2009</v>
      </c>
      <c r="H22" s="34" t="s">
        <v>69</v>
      </c>
      <c r="I22" s="34" t="s">
        <v>66</v>
      </c>
      <c r="J22" s="34" t="s">
        <v>67</v>
      </c>
      <c r="K22" s="34" t="s">
        <v>67</v>
      </c>
      <c r="L22" s="34" t="s">
        <v>67</v>
      </c>
      <c r="M22" s="19">
        <v>-18.100000000000001</v>
      </c>
      <c r="N22" s="88">
        <v>0</v>
      </c>
      <c r="O22" s="89">
        <v>-2.17</v>
      </c>
      <c r="P22" s="88">
        <v>0.36</v>
      </c>
      <c r="Q22" s="90">
        <f t="shared" si="0"/>
        <v>-19.910000000000004</v>
      </c>
      <c r="R22" s="33">
        <v>27903</v>
      </c>
    </row>
    <row r="23" spans="1:18" x14ac:dyDescent="0.2">
      <c r="A23" s="33">
        <v>21</v>
      </c>
      <c r="B23" s="34" t="s">
        <v>87</v>
      </c>
      <c r="C23" s="34" t="s">
        <v>87</v>
      </c>
      <c r="D23" s="33" t="str">
        <f>VLOOKUP(B23,'TAX INFO'!$B$2:$G$961,3,0)</f>
        <v xml:space="preserve">Aboitiz Energy Solutions, Inc. </v>
      </c>
      <c r="E23" s="33" t="str">
        <f>VLOOKUP($B23,'TAX INFO'!$B$2:$F$1000,4,0)</f>
        <v>Aboitiz Corporate Center, Gov. Manuel Cuenco, Kasambagan, Cebu City (CAPITAL) Cebu Philippines</v>
      </c>
      <c r="F23" s="33" t="str">
        <f>VLOOKUP(B23,'TAX INFO'!$B$2:$G$961,5,0)</f>
        <v>201-115-150-000</v>
      </c>
      <c r="G23" s="33">
        <f>VLOOKUP($B23,'TAX INFO'!$B$2:$G$1000,6,0)</f>
        <v>6000</v>
      </c>
      <c r="H23" s="34" t="s">
        <v>69</v>
      </c>
      <c r="I23" s="34" t="s">
        <v>66</v>
      </c>
      <c r="J23" s="34" t="s">
        <v>67</v>
      </c>
      <c r="K23" s="34" t="s">
        <v>67</v>
      </c>
      <c r="L23" s="34" t="s">
        <v>67</v>
      </c>
      <c r="M23" s="19">
        <v>-725.39</v>
      </c>
      <c r="N23" s="88">
        <v>0</v>
      </c>
      <c r="O23" s="89">
        <v>-87.05</v>
      </c>
      <c r="P23" s="88">
        <v>14.51</v>
      </c>
      <c r="Q23" s="90">
        <f t="shared" si="0"/>
        <v>-797.93</v>
      </c>
      <c r="R23" s="33">
        <v>27904</v>
      </c>
    </row>
    <row r="24" spans="1:18" x14ac:dyDescent="0.2">
      <c r="A24" s="33">
        <v>22</v>
      </c>
      <c r="B24" s="34" t="s">
        <v>87</v>
      </c>
      <c r="C24" s="34" t="s">
        <v>88</v>
      </c>
      <c r="D24" s="33" t="str">
        <f>VLOOKUP(B24,'TAX INFO'!$B$2:$G$961,3,0)</f>
        <v xml:space="preserve">Aboitiz Energy Solutions, Inc. </v>
      </c>
      <c r="E24" s="33" t="str">
        <f>VLOOKUP($B24,'TAX INFO'!$B$2:$F$1000,4,0)</f>
        <v>Aboitiz Corporate Center, Gov. Manuel Cuenco, Kasambagan, Cebu City (CAPITAL) Cebu Philippines</v>
      </c>
      <c r="F24" s="33" t="str">
        <f>VLOOKUP(B24,'TAX INFO'!$B$2:$G$961,5,0)</f>
        <v>201-115-150-000</v>
      </c>
      <c r="G24" s="33">
        <f>VLOOKUP($B24,'TAX INFO'!$B$2:$G$1000,6,0)</f>
        <v>6000</v>
      </c>
      <c r="H24" s="34" t="s">
        <v>69</v>
      </c>
      <c r="I24" s="34" t="s">
        <v>66</v>
      </c>
      <c r="J24" s="34" t="s">
        <v>67</v>
      </c>
      <c r="K24" s="34" t="s">
        <v>67</v>
      </c>
      <c r="L24" s="34" t="s">
        <v>67</v>
      </c>
      <c r="M24" s="19">
        <v>-0.72</v>
      </c>
      <c r="N24" s="88">
        <v>0</v>
      </c>
      <c r="O24" s="89">
        <v>-0.09</v>
      </c>
      <c r="P24" s="88">
        <v>0.01</v>
      </c>
      <c r="Q24" s="90">
        <f t="shared" si="0"/>
        <v>-0.79999999999999993</v>
      </c>
      <c r="R24" s="33">
        <v>27904</v>
      </c>
    </row>
    <row r="25" spans="1:18" x14ac:dyDescent="0.2">
      <c r="A25" s="33">
        <v>23</v>
      </c>
      <c r="B25" s="34" t="s">
        <v>87</v>
      </c>
      <c r="C25" s="34" t="s">
        <v>89</v>
      </c>
      <c r="D25" s="33" t="str">
        <f>VLOOKUP(B25,'TAX INFO'!$B$2:$G$961,3,0)</f>
        <v xml:space="preserve">Aboitiz Energy Solutions, Inc. </v>
      </c>
      <c r="E25" s="33" t="str">
        <f>VLOOKUP($B25,'TAX INFO'!$B$2:$F$1000,4,0)</f>
        <v>Aboitiz Corporate Center, Gov. Manuel Cuenco, Kasambagan, Cebu City (CAPITAL) Cebu Philippines</v>
      </c>
      <c r="F25" s="33" t="str">
        <f>VLOOKUP(B25,'TAX INFO'!$B$2:$G$961,5,0)</f>
        <v>201-115-150-000</v>
      </c>
      <c r="G25" s="33">
        <f>VLOOKUP($B25,'TAX INFO'!$B$2:$G$1000,6,0)</f>
        <v>6000</v>
      </c>
      <c r="H25" s="34" t="s">
        <v>65</v>
      </c>
      <c r="I25" s="34" t="s">
        <v>66</v>
      </c>
      <c r="J25" s="34" t="s">
        <v>67</v>
      </c>
      <c r="K25" s="34" t="s">
        <v>66</v>
      </c>
      <c r="L25" s="34" t="s">
        <v>66</v>
      </c>
      <c r="M25" s="19">
        <v>-15.64</v>
      </c>
      <c r="N25" s="88">
        <v>0</v>
      </c>
      <c r="O25" s="89">
        <v>-1.88</v>
      </c>
      <c r="P25" s="88">
        <v>0.31</v>
      </c>
      <c r="Q25" s="90">
        <f t="shared" si="0"/>
        <v>-17.21</v>
      </c>
      <c r="R25" s="33">
        <v>27904</v>
      </c>
    </row>
    <row r="26" spans="1:18" x14ac:dyDescent="0.2">
      <c r="A26" s="33">
        <v>24</v>
      </c>
      <c r="B26" s="34" t="s">
        <v>127</v>
      </c>
      <c r="C26" s="34" t="s">
        <v>127</v>
      </c>
      <c r="D26" s="33" t="str">
        <f>VLOOKUP(B26,'TAX INFO'!$B$2:$G$961,3,0)</f>
        <v>Authority of the Freeport Area of Bataan</v>
      </c>
      <c r="E26" s="33" t="str">
        <f>VLOOKUP($B26,'TAX INFO'!$B$2:$F$1000,4,0)</f>
        <v>AFAB ADMINISTRATION BLDG FREEPORT AREA OF BATAAN, MARIVELES BATAAN</v>
      </c>
      <c r="F26" s="33" t="str">
        <f>VLOOKUP(B26,'TAX INFO'!$B$2:$G$961,5,0)</f>
        <v>295-375-213-00000</v>
      </c>
      <c r="G26" s="33">
        <f>VLOOKUP($B26,'TAX INFO'!$B$2:$G$1000,6,0)</f>
        <v>2106</v>
      </c>
      <c r="H26" s="34" t="s">
        <v>69</v>
      </c>
      <c r="I26" s="34" t="s">
        <v>66</v>
      </c>
      <c r="J26" s="34" t="s">
        <v>67</v>
      </c>
      <c r="K26" s="34" t="s">
        <v>66</v>
      </c>
      <c r="L26" s="34" t="s">
        <v>66</v>
      </c>
      <c r="M26" s="19">
        <v>-127.83</v>
      </c>
      <c r="N26" s="88">
        <v>0</v>
      </c>
      <c r="O26" s="89">
        <v>-15.34</v>
      </c>
      <c r="P26" s="88">
        <v>2.56</v>
      </c>
      <c r="Q26" s="90">
        <f t="shared" si="0"/>
        <v>-140.60999999999999</v>
      </c>
      <c r="R26" s="33">
        <v>27905</v>
      </c>
    </row>
    <row r="27" spans="1:18" x14ac:dyDescent="0.2">
      <c r="A27" s="33">
        <v>25</v>
      </c>
      <c r="B27" s="34" t="s">
        <v>122</v>
      </c>
      <c r="C27" s="34" t="s">
        <v>122</v>
      </c>
      <c r="D27" s="33" t="str">
        <f>VLOOKUP(B27,'TAX INFO'!$B$2:$G$961,3,0)</f>
        <v>Asian Greenenergy Corp.</v>
      </c>
      <c r="E27" s="33" t="str">
        <f>VLOOKUP($B27,'TAX INFO'!$B$2:$F$1000,4,0)</f>
        <v>PUROK 4 LABUAGON, KIBAWE BUKIDNON PHILIPPINES 8720</v>
      </c>
      <c r="F27" s="33" t="str">
        <f>VLOOKUP(B27,'TAX INFO'!$B$2:$G$961,5,0)</f>
        <v>008-722-974-000</v>
      </c>
      <c r="G27" s="33">
        <f>VLOOKUP($B27,'TAX INFO'!$B$2:$G$1000,6,0)</f>
        <v>8720</v>
      </c>
      <c r="H27" s="34" t="s">
        <v>69</v>
      </c>
      <c r="I27" s="34" t="s">
        <v>66</v>
      </c>
      <c r="J27" s="34" t="s">
        <v>67</v>
      </c>
      <c r="K27" s="34" t="s">
        <v>67</v>
      </c>
      <c r="L27" s="34" t="s">
        <v>67</v>
      </c>
      <c r="M27" s="19">
        <v>0</v>
      </c>
      <c r="N27" s="88">
        <v>-189.32</v>
      </c>
      <c r="O27" s="89">
        <v>0</v>
      </c>
      <c r="P27" s="88">
        <v>3.79</v>
      </c>
      <c r="Q27" s="90">
        <f t="shared" si="0"/>
        <v>-185.53</v>
      </c>
      <c r="R27" s="33">
        <v>27906</v>
      </c>
    </row>
    <row r="28" spans="1:18" x14ac:dyDescent="0.2">
      <c r="A28" s="33">
        <v>26</v>
      </c>
      <c r="B28" s="34" t="s">
        <v>122</v>
      </c>
      <c r="C28" s="34" t="s">
        <v>123</v>
      </c>
      <c r="D28" s="33" t="str">
        <f>VLOOKUP(B28,'TAX INFO'!$B$2:$G$961,3,0)</f>
        <v>Asian Greenenergy Corp.</v>
      </c>
      <c r="E28" s="33" t="str">
        <f>VLOOKUP($B28,'TAX INFO'!$B$2:$F$1000,4,0)</f>
        <v>PUROK 4 LABUAGON, KIBAWE BUKIDNON PHILIPPINES 8720</v>
      </c>
      <c r="F28" s="33" t="str">
        <f>VLOOKUP(B28,'TAX INFO'!$B$2:$G$961,5,0)</f>
        <v>008-722-974-000</v>
      </c>
      <c r="G28" s="33">
        <f>VLOOKUP($B28,'TAX INFO'!$B$2:$G$1000,6,0)</f>
        <v>8720</v>
      </c>
      <c r="H28" s="34" t="s">
        <v>65</v>
      </c>
      <c r="I28" s="34" t="s">
        <v>66</v>
      </c>
      <c r="J28" s="34" t="s">
        <v>67</v>
      </c>
      <c r="K28" s="34" t="s">
        <v>66</v>
      </c>
      <c r="L28" s="34" t="s">
        <v>67</v>
      </c>
      <c r="M28" s="19">
        <v>0</v>
      </c>
      <c r="N28" s="88">
        <v>0</v>
      </c>
      <c r="O28" s="89">
        <v>0</v>
      </c>
      <c r="P28" s="88">
        <v>0</v>
      </c>
      <c r="Q28" s="90">
        <f t="shared" si="0"/>
        <v>0</v>
      </c>
      <c r="R28" s="33">
        <v>27906</v>
      </c>
    </row>
    <row r="29" spans="1:18" x14ac:dyDescent="0.2">
      <c r="A29" s="33">
        <v>27</v>
      </c>
      <c r="B29" s="34" t="s">
        <v>115</v>
      </c>
      <c r="C29" s="34" t="s">
        <v>116</v>
      </c>
      <c r="D29" s="33" t="str">
        <f>VLOOKUP(B29,'TAX INFO'!$B$2:$G$961,3,0)</f>
        <v xml:space="preserve">Angat Hydropower Corporation </v>
      </c>
      <c r="E29" s="33" t="str">
        <f>VLOOKUP($B29,'TAX INFO'!$B$2:$F$1000,4,0)</f>
        <v>Angat Hydroelectric Power Plant, San Lorenzo, Norzagaray, Bulacan</v>
      </c>
      <c r="F29" s="33" t="str">
        <f>VLOOKUP(B29,'TAX INFO'!$B$2:$G$961,5,0)</f>
        <v>008-657-558-000</v>
      </c>
      <c r="G29" s="33">
        <f>VLOOKUP($B29,'TAX INFO'!$B$2:$G$1000,6,0)</f>
        <v>3013</v>
      </c>
      <c r="H29" s="34" t="s">
        <v>69</v>
      </c>
      <c r="I29" s="34" t="s">
        <v>66</v>
      </c>
      <c r="J29" s="34" t="s">
        <v>67</v>
      </c>
      <c r="K29" s="34" t="s">
        <v>67</v>
      </c>
      <c r="L29" s="34" t="s">
        <v>67</v>
      </c>
      <c r="M29" s="19">
        <v>-1.76</v>
      </c>
      <c r="N29" s="88">
        <v>0</v>
      </c>
      <c r="O29" s="89">
        <v>-0.21</v>
      </c>
      <c r="P29" s="88">
        <v>0.04</v>
      </c>
      <c r="Q29" s="90">
        <f t="shared" si="0"/>
        <v>-1.93</v>
      </c>
      <c r="R29" s="33">
        <v>27907</v>
      </c>
    </row>
    <row r="30" spans="1:18" x14ac:dyDescent="0.2">
      <c r="A30" s="33">
        <v>28</v>
      </c>
      <c r="B30" s="34" t="s">
        <v>102</v>
      </c>
      <c r="C30" s="34" t="s">
        <v>102</v>
      </c>
      <c r="D30" s="33" t="str">
        <f>VLOOKUP(B30,'TAX INFO'!$B$2:$G$961,3,0)</f>
        <v xml:space="preserve">Aklan Electric Cooperative, Inc. </v>
      </c>
      <c r="E30" s="33" t="str">
        <f>VLOOKUP($B30,'TAX INFO'!$B$2:$F$1000,4,0)</f>
        <v>Poblacion, Lezo, Aklan</v>
      </c>
      <c r="F30" s="33" t="str">
        <f>VLOOKUP(B30,'TAX INFO'!$B$2:$G$961,5,0)</f>
        <v>000-567-158-000</v>
      </c>
      <c r="G30" s="33">
        <f>VLOOKUP($B30,'TAX INFO'!$B$2:$G$1000,6,0)</f>
        <v>5605</v>
      </c>
      <c r="H30" s="34" t="s">
        <v>69</v>
      </c>
      <c r="I30" s="34" t="s">
        <v>66</v>
      </c>
      <c r="J30" s="34" t="s">
        <v>67</v>
      </c>
      <c r="K30" s="34" t="s">
        <v>67</v>
      </c>
      <c r="L30" s="34" t="s">
        <v>67</v>
      </c>
      <c r="M30" s="19">
        <v>-19.350000000000001</v>
      </c>
      <c r="N30" s="88">
        <v>0</v>
      </c>
      <c r="O30" s="89">
        <v>-2.3199999999999998</v>
      </c>
      <c r="P30" s="88">
        <v>0.39</v>
      </c>
      <c r="Q30" s="90">
        <f t="shared" si="0"/>
        <v>-21.28</v>
      </c>
      <c r="R30" s="33">
        <v>27908</v>
      </c>
    </row>
    <row r="31" spans="1:18" x14ac:dyDescent="0.2">
      <c r="A31" s="33">
        <v>29</v>
      </c>
      <c r="B31" s="34" t="s">
        <v>103</v>
      </c>
      <c r="C31" s="34" t="s">
        <v>103</v>
      </c>
      <c r="D31" s="33" t="str">
        <f>VLOOKUP(B31,'TAX INFO'!$B$2:$G$961,3,0)</f>
        <v xml:space="preserve">Albay Electric Cooperative, Inc. </v>
      </c>
      <c r="E31" s="33" t="str">
        <f>VLOOKUP($B31,'TAX INFO'!$B$2:$F$1000,4,0)</f>
        <v>W. Vinzon St., Legazpi City</v>
      </c>
      <c r="F31" s="33" t="str">
        <f>VLOOKUP(B31,'TAX INFO'!$B$2:$G$961,5,0)</f>
        <v>000-617-913-00000</v>
      </c>
      <c r="G31" s="33">
        <f>VLOOKUP($B31,'TAX INFO'!$B$2:$G$1000,6,0)</f>
        <v>4500</v>
      </c>
      <c r="H31" s="34" t="s">
        <v>69</v>
      </c>
      <c r="I31" s="34" t="s">
        <v>66</v>
      </c>
      <c r="J31" s="34" t="s">
        <v>67</v>
      </c>
      <c r="K31" s="34" t="s">
        <v>67</v>
      </c>
      <c r="L31" s="34" t="s">
        <v>67</v>
      </c>
      <c r="M31" s="19">
        <v>-195.47</v>
      </c>
      <c r="N31" s="88">
        <v>0</v>
      </c>
      <c r="O31" s="89">
        <v>-23.46</v>
      </c>
      <c r="P31" s="88">
        <v>3.91</v>
      </c>
      <c r="Q31" s="90">
        <f t="shared" si="0"/>
        <v>-215.02</v>
      </c>
      <c r="R31" s="33">
        <v>27909</v>
      </c>
    </row>
    <row r="32" spans="1:18" x14ac:dyDescent="0.2">
      <c r="A32" s="33">
        <v>30</v>
      </c>
      <c r="B32" s="34" t="s">
        <v>104</v>
      </c>
      <c r="C32" s="34" t="s">
        <v>105</v>
      </c>
      <c r="D32" s="33" t="str">
        <f>VLOOKUP(B32,'TAX INFO'!$B$2:$G$961,3,0)</f>
        <v>Alsons Power Supply Corporation</v>
      </c>
      <c r="E32" s="33" t="str">
        <f>VLOOKUP($B32,'TAX INFO'!$B$2:$F$1000,4,0)</f>
        <v>4/F League One Southgate Tower, 2258 Chino Roces Ave. Ext., Corner EDSA, Magallanes 1232 City of Makati NCR, Fourth District Philippines</v>
      </c>
      <c r="F32" s="33" t="str">
        <f>VLOOKUP(B32,'TAX INFO'!$B$2:$G$961,5,0)</f>
        <v>009-454-753-00000</v>
      </c>
      <c r="G32" s="33">
        <f>VLOOKUP($B32,'TAX INFO'!$B$2:$G$1000,6,0)</f>
        <v>1232</v>
      </c>
      <c r="H32" s="34" t="s">
        <v>69</v>
      </c>
      <c r="I32" s="34" t="s">
        <v>66</v>
      </c>
      <c r="J32" s="34" t="s">
        <v>67</v>
      </c>
      <c r="K32" s="34" t="s">
        <v>67</v>
      </c>
      <c r="L32" s="34" t="s">
        <v>67</v>
      </c>
      <c r="M32" s="19">
        <v>-106.27</v>
      </c>
      <c r="N32" s="88">
        <v>0</v>
      </c>
      <c r="O32" s="89">
        <v>-12.75</v>
      </c>
      <c r="P32" s="88">
        <v>2.13</v>
      </c>
      <c r="Q32" s="90">
        <f t="shared" si="0"/>
        <v>-116.89</v>
      </c>
      <c r="R32" s="33">
        <v>27910</v>
      </c>
    </row>
    <row r="33" spans="1:18" x14ac:dyDescent="0.2">
      <c r="A33" s="33">
        <v>31</v>
      </c>
      <c r="B33" s="34" t="s">
        <v>104</v>
      </c>
      <c r="C33" s="34" t="s">
        <v>106</v>
      </c>
      <c r="D33" s="33" t="str">
        <f>VLOOKUP(B33,'TAX INFO'!$B$2:$G$961,3,0)</f>
        <v>Alsons Power Supply Corporation</v>
      </c>
      <c r="E33" s="33" t="str">
        <f>VLOOKUP($B33,'TAX INFO'!$B$2:$F$1000,4,0)</f>
        <v>4/F League One Southgate Tower, 2258 Chino Roces Ave. Ext., Corner EDSA, Magallanes 1232 City of Makati NCR, Fourth District Philippines</v>
      </c>
      <c r="F33" s="33" t="str">
        <f>VLOOKUP(B33,'TAX INFO'!$B$2:$G$961,5,0)</f>
        <v>009-454-753-00000</v>
      </c>
      <c r="G33" s="33">
        <f>VLOOKUP($B33,'TAX INFO'!$B$2:$G$1000,6,0)</f>
        <v>1232</v>
      </c>
      <c r="H33" s="34" t="s">
        <v>69</v>
      </c>
      <c r="I33" s="34" t="s">
        <v>66</v>
      </c>
      <c r="J33" s="34" t="s">
        <v>67</v>
      </c>
      <c r="K33" s="34" t="s">
        <v>67</v>
      </c>
      <c r="L33" s="34" t="s">
        <v>66</v>
      </c>
      <c r="M33" s="19">
        <v>-2.33</v>
      </c>
      <c r="N33" s="88">
        <v>0</v>
      </c>
      <c r="O33" s="89">
        <v>-0.28000000000000003</v>
      </c>
      <c r="P33" s="88">
        <v>0.05</v>
      </c>
      <c r="Q33" s="90">
        <f t="shared" si="0"/>
        <v>-2.5600000000000005</v>
      </c>
      <c r="R33" s="33">
        <v>27910</v>
      </c>
    </row>
    <row r="34" spans="1:18" x14ac:dyDescent="0.2">
      <c r="A34" s="33">
        <v>32</v>
      </c>
      <c r="B34" s="34" t="s">
        <v>398</v>
      </c>
      <c r="C34" s="34" t="s">
        <v>399</v>
      </c>
      <c r="D34" s="33" t="str">
        <f>VLOOKUP(B34,'TAX INFO'!$B$2:$G$961,3,0)</f>
        <v>LIMAY POWER INC.</v>
      </c>
      <c r="E34" s="33" t="str">
        <f>VLOOKUP($B34,'TAX INFO'!$B$2:$F$1000,4,0)</f>
        <v>Roman Highway, Brgy. Lamao, Limay Bataan</v>
      </c>
      <c r="F34" s="33" t="str">
        <f>VLOOKUP(B34,'TAX INFO'!$B$2:$G$961,5,0)</f>
        <v>008-107-131-000</v>
      </c>
      <c r="G34" s="33">
        <f>VLOOKUP($B34,'TAX INFO'!$B$2:$G$1000,6,0)</f>
        <v>2103</v>
      </c>
      <c r="H34" s="34" t="s">
        <v>69</v>
      </c>
      <c r="I34" s="34" t="s">
        <v>66</v>
      </c>
      <c r="J34" s="34" t="s">
        <v>67</v>
      </c>
      <c r="K34" s="34" t="s">
        <v>67</v>
      </c>
      <c r="L34" s="34" t="s">
        <v>67</v>
      </c>
      <c r="M34" s="19">
        <v>-0.76</v>
      </c>
      <c r="N34" s="88">
        <v>0</v>
      </c>
      <c r="O34" s="89">
        <v>-0.09</v>
      </c>
      <c r="P34" s="88">
        <v>0.02</v>
      </c>
      <c r="Q34" s="90">
        <f t="shared" si="0"/>
        <v>-0.83</v>
      </c>
      <c r="R34" s="33">
        <v>27911</v>
      </c>
    </row>
    <row r="35" spans="1:18" x14ac:dyDescent="0.2">
      <c r="A35" s="33">
        <v>33</v>
      </c>
      <c r="B35" s="34" t="s">
        <v>109</v>
      </c>
      <c r="C35" s="34" t="s">
        <v>109</v>
      </c>
      <c r="D35" s="33" t="str">
        <f>VLOOKUP(B35,'TAX INFO'!$B$2:$G$961,3,0)</f>
        <v>Amlan Hydroelectric Power Corporation</v>
      </c>
      <c r="E35" s="33" t="str">
        <f>VLOOKUP($B35,'TAX INFO'!$B$2:$F$1000,4,0)</f>
        <v>C/O Tavidell 6F Filipino Building, 135 Dela Rosa Street, Legaspi Village, Makati City</v>
      </c>
      <c r="F35" s="33" t="str">
        <f>VLOOKUP(B35,'TAX INFO'!$B$2:$G$961,5,0)</f>
        <v>266-589-268-000</v>
      </c>
      <c r="G35" s="33">
        <f>VLOOKUP($B35,'TAX INFO'!$B$2:$G$1000,6,0)</f>
        <v>1229</v>
      </c>
      <c r="H35" s="34" t="s">
        <v>69</v>
      </c>
      <c r="I35" s="34" t="s">
        <v>66</v>
      </c>
      <c r="J35" s="34" t="s">
        <v>67</v>
      </c>
      <c r="K35" s="34" t="s">
        <v>67</v>
      </c>
      <c r="L35" s="34" t="s">
        <v>66</v>
      </c>
      <c r="M35" s="19">
        <v>0</v>
      </c>
      <c r="N35" s="88">
        <v>-9.67</v>
      </c>
      <c r="O35" s="89">
        <v>0</v>
      </c>
      <c r="P35" s="88">
        <v>0.19</v>
      </c>
      <c r="Q35" s="90">
        <f t="shared" si="0"/>
        <v>-9.48</v>
      </c>
      <c r="R35" s="33">
        <v>27912</v>
      </c>
    </row>
    <row r="36" spans="1:18" x14ac:dyDescent="0.2">
      <c r="A36" s="33">
        <v>34</v>
      </c>
      <c r="B36" s="34" t="s">
        <v>111</v>
      </c>
      <c r="C36" s="34" t="s">
        <v>111</v>
      </c>
      <c r="D36" s="33" t="str">
        <f>VLOOKUP(B36,'TAX INFO'!$B$2:$G$961,3,0)</f>
        <v xml:space="preserve">Anda Power Corporation </v>
      </c>
      <c r="E36" s="33" t="str">
        <f>VLOOKUP($B36,'TAX INFO'!$B$2:$F$1000,4,0)</f>
        <v>TECO Industrial Park, BO. Bundagul, Mabalacat, Pampanga</v>
      </c>
      <c r="F36" s="33" t="str">
        <f>VLOOKUP(B36,'TAX INFO'!$B$2:$G$961,5,0)</f>
        <v>008-527-938-000</v>
      </c>
      <c r="G36" s="33">
        <f>VLOOKUP($B36,'TAX INFO'!$B$2:$G$1000,6,0)</f>
        <v>2010</v>
      </c>
      <c r="H36" s="34" t="s">
        <v>69</v>
      </c>
      <c r="I36" s="34" t="s">
        <v>66</v>
      </c>
      <c r="J36" s="34" t="s">
        <v>66</v>
      </c>
      <c r="K36" s="34" t="s">
        <v>67</v>
      </c>
      <c r="L36" s="34" t="s">
        <v>67</v>
      </c>
      <c r="M36" s="19">
        <v>-97</v>
      </c>
      <c r="N36" s="88">
        <v>0</v>
      </c>
      <c r="O36" s="89">
        <v>-11.64</v>
      </c>
      <c r="P36" s="88">
        <v>1.94</v>
      </c>
      <c r="Q36" s="90">
        <f t="shared" si="0"/>
        <v>-106.7</v>
      </c>
      <c r="R36" s="33">
        <v>27913</v>
      </c>
    </row>
    <row r="37" spans="1:18" x14ac:dyDescent="0.2">
      <c r="A37" s="33">
        <v>35</v>
      </c>
      <c r="B37" s="34" t="s">
        <v>114</v>
      </c>
      <c r="C37" s="34" t="s">
        <v>114</v>
      </c>
      <c r="D37" s="33" t="str">
        <f>VLOOKUP(B37,'TAX INFO'!$B$2:$G$961,3,0)</f>
        <v xml:space="preserve">Anda Power Corporation </v>
      </c>
      <c r="E37" s="33" t="str">
        <f>VLOOKUP($B37,'TAX INFO'!$B$2:$F$1000,4,0)</f>
        <v>TECO Industrial Park, BO. Bundagul, Mabalacat, Pampanga</v>
      </c>
      <c r="F37" s="33" t="str">
        <f>VLOOKUP(B37,'TAX INFO'!$B$2:$G$961,5,0)</f>
        <v>008-527-938-000</v>
      </c>
      <c r="G37" s="33">
        <f>VLOOKUP($B37,'TAX INFO'!$B$2:$G$1000,6,0)</f>
        <v>2010</v>
      </c>
      <c r="H37" s="34" t="s">
        <v>69</v>
      </c>
      <c r="I37" s="34" t="s">
        <v>66</v>
      </c>
      <c r="J37" s="34" t="s">
        <v>67</v>
      </c>
      <c r="K37" s="34" t="s">
        <v>67</v>
      </c>
      <c r="L37" s="34" t="s">
        <v>67</v>
      </c>
      <c r="M37" s="19">
        <v>-0.01</v>
      </c>
      <c r="N37" s="88">
        <v>0</v>
      </c>
      <c r="O37" s="89">
        <v>0</v>
      </c>
      <c r="P37" s="88">
        <v>0</v>
      </c>
      <c r="Q37" s="90">
        <f t="shared" si="0"/>
        <v>-0.01</v>
      </c>
      <c r="R37" s="33">
        <v>27913</v>
      </c>
    </row>
    <row r="38" spans="1:18" x14ac:dyDescent="0.2">
      <c r="A38" s="33">
        <v>36</v>
      </c>
      <c r="B38" s="34" t="s">
        <v>111</v>
      </c>
      <c r="C38" s="34" t="s">
        <v>112</v>
      </c>
      <c r="D38" s="33" t="str">
        <f>VLOOKUP(B38,'TAX INFO'!$B$2:$G$961,3,0)</f>
        <v xml:space="preserve">Anda Power Corporation </v>
      </c>
      <c r="E38" s="33" t="str">
        <f>VLOOKUP($B38,'TAX INFO'!$B$2:$F$1000,4,0)</f>
        <v>TECO Industrial Park, BO. Bundagul, Mabalacat, Pampanga</v>
      </c>
      <c r="F38" s="33" t="str">
        <f>VLOOKUP(B38,'TAX INFO'!$B$2:$G$961,5,0)</f>
        <v>008-527-938-000</v>
      </c>
      <c r="G38" s="33">
        <f>VLOOKUP($B38,'TAX INFO'!$B$2:$G$1000,6,0)</f>
        <v>2010</v>
      </c>
      <c r="H38" s="34" t="s">
        <v>69</v>
      </c>
      <c r="I38" s="34" t="s">
        <v>66</v>
      </c>
      <c r="J38" s="34" t="s">
        <v>67</v>
      </c>
      <c r="K38" s="34" t="s">
        <v>67</v>
      </c>
      <c r="L38" s="34" t="s">
        <v>67</v>
      </c>
      <c r="M38" s="19">
        <v>-2.5299999999999998</v>
      </c>
      <c r="N38" s="88">
        <v>0</v>
      </c>
      <c r="O38" s="89">
        <v>-0.3</v>
      </c>
      <c r="P38" s="88">
        <v>0.05</v>
      </c>
      <c r="Q38" s="90">
        <f t="shared" si="0"/>
        <v>-2.78</v>
      </c>
      <c r="R38" s="33">
        <v>27913</v>
      </c>
    </row>
    <row r="39" spans="1:18" x14ac:dyDescent="0.2">
      <c r="A39" s="33">
        <v>37</v>
      </c>
      <c r="B39" s="34" t="s">
        <v>75</v>
      </c>
      <c r="C39" s="34" t="s">
        <v>75</v>
      </c>
      <c r="D39" s="33" t="str">
        <f>VLOOKUP(B39,'TAX INFO'!$B$2:$G$961,3,0)</f>
        <v xml:space="preserve">Agusan del Norte Electric Cooperative, Inc. </v>
      </c>
      <c r="E39" s="33" t="str">
        <f>VLOOKUP($B39,'TAX INFO'!$B$2:$F$1000,4,0)</f>
        <v>KM. 2 J.C. AQUINO AVENUE BAYANIHAN POB. (BRGY. 27) BUTUAN CITY, AGUSAN DEL NORTE</v>
      </c>
      <c r="F39" s="33" t="str">
        <f>VLOOKUP(B39,'TAX INFO'!$B$2:$G$961,5,0)</f>
        <v>000-905-276-00000</v>
      </c>
      <c r="G39" s="33">
        <f>VLOOKUP($B39,'TAX INFO'!$B$2:$G$1000,6,0)</f>
        <v>8600</v>
      </c>
      <c r="H39" s="34" t="s">
        <v>69</v>
      </c>
      <c r="I39" s="34" t="s">
        <v>66</v>
      </c>
      <c r="J39" s="34" t="s">
        <v>67</v>
      </c>
      <c r="K39" s="34" t="s">
        <v>67</v>
      </c>
      <c r="L39" s="34" t="s">
        <v>67</v>
      </c>
      <c r="M39" s="19">
        <v>-771.33</v>
      </c>
      <c r="N39" s="88">
        <v>0</v>
      </c>
      <c r="O39" s="89">
        <v>-92.56</v>
      </c>
      <c r="P39" s="88">
        <v>0</v>
      </c>
      <c r="Q39" s="90">
        <f t="shared" si="0"/>
        <v>-863.8900000000001</v>
      </c>
      <c r="R39" s="33">
        <v>27914</v>
      </c>
    </row>
    <row r="40" spans="1:18" x14ac:dyDescent="0.2">
      <c r="A40" s="33">
        <v>38</v>
      </c>
      <c r="B40" s="34" t="s">
        <v>118</v>
      </c>
      <c r="C40" s="34" t="s">
        <v>118</v>
      </c>
      <c r="D40" s="33" t="str">
        <f>VLOOKUP(B40,'TAX INFO'!$B$2:$G$961,3,0)</f>
        <v>Antique Electric Cooperative, Inc.</v>
      </c>
      <c r="E40" s="33" t="str">
        <f>VLOOKUP($B40,'TAX INFO'!$B$2:$F$1000,4,0)</f>
        <v>Funda, Dalipe, San Jose, Antique</v>
      </c>
      <c r="F40" s="33" t="str">
        <f>VLOOKUP(B40,'TAX INFO'!$B$2:$G$961,5,0)</f>
        <v>000-567-498-0000</v>
      </c>
      <c r="G40" s="33">
        <f>VLOOKUP($B40,'TAX INFO'!$B$2:$G$1000,6,0)</f>
        <v>5700</v>
      </c>
      <c r="H40" s="34" t="s">
        <v>69</v>
      </c>
      <c r="I40" s="34" t="s">
        <v>66</v>
      </c>
      <c r="J40" s="34" t="s">
        <v>67</v>
      </c>
      <c r="K40" s="34" t="s">
        <v>67</v>
      </c>
      <c r="L40" s="34" t="s">
        <v>67</v>
      </c>
      <c r="M40" s="19">
        <v>-5.73</v>
      </c>
      <c r="N40" s="88">
        <v>0</v>
      </c>
      <c r="O40" s="89">
        <v>-0.69</v>
      </c>
      <c r="P40" s="88">
        <v>0.11</v>
      </c>
      <c r="Q40" s="90">
        <f t="shared" si="0"/>
        <v>-6.31</v>
      </c>
      <c r="R40" s="33">
        <v>27915</v>
      </c>
    </row>
    <row r="41" spans="1:18" x14ac:dyDescent="0.2">
      <c r="A41" s="33">
        <v>39</v>
      </c>
      <c r="B41" s="34" t="s">
        <v>76</v>
      </c>
      <c r="C41" s="34" t="s">
        <v>76</v>
      </c>
      <c r="D41" s="33" t="str">
        <f>VLOOKUP(B41,'TAX INFO'!$B$2:$G$961,3,0)</f>
        <v>Agusan Power Corporation</v>
      </c>
      <c r="E41" s="33" t="str">
        <f>VLOOKUP($B41,'TAX INFO'!$B$2:$F$1000,4,0)</f>
        <v>Unit 1704, 17th Floor Frabelle Business Center, 111 Rada Street, Lagaspi Village San Lorenzo, , Makati City</v>
      </c>
      <c r="F41" s="33" t="str">
        <f>VLOOKUP(B41,'TAX INFO'!$B$2:$G$961,5,0)</f>
        <v>004-377-362-00000</v>
      </c>
      <c r="G41" s="33">
        <f>VLOOKUP($B41,'TAX INFO'!$B$2:$G$1000,6,0)</f>
        <v>1229</v>
      </c>
      <c r="H41" s="34" t="s">
        <v>65</v>
      </c>
      <c r="I41" s="34" t="s">
        <v>67</v>
      </c>
      <c r="J41" s="34" t="s">
        <v>67</v>
      </c>
      <c r="K41" s="34" t="s">
        <v>66</v>
      </c>
      <c r="L41" s="34" t="s">
        <v>66</v>
      </c>
      <c r="M41" s="19">
        <v>0</v>
      </c>
      <c r="N41" s="88">
        <v>0</v>
      </c>
      <c r="O41" s="89">
        <v>0</v>
      </c>
      <c r="P41" s="88">
        <v>0</v>
      </c>
      <c r="Q41" s="90">
        <f t="shared" si="0"/>
        <v>0</v>
      </c>
      <c r="R41" s="33">
        <v>27916</v>
      </c>
    </row>
    <row r="42" spans="1:18" x14ac:dyDescent="0.2">
      <c r="A42" s="33">
        <v>40</v>
      </c>
      <c r="B42" s="34" t="s">
        <v>77</v>
      </c>
      <c r="C42" s="34" t="s">
        <v>77</v>
      </c>
      <c r="D42" s="33" t="str">
        <f>VLOOKUP(B42,'TAX INFO'!$B$2:$G$961,3,0)</f>
        <v>Alterpower Digos Solar, Inc.</v>
      </c>
      <c r="E42" s="33" t="str">
        <f>VLOOKUP($B42,'TAX INFO'!$B$2:$F$1000,4,0)</f>
        <v>UNIT 2701 ONE CORPORATE CENTRE MERALCO AVENUE CORNER JULIA VARGAS AVENUE ORTIGAS CENTER SAN ANTONIO 1605 CITY OF PASIG NCR, SECOND DISTRICT PHILIPPINES</v>
      </c>
      <c r="F42" s="33" t="str">
        <f>VLOOKUP(B42,'TAX INFO'!$B$2:$G$961,5,0)</f>
        <v>008-810-055-00000</v>
      </c>
      <c r="G42" s="33">
        <f>VLOOKUP($B42,'TAX INFO'!$B$2:$G$1000,6,0)</f>
        <v>1605</v>
      </c>
      <c r="H42" s="34" t="s">
        <v>69</v>
      </c>
      <c r="I42" s="34" t="s">
        <v>67</v>
      </c>
      <c r="J42" s="34" t="s">
        <v>67</v>
      </c>
      <c r="K42" s="34" t="s">
        <v>66</v>
      </c>
      <c r="L42" s="34" t="s">
        <v>66</v>
      </c>
      <c r="M42" s="19">
        <v>0</v>
      </c>
      <c r="N42" s="88">
        <v>-391.8</v>
      </c>
      <c r="O42" s="89">
        <v>0</v>
      </c>
      <c r="P42" s="88">
        <v>7.84</v>
      </c>
      <c r="Q42" s="90">
        <f t="shared" si="0"/>
        <v>-383.96000000000004</v>
      </c>
      <c r="R42" s="33">
        <v>27917</v>
      </c>
    </row>
    <row r="43" spans="1:18" x14ac:dyDescent="0.2">
      <c r="A43" s="33">
        <v>41</v>
      </c>
      <c r="B43" s="34" t="s">
        <v>77</v>
      </c>
      <c r="C43" s="34" t="s">
        <v>78</v>
      </c>
      <c r="D43" s="33" t="str">
        <f>VLOOKUP(B43,'TAX INFO'!$B$2:$G$961,3,0)</f>
        <v>Alterpower Digos Solar, Inc.</v>
      </c>
      <c r="E43" s="33" t="str">
        <f>VLOOKUP($B43,'TAX INFO'!$B$2:$F$1000,4,0)</f>
        <v>UNIT 2701 ONE CORPORATE CENTRE MERALCO AVENUE CORNER JULIA VARGAS AVENUE ORTIGAS CENTER SAN ANTONIO 1605 CITY OF PASIG NCR, SECOND DISTRICT PHILIPPINES</v>
      </c>
      <c r="F43" s="33" t="str">
        <f>VLOOKUP(B43,'TAX INFO'!$B$2:$G$961,5,0)</f>
        <v>008-810-055-00000</v>
      </c>
      <c r="G43" s="33">
        <f>VLOOKUP($B43,'TAX INFO'!$B$2:$G$1000,6,0)</f>
        <v>1605</v>
      </c>
      <c r="H43" s="34" t="s">
        <v>65</v>
      </c>
      <c r="I43" s="34" t="s">
        <v>66</v>
      </c>
      <c r="J43" s="34" t="s">
        <v>67</v>
      </c>
      <c r="K43" s="34" t="s">
        <v>66</v>
      </c>
      <c r="L43" s="34" t="s">
        <v>67</v>
      </c>
      <c r="M43" s="19">
        <v>0</v>
      </c>
      <c r="N43" s="88">
        <v>0</v>
      </c>
      <c r="O43" s="89">
        <v>0</v>
      </c>
      <c r="P43" s="88">
        <v>0</v>
      </c>
      <c r="Q43" s="90">
        <f t="shared" si="0"/>
        <v>0</v>
      </c>
      <c r="R43" s="33">
        <v>27917</v>
      </c>
    </row>
    <row r="44" spans="1:18" x14ac:dyDescent="0.2">
      <c r="A44" s="33">
        <v>42</v>
      </c>
      <c r="B44" s="34" t="s">
        <v>119</v>
      </c>
      <c r="C44" s="34" t="s">
        <v>119</v>
      </c>
      <c r="D44" s="33" t="str">
        <f>VLOOKUP(B44,'TAX INFO'!$B$2:$G$961,3,0)</f>
        <v xml:space="preserve">Asia Pacific Energy Corporation </v>
      </c>
      <c r="E44" s="33" t="str">
        <f>VLOOKUP($B44,'TAX INFO'!$B$2:$F$1000,4,0)</f>
        <v>TECO-INDUSTRIAL PARK, NINOY AQUINO HIGHWAY BUNDAGUL, MABALACAT PAMPANGA</v>
      </c>
      <c r="F44" s="33" t="str">
        <f>VLOOKUP(B44,'TAX INFO'!$B$2:$G$961,5,0)</f>
        <v>226-823-182-00000</v>
      </c>
      <c r="G44" s="33">
        <f>VLOOKUP($B44,'TAX INFO'!$B$2:$G$1000,6,0)</f>
        <v>2010</v>
      </c>
      <c r="H44" s="34" t="s">
        <v>69</v>
      </c>
      <c r="I44" s="34" t="s">
        <v>66</v>
      </c>
      <c r="J44" s="34" t="s">
        <v>67</v>
      </c>
      <c r="K44" s="34" t="s">
        <v>66</v>
      </c>
      <c r="L44" s="34" t="s">
        <v>67</v>
      </c>
      <c r="M44" s="19">
        <v>-861.15</v>
      </c>
      <c r="N44" s="88">
        <v>0</v>
      </c>
      <c r="O44" s="89">
        <v>-103.34</v>
      </c>
      <c r="P44" s="88">
        <v>17.22</v>
      </c>
      <c r="Q44" s="90">
        <f t="shared" si="0"/>
        <v>-947.27</v>
      </c>
      <c r="R44" s="33">
        <v>27918</v>
      </c>
    </row>
    <row r="45" spans="1:18" x14ac:dyDescent="0.2">
      <c r="A45" s="33">
        <v>43</v>
      </c>
      <c r="B45" s="34" t="s">
        <v>86</v>
      </c>
      <c r="C45" s="34" t="s">
        <v>86</v>
      </c>
      <c r="D45" s="33" t="str">
        <f>VLOOKUP(B45,'TAX INFO'!$B$2:$G$961,3,0)</f>
        <v>Apex Mining Co., Inc.</v>
      </c>
      <c r="E45" s="33" t="str">
        <f>VLOOKUP($B45,'TAX INFO'!$B$2:$F$1000,4,0)</f>
        <v>3304B West Tower, PSE Centre, Exchange Road, Ortigas Center, Pasig City 1605</v>
      </c>
      <c r="F45" s="33" t="str">
        <f>VLOOKUP(B45,'TAX INFO'!$B$2:$G$961,5,0)</f>
        <v>000-284-138-000</v>
      </c>
      <c r="G45" s="33">
        <f>VLOOKUP($B45,'TAX INFO'!$B$2:$G$1000,6,0)</f>
        <v>1605</v>
      </c>
      <c r="H45" s="34" t="s">
        <v>65</v>
      </c>
      <c r="I45" s="34" t="s">
        <v>66</v>
      </c>
      <c r="J45" s="34" t="s">
        <v>67</v>
      </c>
      <c r="K45" s="34" t="s">
        <v>67</v>
      </c>
      <c r="L45" s="34" t="s">
        <v>66</v>
      </c>
      <c r="M45" s="19">
        <v>-10.39</v>
      </c>
      <c r="N45" s="88">
        <v>0</v>
      </c>
      <c r="O45" s="89">
        <v>-1.25</v>
      </c>
      <c r="P45" s="88">
        <v>0.21</v>
      </c>
      <c r="Q45" s="90">
        <f t="shared" si="0"/>
        <v>-11.43</v>
      </c>
      <c r="R45" s="33">
        <v>27919</v>
      </c>
    </row>
    <row r="46" spans="1:18" x14ac:dyDescent="0.2">
      <c r="A46" s="33">
        <v>44</v>
      </c>
      <c r="B46" s="34" t="s">
        <v>79</v>
      </c>
      <c r="C46" s="34" t="s">
        <v>79</v>
      </c>
      <c r="D46" s="33" t="str">
        <f>VLOOKUP(B46,'TAX INFO'!$B$2:$G$961,3,0)</f>
        <v>AP RENEWABLES, INC.</v>
      </c>
      <c r="E46" s="33" t="str">
        <f>VLOOKUP($B46,'TAX INFO'!$B$2:$F$1000,4,0)</f>
        <v>SITIO MAHABANG PARANG LIMAO 4012 CALAUAN LAGUNA PHILIPPINES</v>
      </c>
      <c r="F46" s="33" t="str">
        <f>VLOOKUP(B46,'TAX INFO'!$B$2:$G$961,5,0)</f>
        <v>006-893-465-000</v>
      </c>
      <c r="G46" s="33">
        <f>VLOOKUP($B46,'TAX INFO'!$B$2:$G$1000,6,0)</f>
        <v>4012</v>
      </c>
      <c r="H46" s="34" t="s">
        <v>69</v>
      </c>
      <c r="I46" s="34" t="s">
        <v>66</v>
      </c>
      <c r="J46" s="34" t="s">
        <v>67</v>
      </c>
      <c r="K46" s="34" t="s">
        <v>67</v>
      </c>
      <c r="L46" s="34" t="s">
        <v>66</v>
      </c>
      <c r="M46" s="19">
        <v>0</v>
      </c>
      <c r="N46" s="88">
        <v>-3467.24</v>
      </c>
      <c r="O46" s="89">
        <v>0</v>
      </c>
      <c r="P46" s="88">
        <v>69.34</v>
      </c>
      <c r="Q46" s="90">
        <f t="shared" si="0"/>
        <v>-3397.8999999999996</v>
      </c>
      <c r="R46" s="33">
        <v>27920</v>
      </c>
    </row>
    <row r="47" spans="1:18" x14ac:dyDescent="0.2">
      <c r="A47" s="33">
        <v>45</v>
      </c>
      <c r="B47" s="34" t="s">
        <v>79</v>
      </c>
      <c r="C47" s="34" t="s">
        <v>80</v>
      </c>
      <c r="D47" s="33" t="str">
        <f>VLOOKUP(B47,'TAX INFO'!$B$2:$G$961,3,0)</f>
        <v>AP RENEWABLES, INC.</v>
      </c>
      <c r="E47" s="33" t="str">
        <f>VLOOKUP($B47,'TAX INFO'!$B$2:$F$1000,4,0)</f>
        <v>SITIO MAHABANG PARANG LIMAO 4012 CALAUAN LAGUNA PHILIPPINES</v>
      </c>
      <c r="F47" s="33" t="str">
        <f>VLOOKUP(B47,'TAX INFO'!$B$2:$G$961,5,0)</f>
        <v>006-893-465-000</v>
      </c>
      <c r="G47" s="33">
        <f>VLOOKUP($B47,'TAX INFO'!$B$2:$G$1000,6,0)</f>
        <v>4012</v>
      </c>
      <c r="H47" s="34" t="s">
        <v>69</v>
      </c>
      <c r="I47" s="34" t="s">
        <v>66</v>
      </c>
      <c r="J47" s="34" t="s">
        <v>67</v>
      </c>
      <c r="K47" s="34" t="s">
        <v>67</v>
      </c>
      <c r="L47" s="34" t="s">
        <v>66</v>
      </c>
      <c r="M47" s="19">
        <v>0</v>
      </c>
      <c r="N47" s="88">
        <v>-41.76</v>
      </c>
      <c r="O47" s="89">
        <v>0</v>
      </c>
      <c r="P47" s="88">
        <v>0</v>
      </c>
      <c r="Q47" s="90">
        <f t="shared" si="0"/>
        <v>-41.76</v>
      </c>
      <c r="R47" s="33">
        <v>27920</v>
      </c>
    </row>
    <row r="48" spans="1:18" x14ac:dyDescent="0.2">
      <c r="A48" s="33">
        <v>46</v>
      </c>
      <c r="B48" s="34" t="s">
        <v>79</v>
      </c>
      <c r="C48" s="34" t="s">
        <v>81</v>
      </c>
      <c r="D48" s="33" t="str">
        <f>VLOOKUP(B48,'TAX INFO'!$B$2:$G$961,3,0)</f>
        <v>AP RENEWABLES, INC.</v>
      </c>
      <c r="E48" s="33" t="str">
        <f>VLOOKUP($B48,'TAX INFO'!$B$2:$F$1000,4,0)</f>
        <v>SITIO MAHABANG PARANG LIMAO 4012 CALAUAN LAGUNA PHILIPPINES</v>
      </c>
      <c r="F48" s="33" t="str">
        <f>VLOOKUP(B48,'TAX INFO'!$B$2:$G$961,5,0)</f>
        <v>006-893-465-000</v>
      </c>
      <c r="G48" s="33">
        <f>VLOOKUP($B48,'TAX INFO'!$B$2:$G$1000,6,0)</f>
        <v>4012</v>
      </c>
      <c r="H48" s="34" t="s">
        <v>69</v>
      </c>
      <c r="I48" s="34" t="s">
        <v>66</v>
      </c>
      <c r="J48" s="34" t="s">
        <v>67</v>
      </c>
      <c r="K48" s="34" t="s">
        <v>67</v>
      </c>
      <c r="L48" s="34" t="s">
        <v>66</v>
      </c>
      <c r="M48" s="19">
        <v>0</v>
      </c>
      <c r="N48" s="88">
        <v>-0.12</v>
      </c>
      <c r="O48" s="89">
        <v>0</v>
      </c>
      <c r="P48" s="88">
        <v>0</v>
      </c>
      <c r="Q48" s="90">
        <f t="shared" si="0"/>
        <v>-0.12</v>
      </c>
      <c r="R48" s="33">
        <v>27920</v>
      </c>
    </row>
    <row r="49" spans="1:18" x14ac:dyDescent="0.2">
      <c r="A49" s="33">
        <v>47</v>
      </c>
      <c r="B49" s="34" t="s">
        <v>79</v>
      </c>
      <c r="C49" s="34" t="s">
        <v>82</v>
      </c>
      <c r="D49" s="33" t="str">
        <f>VLOOKUP(B49,'TAX INFO'!$B$2:$G$961,3,0)</f>
        <v>AP RENEWABLES, INC.</v>
      </c>
      <c r="E49" s="33" t="str">
        <f>VLOOKUP($B49,'TAX INFO'!$B$2:$F$1000,4,0)</f>
        <v>SITIO MAHABANG PARANG LIMAO 4012 CALAUAN LAGUNA PHILIPPINES</v>
      </c>
      <c r="F49" s="33" t="str">
        <f>VLOOKUP(B49,'TAX INFO'!$B$2:$G$961,5,0)</f>
        <v>006-893-465-000</v>
      </c>
      <c r="G49" s="33">
        <f>VLOOKUP($B49,'TAX INFO'!$B$2:$G$1000,6,0)</f>
        <v>4012</v>
      </c>
      <c r="H49" s="34" t="s">
        <v>65</v>
      </c>
      <c r="I49" s="34" t="s">
        <v>66</v>
      </c>
      <c r="J49" s="34" t="s">
        <v>67</v>
      </c>
      <c r="K49" s="34" t="s">
        <v>67</v>
      </c>
      <c r="L49" s="34" t="s">
        <v>67</v>
      </c>
      <c r="M49" s="19">
        <v>-0.03</v>
      </c>
      <c r="N49" s="88">
        <v>0</v>
      </c>
      <c r="O49" s="89">
        <v>0</v>
      </c>
      <c r="P49" s="88">
        <v>0</v>
      </c>
      <c r="Q49" s="90">
        <f t="shared" si="0"/>
        <v>-0.03</v>
      </c>
      <c r="R49" s="33">
        <v>27920</v>
      </c>
    </row>
    <row r="50" spans="1:18" x14ac:dyDescent="0.2">
      <c r="A50" s="33">
        <v>48</v>
      </c>
      <c r="B50" s="34" t="s">
        <v>79</v>
      </c>
      <c r="C50" s="34" t="s">
        <v>83</v>
      </c>
      <c r="D50" s="33" t="str">
        <f>VLOOKUP(B50,'TAX INFO'!$B$2:$G$961,3,0)</f>
        <v>AP RENEWABLES, INC.</v>
      </c>
      <c r="E50" s="33" t="str">
        <f>VLOOKUP($B50,'TAX INFO'!$B$2:$F$1000,4,0)</f>
        <v>SITIO MAHABANG PARANG LIMAO 4012 CALAUAN LAGUNA PHILIPPINES</v>
      </c>
      <c r="F50" s="33" t="str">
        <f>VLOOKUP(B50,'TAX INFO'!$B$2:$G$961,5,0)</f>
        <v>006-893-465-000</v>
      </c>
      <c r="G50" s="33">
        <f>VLOOKUP($B50,'TAX INFO'!$B$2:$G$1000,6,0)</f>
        <v>4012</v>
      </c>
      <c r="H50" s="34" t="s">
        <v>69</v>
      </c>
      <c r="I50" s="34" t="s">
        <v>66</v>
      </c>
      <c r="J50" s="34" t="s">
        <v>67</v>
      </c>
      <c r="K50" s="34" t="s">
        <v>67</v>
      </c>
      <c r="L50" s="34" t="s">
        <v>67</v>
      </c>
      <c r="M50" s="19">
        <v>0</v>
      </c>
      <c r="N50" s="88">
        <v>-0.54</v>
      </c>
      <c r="O50" s="89">
        <v>0</v>
      </c>
      <c r="P50" s="88">
        <v>0.01</v>
      </c>
      <c r="Q50" s="90">
        <f t="shared" si="0"/>
        <v>-0.53</v>
      </c>
      <c r="R50" s="33">
        <v>27920</v>
      </c>
    </row>
    <row r="51" spans="1:18" x14ac:dyDescent="0.2">
      <c r="A51" s="33">
        <v>49</v>
      </c>
      <c r="B51" s="34" t="s">
        <v>107</v>
      </c>
      <c r="C51" s="34" t="s">
        <v>107</v>
      </c>
      <c r="D51" s="33" t="str">
        <f>VLOOKUP(B51,'TAX INFO'!$B$2:$G$961,3,0)</f>
        <v xml:space="preserve">Amihan Renewable Energy Corp. </v>
      </c>
      <c r="E51" s="33" t="str">
        <f>VLOOKUP($B51,'TAX INFO'!$B$2:$F$1000,4,0)</f>
        <v>Brgy. Caparispisan, Pagudpud, Ilocos Norte 2919</v>
      </c>
      <c r="F51" s="33" t="str">
        <f>VLOOKUP(B51,'TAX INFO'!$B$2:$G$961,5,0)</f>
        <v>009-526-953-000</v>
      </c>
      <c r="G51" s="33">
        <f>VLOOKUP($B51,'TAX INFO'!$B$2:$G$1000,6,0)</f>
        <v>2919</v>
      </c>
      <c r="H51" s="34" t="s">
        <v>69</v>
      </c>
      <c r="I51" s="34" t="s">
        <v>66</v>
      </c>
      <c r="J51" s="34" t="s">
        <v>67</v>
      </c>
      <c r="K51" s="34" t="s">
        <v>67</v>
      </c>
      <c r="L51" s="34" t="s">
        <v>67</v>
      </c>
      <c r="M51" s="19">
        <v>0</v>
      </c>
      <c r="N51" s="88">
        <v>-855.33</v>
      </c>
      <c r="O51" s="89">
        <v>0</v>
      </c>
      <c r="P51" s="88">
        <v>17.11</v>
      </c>
      <c r="Q51" s="90">
        <f t="shared" si="0"/>
        <v>-838.22</v>
      </c>
      <c r="R51" s="33">
        <v>27921</v>
      </c>
    </row>
    <row r="52" spans="1:18" x14ac:dyDescent="0.2">
      <c r="A52" s="33">
        <v>50</v>
      </c>
      <c r="B52" s="34" t="s">
        <v>107</v>
      </c>
      <c r="C52" s="34" t="s">
        <v>108</v>
      </c>
      <c r="D52" s="33" t="str">
        <f>VLOOKUP(B52,'TAX INFO'!$B$2:$G$961,3,0)</f>
        <v xml:space="preserve">Amihan Renewable Energy Corp. </v>
      </c>
      <c r="E52" s="33" t="str">
        <f>VLOOKUP($B52,'TAX INFO'!$B$2:$F$1000,4,0)</f>
        <v>Brgy. Caparispisan, Pagudpud, Ilocos Norte 2919</v>
      </c>
      <c r="F52" s="33" t="str">
        <f>VLOOKUP(B52,'TAX INFO'!$B$2:$G$961,5,0)</f>
        <v>009-526-953-000</v>
      </c>
      <c r="G52" s="33">
        <f>VLOOKUP($B52,'TAX INFO'!$B$2:$G$1000,6,0)</f>
        <v>2919</v>
      </c>
      <c r="H52" s="34" t="s">
        <v>69</v>
      </c>
      <c r="I52" s="34" t="s">
        <v>66</v>
      </c>
      <c r="J52" s="34" t="s">
        <v>67</v>
      </c>
      <c r="K52" s="34" t="s">
        <v>67</v>
      </c>
      <c r="L52" s="34" t="s">
        <v>67</v>
      </c>
      <c r="M52" s="19">
        <v>0</v>
      </c>
      <c r="N52" s="88">
        <v>0</v>
      </c>
      <c r="O52" s="89">
        <v>0</v>
      </c>
      <c r="P52" s="88">
        <v>0</v>
      </c>
      <c r="Q52" s="90">
        <f t="shared" si="0"/>
        <v>0</v>
      </c>
      <c r="R52" s="33">
        <v>27921</v>
      </c>
    </row>
    <row r="53" spans="1:18" x14ac:dyDescent="0.2">
      <c r="A53" s="33">
        <v>51</v>
      </c>
      <c r="B53" s="34" t="s">
        <v>101</v>
      </c>
      <c r="C53" s="34" t="s">
        <v>101</v>
      </c>
      <c r="D53" s="33" t="str">
        <f>VLOOKUP(B53,'TAX INFO'!$B$2:$G$961,3,0)</f>
        <v xml:space="preserve">Agusan Del Sur Electric Cooperative, Inc. </v>
      </c>
      <c r="E53" s="33" t="str">
        <f>VLOOKUP($B53,'TAX INFO'!$B$2:$F$1000,4,0)</f>
        <v>SAN ISIDRO, SAN FRANCISCO, AGUSAN DEL SUR</v>
      </c>
      <c r="F53" s="33" t="str">
        <f>VLOOKUP(B53,'TAX INFO'!$B$2:$G$961,5,0)</f>
        <v>000-549-263-0000</v>
      </c>
      <c r="G53" s="33">
        <f>VLOOKUP($B53,'TAX INFO'!$B$2:$G$1000,6,0)</f>
        <v>8501</v>
      </c>
      <c r="H53" s="34" t="s">
        <v>65</v>
      </c>
      <c r="I53" s="34" t="s">
        <v>66</v>
      </c>
      <c r="J53" s="34" t="s">
        <v>67</v>
      </c>
      <c r="K53" s="34" t="s">
        <v>67</v>
      </c>
      <c r="L53" s="34" t="s">
        <v>67</v>
      </c>
      <c r="M53" s="19">
        <v>-137.63999999999999</v>
      </c>
      <c r="N53" s="88">
        <v>0</v>
      </c>
      <c r="O53" s="89">
        <v>-16.52</v>
      </c>
      <c r="P53" s="88">
        <v>0</v>
      </c>
      <c r="Q53" s="90">
        <f t="shared" si="0"/>
        <v>-154.16</v>
      </c>
      <c r="R53" s="33">
        <v>27922</v>
      </c>
    </row>
    <row r="54" spans="1:18" x14ac:dyDescent="0.2">
      <c r="A54" s="33">
        <v>52</v>
      </c>
      <c r="B54" s="34" t="s">
        <v>90</v>
      </c>
      <c r="C54" s="34" t="s">
        <v>90</v>
      </c>
      <c r="D54" s="33" t="str">
        <f>VLOOKUP(B54,'TAX INFO'!$B$2:$G$961,3,0)</f>
        <v>ABOITIZ SOLAR POWER, INC.</v>
      </c>
      <c r="E54" s="33" t="str">
        <f>VLOOKUP($B54,'TAX INFO'!$B$2:$F$1000,4,0)</f>
        <v>17F NAC TOWER 32ND STREET BONIFACIO GLOBAL CITY FORT BONIFACIO 1634 TAGUIG CITY NCR FOURTH DISTRICT PHILIPPINES</v>
      </c>
      <c r="F54" s="33" t="str">
        <f>VLOOKUP(B54,'TAX INFO'!$B$2:$G$961,5,0)</f>
        <v>422-954-971-00000</v>
      </c>
      <c r="G54" s="33">
        <f>VLOOKUP($B54,'TAX INFO'!$B$2:$G$1000,6,0)</f>
        <v>1635</v>
      </c>
      <c r="H54" s="34" t="s">
        <v>69</v>
      </c>
      <c r="I54" s="34" t="s">
        <v>66</v>
      </c>
      <c r="J54" s="34" t="s">
        <v>67</v>
      </c>
      <c r="K54" s="34" t="s">
        <v>67</v>
      </c>
      <c r="L54" s="34" t="s">
        <v>67</v>
      </c>
      <c r="M54" s="19">
        <v>0</v>
      </c>
      <c r="N54" s="88">
        <v>-32.630000000000003</v>
      </c>
      <c r="O54" s="89">
        <v>0</v>
      </c>
      <c r="P54" s="88">
        <v>0.65</v>
      </c>
      <c r="Q54" s="90">
        <f t="shared" si="0"/>
        <v>-31.980000000000004</v>
      </c>
      <c r="R54" s="33">
        <v>27923</v>
      </c>
    </row>
    <row r="55" spans="1:18" x14ac:dyDescent="0.2">
      <c r="A55" s="33">
        <v>53</v>
      </c>
      <c r="B55" s="34" t="s">
        <v>90</v>
      </c>
      <c r="C55" s="34" t="s">
        <v>91</v>
      </c>
      <c r="D55" s="33" t="str">
        <f>VLOOKUP(B55,'TAX INFO'!$B$2:$G$961,3,0)</f>
        <v>ABOITIZ SOLAR POWER, INC.</v>
      </c>
      <c r="E55" s="33" t="str">
        <f>VLOOKUP($B55,'TAX INFO'!$B$2:$F$1000,4,0)</f>
        <v>17F NAC TOWER 32ND STREET BONIFACIO GLOBAL CITY FORT BONIFACIO 1634 TAGUIG CITY NCR FOURTH DISTRICT PHILIPPINES</v>
      </c>
      <c r="F55" s="33" t="str">
        <f>VLOOKUP(B55,'TAX INFO'!$B$2:$G$961,5,0)</f>
        <v>422-954-971-00000</v>
      </c>
      <c r="G55" s="33">
        <f>VLOOKUP($B55,'TAX INFO'!$B$2:$G$1000,6,0)</f>
        <v>1635</v>
      </c>
      <c r="H55" s="34" t="s">
        <v>65</v>
      </c>
      <c r="I55" s="34" t="s">
        <v>66</v>
      </c>
      <c r="J55" s="34" t="s">
        <v>66</v>
      </c>
      <c r="K55" s="34" t="s">
        <v>66</v>
      </c>
      <c r="L55" s="34" t="s">
        <v>66</v>
      </c>
      <c r="M55" s="19">
        <v>0</v>
      </c>
      <c r="N55" s="88">
        <v>-0.24</v>
      </c>
      <c r="O55" s="89">
        <v>0</v>
      </c>
      <c r="P55" s="88">
        <v>0</v>
      </c>
      <c r="Q55" s="90">
        <f t="shared" si="0"/>
        <v>-0.24</v>
      </c>
      <c r="R55" s="33">
        <v>27923</v>
      </c>
    </row>
    <row r="56" spans="1:18" x14ac:dyDescent="0.2">
      <c r="A56" s="33">
        <v>54</v>
      </c>
      <c r="B56" s="34" t="s">
        <v>437</v>
      </c>
      <c r="C56" s="34" t="s">
        <v>439</v>
      </c>
      <c r="D56" s="33" t="str">
        <f>VLOOKUP(B56,'TAX INFO'!$B$2:$G$961,3,0)</f>
        <v>Masinloc Power Co. Ltd</v>
      </c>
      <c r="E56" s="33" t="str">
        <f>VLOOKUP($B56,'TAX INFO'!$B$2:$F$1000,4,0)</f>
        <v>Masinloc Coal-Fired thermal Power Plant, Barangay Bani, Masinloc, Zambales</v>
      </c>
      <c r="F56" s="33" t="str">
        <f>VLOOKUP(B56,'TAX INFO'!$B$2:$G$961,5,0)</f>
        <v>006-786-124-000</v>
      </c>
      <c r="G56" s="33">
        <f>VLOOKUP($B56,'TAX INFO'!$B$2:$G$1000,6,0)</f>
        <v>2211</v>
      </c>
      <c r="H56" s="34" t="s">
        <v>65</v>
      </c>
      <c r="I56" s="34" t="s">
        <v>66</v>
      </c>
      <c r="J56" s="34" t="s">
        <v>67</v>
      </c>
      <c r="K56" s="34" t="s">
        <v>66</v>
      </c>
      <c r="L56" s="34" t="s">
        <v>66</v>
      </c>
      <c r="M56" s="19">
        <v>-0.27</v>
      </c>
      <c r="N56" s="88">
        <v>0</v>
      </c>
      <c r="O56" s="89">
        <v>-0.03</v>
      </c>
      <c r="P56" s="88">
        <v>0.01</v>
      </c>
      <c r="Q56" s="90">
        <f t="shared" si="0"/>
        <v>-0.29000000000000004</v>
      </c>
      <c r="R56" s="33">
        <v>27924</v>
      </c>
    </row>
    <row r="57" spans="1:18" x14ac:dyDescent="0.2">
      <c r="A57" s="33">
        <v>55</v>
      </c>
      <c r="B57" s="34" t="s">
        <v>548</v>
      </c>
      <c r="C57" s="34" t="s">
        <v>548</v>
      </c>
      <c r="D57" s="33" t="str">
        <f>VLOOKUP(B57,'TAX INFO'!$B$2:$G$961,3,0)</f>
        <v xml:space="preserve">Alternergy Wind One Corporation </v>
      </c>
      <c r="E57" s="33" t="str">
        <f>VLOOKUP($B57,'TAX INFO'!$B$2:$F$1000,4,0)</f>
        <v>Mahabang Sapa Feeder rd., Brgy. Halayhayin, Pililla, Rizal</v>
      </c>
      <c r="F57" s="33" t="str">
        <f>VLOOKUP(B57,'TAX INFO'!$B$2:$G$961,5,0)</f>
        <v>008-073-929-000</v>
      </c>
      <c r="G57" s="33">
        <f>VLOOKUP($B57,'TAX INFO'!$B$2:$G$1000,6,0)</f>
        <v>1910</v>
      </c>
      <c r="H57" s="34" t="s">
        <v>69</v>
      </c>
      <c r="I57" s="34" t="s">
        <v>66</v>
      </c>
      <c r="J57" s="34" t="s">
        <v>67</v>
      </c>
      <c r="K57" s="34" t="s">
        <v>66</v>
      </c>
      <c r="L57" s="34" t="s">
        <v>66</v>
      </c>
      <c r="M57" s="19">
        <v>0</v>
      </c>
      <c r="N57" s="88">
        <v>-2947.68</v>
      </c>
      <c r="O57" s="89">
        <v>0</v>
      </c>
      <c r="P57" s="88">
        <v>58.95</v>
      </c>
      <c r="Q57" s="90">
        <f t="shared" si="0"/>
        <v>-2888.73</v>
      </c>
      <c r="R57" s="33">
        <v>27925</v>
      </c>
    </row>
    <row r="58" spans="1:18" x14ac:dyDescent="0.2">
      <c r="A58" s="33">
        <v>56</v>
      </c>
      <c r="B58" s="34" t="s">
        <v>142</v>
      </c>
      <c r="C58" s="34" t="s">
        <v>143</v>
      </c>
      <c r="D58" s="33" t="str">
        <f>VLOOKUP(B58,'TAX INFO'!$B$2:$G$961,3,0)</f>
        <v>BATAAN 2020, INC.</v>
      </c>
      <c r="E58" s="33" t="str">
        <f>VLOOKUP($B58,'TAX INFO'!$B$2:$F$1000,4,0)</f>
        <v xml:space="preserve">226 Quirino Highway, Barangay Baesa, Quezon City </v>
      </c>
      <c r="F58" s="33" t="str">
        <f>VLOOKUP(B58,'TAX INFO'!$B$2:$G$961,5,0)</f>
        <v>005-858-416-000</v>
      </c>
      <c r="G58" s="33">
        <f>VLOOKUP($B58,'TAX INFO'!$B$2:$G$1000,6,0)</f>
        <v>1106</v>
      </c>
      <c r="H58" s="34" t="s">
        <v>65</v>
      </c>
      <c r="I58" s="34" t="s">
        <v>66</v>
      </c>
      <c r="J58" s="34" t="s">
        <v>66</v>
      </c>
      <c r="K58" s="34" t="s">
        <v>66</v>
      </c>
      <c r="L58" s="34" t="s">
        <v>66</v>
      </c>
      <c r="M58" s="19">
        <v>0</v>
      </c>
      <c r="N58" s="88">
        <v>0</v>
      </c>
      <c r="O58" s="89">
        <v>0</v>
      </c>
      <c r="P58" s="88">
        <v>0</v>
      </c>
      <c r="Q58" s="90">
        <f t="shared" si="0"/>
        <v>0</v>
      </c>
      <c r="R58" s="33">
        <v>27926</v>
      </c>
    </row>
    <row r="59" spans="1:18" x14ac:dyDescent="0.2">
      <c r="A59" s="33">
        <v>57</v>
      </c>
      <c r="B59" s="34" t="s">
        <v>147</v>
      </c>
      <c r="C59" s="34" t="s">
        <v>147</v>
      </c>
      <c r="D59" s="33" t="str">
        <f>VLOOKUP(B59,'TAX INFO'!$B$2:$G$961,3,0)</f>
        <v xml:space="preserve">Batangas I Electric Cooperative, Inc. </v>
      </c>
      <c r="E59" s="33" t="str">
        <f>VLOOKUP($B59,'TAX INFO'!$B$2:$F$1000,4,0)</f>
        <v>Km. 116 National Highway, Calaca Batangas</v>
      </c>
      <c r="F59" s="33" t="str">
        <f>VLOOKUP(B59,'TAX INFO'!$B$2:$G$961,5,0)</f>
        <v>000-619-182-00000</v>
      </c>
      <c r="G59" s="33">
        <f>VLOOKUP($B59,'TAX INFO'!$B$2:$G$1000,6,0)</f>
        <v>4212</v>
      </c>
      <c r="H59" s="34" t="s">
        <v>65</v>
      </c>
      <c r="I59" s="34" t="s">
        <v>66</v>
      </c>
      <c r="J59" s="34" t="s">
        <v>66</v>
      </c>
      <c r="K59" s="34" t="s">
        <v>66</v>
      </c>
      <c r="L59" s="34" t="s">
        <v>66</v>
      </c>
      <c r="M59" s="19">
        <v>-165.17</v>
      </c>
      <c r="N59" s="88">
        <v>0</v>
      </c>
      <c r="O59" s="89">
        <v>-19.82</v>
      </c>
      <c r="P59" s="88">
        <v>3.3</v>
      </c>
      <c r="Q59" s="90">
        <f t="shared" si="0"/>
        <v>-181.68999999999997</v>
      </c>
      <c r="R59" s="33">
        <v>27927</v>
      </c>
    </row>
    <row r="60" spans="1:18" x14ac:dyDescent="0.2">
      <c r="A60" s="33">
        <v>58</v>
      </c>
      <c r="B60" s="34" t="s">
        <v>148</v>
      </c>
      <c r="C60" s="34" t="s">
        <v>148</v>
      </c>
      <c r="D60" s="33" t="str">
        <f>VLOOKUP(B60,'TAX INFO'!$B$2:$G$961,3,0)</f>
        <v xml:space="preserve">Batangas II Electric Cooperative, Inc. </v>
      </c>
      <c r="E60" s="33" t="str">
        <f>VLOOKUP($B60,'TAX INFO'!$B$2:$F$1000,4,0)</f>
        <v>Antipolo Del Norte, Lipa City</v>
      </c>
      <c r="F60" s="33" t="str">
        <f>VLOOKUP(B60,'TAX INFO'!$B$2:$G$961,5,0)</f>
        <v>000-958-167-000</v>
      </c>
      <c r="G60" s="33">
        <f>VLOOKUP($B60,'TAX INFO'!$B$2:$G$1000,6,0)</f>
        <v>4217</v>
      </c>
      <c r="H60" s="34" t="s">
        <v>69</v>
      </c>
      <c r="I60" s="34" t="s">
        <v>66</v>
      </c>
      <c r="J60" s="34" t="s">
        <v>66</v>
      </c>
      <c r="K60" s="34" t="s">
        <v>66</v>
      </c>
      <c r="L60" s="34" t="s">
        <v>66</v>
      </c>
      <c r="M60" s="19">
        <v>-63.35</v>
      </c>
      <c r="N60" s="88">
        <v>0</v>
      </c>
      <c r="O60" s="89">
        <v>-7.6</v>
      </c>
      <c r="P60" s="88">
        <v>1.27</v>
      </c>
      <c r="Q60" s="90">
        <f t="shared" si="0"/>
        <v>-69.680000000000007</v>
      </c>
      <c r="R60" s="33">
        <v>27928</v>
      </c>
    </row>
    <row r="61" spans="1:18" x14ac:dyDescent="0.2">
      <c r="A61" s="33">
        <v>59</v>
      </c>
      <c r="B61" s="34" t="s">
        <v>155</v>
      </c>
      <c r="C61" s="34" t="s">
        <v>155</v>
      </c>
      <c r="D61" s="33" t="str">
        <f>VLOOKUP(B61,'TAX INFO'!$B$2:$G$961,3,0)</f>
        <v xml:space="preserve">Bicol Biomass Energy Corporation </v>
      </c>
      <c r="E61" s="33" t="str">
        <f>VLOOKUP($B61,'TAX INFO'!$B$2:$F$1000,4,0)</f>
        <v>New San Roque, Pili, Camarines Sur</v>
      </c>
      <c r="F61" s="33" t="str">
        <f>VLOOKUP(B61,'TAX INFO'!$B$2:$G$961,5,0)</f>
        <v>432-894-956</v>
      </c>
      <c r="G61" s="33">
        <f>VLOOKUP($B61,'TAX INFO'!$B$2:$G$1000,6,0)</f>
        <v>4418</v>
      </c>
      <c r="H61" s="34" t="s">
        <v>69</v>
      </c>
      <c r="I61" s="34" t="s">
        <v>66</v>
      </c>
      <c r="J61" s="34" t="s">
        <v>67</v>
      </c>
      <c r="K61" s="34" t="s">
        <v>67</v>
      </c>
      <c r="L61" s="34" t="s">
        <v>67</v>
      </c>
      <c r="M61" s="19">
        <v>0</v>
      </c>
      <c r="N61" s="88">
        <v>-506.21</v>
      </c>
      <c r="O61" s="89">
        <v>0</v>
      </c>
      <c r="P61" s="88">
        <v>10.119999999999999</v>
      </c>
      <c r="Q61" s="90">
        <f t="shared" si="0"/>
        <v>-496.09</v>
      </c>
      <c r="R61" s="33">
        <v>27929</v>
      </c>
    </row>
    <row r="62" spans="1:18" x14ac:dyDescent="0.2">
      <c r="A62" s="33">
        <v>60</v>
      </c>
      <c r="B62" s="34" t="s">
        <v>716</v>
      </c>
      <c r="C62" s="34" t="s">
        <v>717</v>
      </c>
      <c r="D62" s="33" t="str">
        <f>VLOOKUP(B62,'TAX INFO'!$B$2:$G$961,3,0)</f>
        <v xml:space="preserve">Therma Luzon, Inc. </v>
      </c>
      <c r="E62" s="33" t="str">
        <f>VLOOKUP($B62,'TAX INFO'!$B$2:$F$1000,4,0)</f>
        <v>NAC Tower 32nd St. Bonifacio Global City Fort Bonifacio, Taguig City, NCR, Fourth District Philippines</v>
      </c>
      <c r="F62" s="33" t="str">
        <f>VLOOKUP(B62,'TAX INFO'!$B$2:$G$961,5,0)</f>
        <v>266-567-164-00000</v>
      </c>
      <c r="G62" s="33">
        <f>VLOOKUP($B62,'TAX INFO'!$B$2:$G$1000,6,0)</f>
        <v>1635</v>
      </c>
      <c r="H62" s="34" t="s">
        <v>65</v>
      </c>
      <c r="I62" s="34" t="s">
        <v>66</v>
      </c>
      <c r="J62" s="34" t="s">
        <v>67</v>
      </c>
      <c r="K62" s="34" t="s">
        <v>66</v>
      </c>
      <c r="L62" s="34" t="s">
        <v>66</v>
      </c>
      <c r="M62" s="19">
        <v>-0.04</v>
      </c>
      <c r="N62" s="88">
        <v>0</v>
      </c>
      <c r="O62" s="89">
        <v>0</v>
      </c>
      <c r="P62" s="88">
        <v>0</v>
      </c>
      <c r="Q62" s="90">
        <f t="shared" si="0"/>
        <v>-0.04</v>
      </c>
      <c r="R62" s="33">
        <v>27930</v>
      </c>
    </row>
    <row r="63" spans="1:18" x14ac:dyDescent="0.2">
      <c r="A63" s="33">
        <v>61</v>
      </c>
      <c r="B63" s="34" t="s">
        <v>716</v>
      </c>
      <c r="C63" s="34" t="s">
        <v>718</v>
      </c>
      <c r="D63" s="33" t="str">
        <f>VLOOKUP(B63,'TAX INFO'!$B$2:$G$961,3,0)</f>
        <v xml:space="preserve">Therma Luzon, Inc. </v>
      </c>
      <c r="E63" s="33" t="str">
        <f>VLOOKUP($B63,'TAX INFO'!$B$2:$F$1000,4,0)</f>
        <v>NAC Tower 32nd St. Bonifacio Global City Fort Bonifacio, Taguig City, NCR, Fourth District Philippines</v>
      </c>
      <c r="F63" s="33" t="str">
        <f>VLOOKUP(B63,'TAX INFO'!$B$2:$G$961,5,0)</f>
        <v>266-567-164-00000</v>
      </c>
      <c r="G63" s="33">
        <f>VLOOKUP($B63,'TAX INFO'!$B$2:$G$1000,6,0)</f>
        <v>1635</v>
      </c>
      <c r="H63" s="34" t="s">
        <v>65</v>
      </c>
      <c r="I63" s="34" t="s">
        <v>67</v>
      </c>
      <c r="J63" s="34" t="s">
        <v>67</v>
      </c>
      <c r="K63" s="34" t="s">
        <v>66</v>
      </c>
      <c r="L63" s="34" t="s">
        <v>67</v>
      </c>
      <c r="M63" s="19">
        <v>-2.0699999999999998</v>
      </c>
      <c r="N63" s="88">
        <v>0</v>
      </c>
      <c r="O63" s="89">
        <v>-0.25</v>
      </c>
      <c r="P63" s="88">
        <v>0.04</v>
      </c>
      <c r="Q63" s="90">
        <f t="shared" si="0"/>
        <v>-2.2799999999999998</v>
      </c>
      <c r="R63" s="33">
        <v>27930</v>
      </c>
    </row>
    <row r="64" spans="1:18" x14ac:dyDescent="0.2">
      <c r="A64" s="33">
        <v>62</v>
      </c>
      <c r="B64" s="34" t="s">
        <v>128</v>
      </c>
      <c r="C64" s="34" t="s">
        <v>128</v>
      </c>
      <c r="D64" s="33" t="str">
        <f>VLOOKUP(B64,'TAX INFO'!$B$2:$G$961,3,0)</f>
        <v>BEHMC Lower Labayat Hydropower Corp.</v>
      </c>
      <c r="E64" s="33" t="str">
        <f>VLOOKUP($B64,'TAX INFO'!$B$2:$F$1000,4,0)</f>
        <v>U-Greenhills Mansion 37 Annapolis St., Greenhills, San Juan City 1502</v>
      </c>
      <c r="F64" s="33" t="str">
        <f>VLOOKUP(B64,'TAX INFO'!$B$2:$G$961,5,0)</f>
        <v>009-663-561-000</v>
      </c>
      <c r="G64" s="33">
        <f>VLOOKUP($B64,'TAX INFO'!$B$2:$G$1000,6,0)</f>
        <v>1502</v>
      </c>
      <c r="H64" s="34" t="s">
        <v>69</v>
      </c>
      <c r="I64" s="34" t="s">
        <v>67</v>
      </c>
      <c r="J64" s="34" t="s">
        <v>67</v>
      </c>
      <c r="K64" s="34" t="s">
        <v>66</v>
      </c>
      <c r="L64" s="34" t="s">
        <v>67</v>
      </c>
      <c r="M64" s="19">
        <v>0</v>
      </c>
      <c r="N64" s="88">
        <v>-138.99</v>
      </c>
      <c r="O64" s="89">
        <v>0</v>
      </c>
      <c r="P64" s="88">
        <v>2.78</v>
      </c>
      <c r="Q64" s="90">
        <f t="shared" si="0"/>
        <v>-136.21</v>
      </c>
      <c r="R64" s="33">
        <v>27931</v>
      </c>
    </row>
    <row r="65" spans="1:18" x14ac:dyDescent="0.2">
      <c r="A65" s="33">
        <v>63</v>
      </c>
      <c r="B65" s="34" t="s">
        <v>549</v>
      </c>
      <c r="C65" s="34" t="s">
        <v>552</v>
      </c>
      <c r="D65" s="33" t="str">
        <f>VLOOKUP(B65,'TAX INFO'!$B$2:$G$961,3,0)</f>
        <v xml:space="preserve">Power Sector Assets &amp; Liabilities Management Corporation </v>
      </c>
      <c r="E65" s="33" t="str">
        <f>VLOOKUP($B65,'TAX INFO'!$B$2:$F$1000,4,0)</f>
        <v>24th Floor Vertis North Corporate Center I Astra corner Lux Drives, North Avenue, Quezon City</v>
      </c>
      <c r="F65" s="33" t="str">
        <f>VLOOKUP(B65,'TAX INFO'!$B$2:$G$961,5,0)</f>
        <v>215-799-653-00000</v>
      </c>
      <c r="G65" s="33">
        <f>VLOOKUP($B65,'TAX INFO'!$B$2:$G$1000,6,0)</f>
        <v>1105</v>
      </c>
      <c r="H65" s="34" t="s">
        <v>65</v>
      </c>
      <c r="I65" s="34" t="s">
        <v>66</v>
      </c>
      <c r="J65" s="34" t="s">
        <v>67</v>
      </c>
      <c r="K65" s="34" t="s">
        <v>66</v>
      </c>
      <c r="L65" s="34" t="s">
        <v>66</v>
      </c>
      <c r="M65" s="19">
        <v>0</v>
      </c>
      <c r="N65" s="88">
        <v>-7.0000000000000007E-2</v>
      </c>
      <c r="O65" s="89">
        <v>0</v>
      </c>
      <c r="P65" s="88">
        <v>0</v>
      </c>
      <c r="Q65" s="90">
        <f t="shared" si="0"/>
        <v>-7.0000000000000007E-2</v>
      </c>
      <c r="R65" s="33">
        <v>27932</v>
      </c>
    </row>
    <row r="66" spans="1:18" x14ac:dyDescent="0.2">
      <c r="A66" s="33">
        <v>64</v>
      </c>
      <c r="B66" s="34" t="s">
        <v>154</v>
      </c>
      <c r="C66" s="34" t="s">
        <v>154</v>
      </c>
      <c r="D66" s="33" t="str">
        <f>VLOOKUP(B66,'TAX INFO'!$B$2:$G$961,3,0)</f>
        <v>Benguet Electric Cooperative, Inc.</v>
      </c>
      <c r="E66" s="33" t="str">
        <f>VLOOKUP($B66,'TAX INFO'!$B$2:$F$1000,4,0)</f>
        <v>South Drive, Baguio City</v>
      </c>
      <c r="F66" s="33" t="str">
        <f>VLOOKUP(B66,'TAX INFO'!$B$2:$G$961,5,0)</f>
        <v>000-708-631-00000</v>
      </c>
      <c r="G66" s="33">
        <f>VLOOKUP($B66,'TAX INFO'!$B$2:$G$1000,6,0)</f>
        <v>2600</v>
      </c>
      <c r="H66" s="34" t="s">
        <v>69</v>
      </c>
      <c r="I66" s="34" t="s">
        <v>66</v>
      </c>
      <c r="J66" s="34" t="s">
        <v>67</v>
      </c>
      <c r="K66" s="34" t="s">
        <v>66</v>
      </c>
      <c r="L66" s="34" t="s">
        <v>66</v>
      </c>
      <c r="M66" s="19">
        <v>-24.04</v>
      </c>
      <c r="N66" s="88">
        <v>0</v>
      </c>
      <c r="O66" s="89">
        <v>-2.88</v>
      </c>
      <c r="P66" s="88">
        <v>0</v>
      </c>
      <c r="Q66" s="90">
        <f t="shared" si="0"/>
        <v>-26.919999999999998</v>
      </c>
      <c r="R66" s="33">
        <v>27933</v>
      </c>
    </row>
    <row r="67" spans="1:18" x14ac:dyDescent="0.2">
      <c r="A67" s="33">
        <v>65</v>
      </c>
      <c r="B67" s="34" t="s">
        <v>153</v>
      </c>
      <c r="C67" s="34" t="s">
        <v>153</v>
      </c>
      <c r="D67" s="33" t="str">
        <f>VLOOKUP(B67,'TAX INFO'!$B$2:$G$961,3,0)</f>
        <v xml:space="preserve">Benguet Electric Cooperative, Inc. </v>
      </c>
      <c r="E67" s="33" t="str">
        <f>VLOOKUP($B67,'TAX INFO'!$B$2:$F$1000,4,0)</f>
        <v>South Drive, Baguio City</v>
      </c>
      <c r="F67" s="33" t="str">
        <f>VLOOKUP(B67,'TAX INFO'!$B$2:$G$961,5,0)</f>
        <v>000-708-631-00000</v>
      </c>
      <c r="G67" s="33">
        <f>VLOOKUP($B67,'TAX INFO'!$B$2:$G$1000,6,0)</f>
        <v>2600</v>
      </c>
      <c r="H67" s="34" t="s">
        <v>65</v>
      </c>
      <c r="I67" s="34" t="s">
        <v>66</v>
      </c>
      <c r="J67" s="34" t="s">
        <v>67</v>
      </c>
      <c r="K67" s="34" t="s">
        <v>66</v>
      </c>
      <c r="L67" s="34" t="s">
        <v>67</v>
      </c>
      <c r="M67" s="19">
        <v>-248.46</v>
      </c>
      <c r="N67" s="88">
        <v>0</v>
      </c>
      <c r="O67" s="89">
        <v>-29.82</v>
      </c>
      <c r="P67" s="88">
        <v>4.97</v>
      </c>
      <c r="Q67" s="90">
        <f t="shared" si="0"/>
        <v>-273.31</v>
      </c>
      <c r="R67" s="33"/>
    </row>
    <row r="68" spans="1:18" x14ac:dyDescent="0.2">
      <c r="A68" s="33">
        <v>66</v>
      </c>
      <c r="B68" s="34" t="s">
        <v>111</v>
      </c>
      <c r="C68" s="34" t="s">
        <v>113</v>
      </c>
      <c r="D68" s="33" t="str">
        <f>VLOOKUP(B68,'TAX INFO'!$B$2:$G$961,3,0)</f>
        <v xml:space="preserve">Anda Power Corporation </v>
      </c>
      <c r="E68" s="33" t="str">
        <f>VLOOKUP($B68,'TAX INFO'!$B$2:$F$1000,4,0)</f>
        <v>TECO Industrial Park, BO. Bundagul, Mabalacat, Pampanga</v>
      </c>
      <c r="F68" s="33" t="str">
        <f>VLOOKUP(B68,'TAX INFO'!$B$2:$G$961,5,0)</f>
        <v>008-527-938-000</v>
      </c>
      <c r="G68" s="33">
        <f>VLOOKUP($B68,'TAX INFO'!$B$2:$G$1000,6,0)</f>
        <v>2010</v>
      </c>
      <c r="H68" s="34" t="s">
        <v>69</v>
      </c>
      <c r="I68" s="34" t="s">
        <v>66</v>
      </c>
      <c r="J68" s="34" t="s">
        <v>67</v>
      </c>
      <c r="K68" s="34" t="s">
        <v>67</v>
      </c>
      <c r="L68" s="34" t="s">
        <v>67</v>
      </c>
      <c r="M68" s="19">
        <v>-13.35</v>
      </c>
      <c r="N68" s="88">
        <v>0</v>
      </c>
      <c r="O68" s="89">
        <v>-1.6</v>
      </c>
      <c r="P68" s="88">
        <v>0.27</v>
      </c>
      <c r="Q68" s="90">
        <f t="shared" ref="Q68:Q131" si="1">SUM(M68:P68)</f>
        <v>-14.68</v>
      </c>
      <c r="R68" s="33">
        <v>27913</v>
      </c>
    </row>
    <row r="69" spans="1:18" x14ac:dyDescent="0.2">
      <c r="A69" s="33">
        <v>67</v>
      </c>
      <c r="B69" s="34" t="s">
        <v>141</v>
      </c>
      <c r="C69" s="34" t="s">
        <v>141</v>
      </c>
      <c r="D69" s="33" t="str">
        <f>VLOOKUP(B69,'TAX INFO'!$B$2:$G$961,3,0)</f>
        <v xml:space="preserve">Balamban Enerzone Corporation </v>
      </c>
      <c r="E69" s="33" t="str">
        <f>VLOOKUP($B69,'TAX INFO'!$B$2:$F$1000,4,0)</f>
        <v>Bravo St. West Cebu Industrial Park Special Economic Zone, Buanoy, Balamban Cebu Philippines</v>
      </c>
      <c r="F69" s="33" t="str">
        <f>VLOOKUP(B69,'TAX INFO'!$B$2:$G$961,5,0)</f>
        <v>250-328-123-000</v>
      </c>
      <c r="G69" s="33">
        <f>VLOOKUP($B69,'TAX INFO'!$B$2:$G$1000,6,0)</f>
        <v>6041</v>
      </c>
      <c r="H69" s="34" t="s">
        <v>69</v>
      </c>
      <c r="I69" s="34" t="s">
        <v>66</v>
      </c>
      <c r="J69" s="34" t="s">
        <v>67</v>
      </c>
      <c r="K69" s="34" t="s">
        <v>67</v>
      </c>
      <c r="L69" s="34" t="s">
        <v>66</v>
      </c>
      <c r="M69" s="19">
        <v>-36.11</v>
      </c>
      <c r="N69" s="88">
        <v>0</v>
      </c>
      <c r="O69" s="89">
        <v>-4.33</v>
      </c>
      <c r="P69" s="88">
        <v>0.72</v>
      </c>
      <c r="Q69" s="90">
        <f t="shared" si="1"/>
        <v>-39.72</v>
      </c>
      <c r="R69" s="33">
        <v>27934</v>
      </c>
    </row>
    <row r="70" spans="1:18" x14ac:dyDescent="0.2">
      <c r="A70" s="33">
        <v>68</v>
      </c>
      <c r="B70" s="34" t="s">
        <v>2229</v>
      </c>
      <c r="C70" s="34" t="s">
        <v>2229</v>
      </c>
      <c r="D70" s="33" t="str">
        <f>VLOOKUP(B70,'TAX INFO'!$B$2:$G$961,3,0)</f>
        <v xml:space="preserve">Biotech Farms Incorporated </v>
      </c>
      <c r="E70" s="33" t="str">
        <f>VLOOKUP($B70,'TAX INFO'!$B$2:$F$1000,4,0)</f>
        <v xml:space="preserve"> Bo. 6, Banga, South Cotabato 9511</v>
      </c>
      <c r="F70" s="33" t="str">
        <f>VLOOKUP(B70,'TAX INFO'!$B$2:$G$961,5,0)</f>
        <v>005-925-227-000</v>
      </c>
      <c r="G70" s="33">
        <f>VLOOKUP($B70,'TAX INFO'!$B$2:$G$1000,6,0)</f>
        <v>9511</v>
      </c>
      <c r="H70" s="34" t="s">
        <v>65</v>
      </c>
      <c r="I70" s="34" t="s">
        <v>66</v>
      </c>
      <c r="J70" s="34" t="s">
        <v>67</v>
      </c>
      <c r="K70" s="34" t="s">
        <v>66</v>
      </c>
      <c r="L70" s="34" t="s">
        <v>67</v>
      </c>
      <c r="M70" s="19">
        <v>0</v>
      </c>
      <c r="N70" s="88">
        <v>-0.11</v>
      </c>
      <c r="O70" s="89">
        <v>0</v>
      </c>
      <c r="P70" s="88">
        <v>0</v>
      </c>
      <c r="Q70" s="90">
        <f t="shared" si="1"/>
        <v>-0.11</v>
      </c>
      <c r="R70" s="33">
        <v>27935</v>
      </c>
    </row>
    <row r="71" spans="1:18" x14ac:dyDescent="0.2">
      <c r="A71" s="33">
        <v>69</v>
      </c>
      <c r="B71" s="34" t="s">
        <v>136</v>
      </c>
      <c r="C71" s="34" t="s">
        <v>136</v>
      </c>
      <c r="D71" s="33" t="str">
        <f>VLOOKUP(B71,'TAX INFO'!$B$2:$G$961,3,0)</f>
        <v>Bac-Man Geothermal, Inc.</v>
      </c>
      <c r="E71" s="33" t="str">
        <f>VLOOKUP($B71,'TAX INFO'!$B$2:$F$1000,4,0)</f>
        <v>9th Floor  Rockwell Business Center Tower 3 Ortigas Avenue Ugong Pasig City NCR. Second District Philippines</v>
      </c>
      <c r="F71" s="33" t="str">
        <f>VLOOKUP(B71,'TAX INFO'!$B$2:$G$961,5,0)</f>
        <v>007-721-206-0000</v>
      </c>
      <c r="G71" s="33">
        <f>VLOOKUP($B71,'TAX INFO'!$B$2:$G$1000,6,0)</f>
        <v>1604</v>
      </c>
      <c r="H71" s="34" t="s">
        <v>69</v>
      </c>
      <c r="I71" s="34" t="s">
        <v>66</v>
      </c>
      <c r="J71" s="34" t="s">
        <v>67</v>
      </c>
      <c r="K71" s="34" t="s">
        <v>66</v>
      </c>
      <c r="L71" s="34" t="s">
        <v>67</v>
      </c>
      <c r="M71" s="19">
        <v>0</v>
      </c>
      <c r="N71" s="88">
        <v>-3013.4</v>
      </c>
      <c r="O71" s="89">
        <v>0</v>
      </c>
      <c r="P71" s="88">
        <v>60.27</v>
      </c>
      <c r="Q71" s="90">
        <f t="shared" si="1"/>
        <v>-2953.13</v>
      </c>
      <c r="R71" s="33">
        <v>27936</v>
      </c>
    </row>
    <row r="72" spans="1:18" x14ac:dyDescent="0.2">
      <c r="A72" s="33">
        <v>70</v>
      </c>
      <c r="B72" s="34" t="s">
        <v>134</v>
      </c>
      <c r="C72" s="34" t="s">
        <v>134</v>
      </c>
      <c r="D72" s="33" t="str">
        <f>VLOOKUP(B72,'TAX INFO'!$B$2:$G$961,3,0)</f>
        <v>Bac-Man Geothermal, Inc.</v>
      </c>
      <c r="E72" s="33" t="str">
        <f>VLOOKUP($B72,'TAX INFO'!$B$2:$F$1000,4,0)</f>
        <v>9th Floor  Rockwell Business Center Tower 3 Ortigas Avenue Ugong Pasig City NCR. Second District Philippines</v>
      </c>
      <c r="F72" s="33" t="str">
        <f>VLOOKUP(B72,'TAX INFO'!$B$2:$G$961,5,0)</f>
        <v>007-721-206-0000</v>
      </c>
      <c r="G72" s="33">
        <f>VLOOKUP($B72,'TAX INFO'!$B$2:$G$1000,6,0)</f>
        <v>1604</v>
      </c>
      <c r="H72" s="34" t="s">
        <v>69</v>
      </c>
      <c r="I72" s="34" t="s">
        <v>66</v>
      </c>
      <c r="J72" s="34" t="s">
        <v>67</v>
      </c>
      <c r="K72" s="34" t="s">
        <v>67</v>
      </c>
      <c r="L72" s="34" t="s">
        <v>67</v>
      </c>
      <c r="M72" s="19">
        <v>-48.06</v>
      </c>
      <c r="N72" s="88">
        <v>0</v>
      </c>
      <c r="O72" s="89">
        <v>-5.77</v>
      </c>
      <c r="P72" s="88">
        <v>0.96</v>
      </c>
      <c r="Q72" s="90">
        <f t="shared" si="1"/>
        <v>-52.87</v>
      </c>
      <c r="R72" s="33">
        <v>27936</v>
      </c>
    </row>
    <row r="73" spans="1:18" x14ac:dyDescent="0.2">
      <c r="A73" s="33">
        <v>71</v>
      </c>
      <c r="B73" s="34" t="s">
        <v>134</v>
      </c>
      <c r="C73" s="34" t="s">
        <v>135</v>
      </c>
      <c r="D73" s="33" t="str">
        <f>VLOOKUP(B73,'TAX INFO'!$B$2:$G$961,3,0)</f>
        <v>Bac-Man Geothermal, Inc.</v>
      </c>
      <c r="E73" s="33" t="str">
        <f>VLOOKUP($B73,'TAX INFO'!$B$2:$F$1000,4,0)</f>
        <v>9th Floor  Rockwell Business Center Tower 3 Ortigas Avenue Ugong Pasig City NCR. Second District Philippines</v>
      </c>
      <c r="F73" s="33" t="str">
        <f>VLOOKUP(B73,'TAX INFO'!$B$2:$G$961,5,0)</f>
        <v>007-721-206-0000</v>
      </c>
      <c r="G73" s="33">
        <f>VLOOKUP($B73,'TAX INFO'!$B$2:$G$1000,6,0)</f>
        <v>1604</v>
      </c>
      <c r="H73" s="34" t="s">
        <v>69</v>
      </c>
      <c r="I73" s="34" t="s">
        <v>66</v>
      </c>
      <c r="J73" s="34" t="s">
        <v>67</v>
      </c>
      <c r="K73" s="34" t="s">
        <v>67</v>
      </c>
      <c r="L73" s="34" t="s">
        <v>66</v>
      </c>
      <c r="M73" s="19">
        <v>-12.45</v>
      </c>
      <c r="N73" s="88">
        <v>0</v>
      </c>
      <c r="O73" s="89">
        <v>-1.49</v>
      </c>
      <c r="P73" s="88">
        <v>0.25</v>
      </c>
      <c r="Q73" s="90">
        <f t="shared" si="1"/>
        <v>-13.69</v>
      </c>
      <c r="R73" s="33">
        <v>27936</v>
      </c>
    </row>
    <row r="74" spans="1:18" x14ac:dyDescent="0.2">
      <c r="A74" s="33">
        <v>72</v>
      </c>
      <c r="B74" s="34" t="s">
        <v>138</v>
      </c>
      <c r="C74" s="34" t="s">
        <v>138</v>
      </c>
      <c r="D74" s="33" t="str">
        <f>VLOOKUP(B74,'TAX INFO'!$B$2:$G$961,3,0)</f>
        <v>Bac-Man Geothermal, Inc.</v>
      </c>
      <c r="E74" s="33" t="str">
        <f>VLOOKUP($B74,'TAX INFO'!$B$2:$F$1000,4,0)</f>
        <v>9th Floor  Rockwell Business Center Tower 3 Ortigas Avenue Ugong Pasig City NCR. Second District Philippines</v>
      </c>
      <c r="F74" s="33" t="str">
        <f>VLOOKUP(B74,'TAX INFO'!$B$2:$G$961,5,0)</f>
        <v>007-721-206-0000</v>
      </c>
      <c r="G74" s="33">
        <f>VLOOKUP($B74,'TAX INFO'!$B$2:$G$1000,6,0)</f>
        <v>1604</v>
      </c>
      <c r="H74" s="34" t="s">
        <v>69</v>
      </c>
      <c r="I74" s="34" t="s">
        <v>66</v>
      </c>
      <c r="J74" s="34" t="s">
        <v>67</v>
      </c>
      <c r="K74" s="34" t="s">
        <v>67</v>
      </c>
      <c r="L74" s="34" t="s">
        <v>67</v>
      </c>
      <c r="M74" s="19">
        <v>-206.74</v>
      </c>
      <c r="N74" s="88">
        <v>0</v>
      </c>
      <c r="O74" s="89">
        <v>-24.81</v>
      </c>
      <c r="P74" s="88">
        <v>4.13</v>
      </c>
      <c r="Q74" s="90">
        <f t="shared" si="1"/>
        <v>-227.42000000000002</v>
      </c>
      <c r="R74" s="33">
        <v>27936</v>
      </c>
    </row>
    <row r="75" spans="1:18" x14ac:dyDescent="0.2">
      <c r="A75" s="33">
        <v>73</v>
      </c>
      <c r="B75" s="34" t="s">
        <v>138</v>
      </c>
      <c r="C75" s="34" t="s">
        <v>139</v>
      </c>
      <c r="D75" s="33" t="str">
        <f>VLOOKUP(B75,'TAX INFO'!$B$2:$G$961,3,0)</f>
        <v>Bac-Man Geothermal, Inc.</v>
      </c>
      <c r="E75" s="33" t="str">
        <f>VLOOKUP($B75,'TAX INFO'!$B$2:$F$1000,4,0)</f>
        <v>9th Floor  Rockwell Business Center Tower 3 Ortigas Avenue Ugong Pasig City NCR. Second District Philippines</v>
      </c>
      <c r="F75" s="33" t="str">
        <f>VLOOKUP(B75,'TAX INFO'!$B$2:$G$961,5,0)</f>
        <v>007-721-206-0000</v>
      </c>
      <c r="G75" s="33">
        <f>VLOOKUP($B75,'TAX INFO'!$B$2:$G$1000,6,0)</f>
        <v>1604</v>
      </c>
      <c r="H75" s="34" t="s">
        <v>69</v>
      </c>
      <c r="I75" s="34" t="s">
        <v>66</v>
      </c>
      <c r="J75" s="34" t="s">
        <v>67</v>
      </c>
      <c r="K75" s="34" t="s">
        <v>67</v>
      </c>
      <c r="L75" s="34" t="s">
        <v>67</v>
      </c>
      <c r="M75" s="19">
        <v>-240.46</v>
      </c>
      <c r="N75" s="88">
        <v>0</v>
      </c>
      <c r="O75" s="89">
        <v>-28.86</v>
      </c>
      <c r="P75" s="88">
        <v>4.8099999999999996</v>
      </c>
      <c r="Q75" s="90">
        <f t="shared" si="1"/>
        <v>-264.51</v>
      </c>
      <c r="R75" s="33">
        <v>27936</v>
      </c>
    </row>
    <row r="76" spans="1:18" x14ac:dyDescent="0.2">
      <c r="A76" s="33">
        <v>74</v>
      </c>
      <c r="B76" s="34" t="s">
        <v>138</v>
      </c>
      <c r="C76" s="34" t="s">
        <v>140</v>
      </c>
      <c r="D76" s="33" t="str">
        <f>VLOOKUP(B76,'TAX INFO'!$B$2:$G$961,3,0)</f>
        <v>Bac-Man Geothermal, Inc.</v>
      </c>
      <c r="E76" s="33" t="str">
        <f>VLOOKUP($B76,'TAX INFO'!$B$2:$F$1000,4,0)</f>
        <v>9th Floor  Rockwell Business Center Tower 3 Ortigas Avenue Ugong Pasig City NCR. Second District Philippines</v>
      </c>
      <c r="F76" s="33" t="str">
        <f>VLOOKUP(B76,'TAX INFO'!$B$2:$G$961,5,0)</f>
        <v>007-721-206-0000</v>
      </c>
      <c r="G76" s="33">
        <f>VLOOKUP($B76,'TAX INFO'!$B$2:$G$1000,6,0)</f>
        <v>1604</v>
      </c>
      <c r="H76" s="34" t="s">
        <v>69</v>
      </c>
      <c r="I76" s="34" t="s">
        <v>66</v>
      </c>
      <c r="J76" s="34" t="s">
        <v>67</v>
      </c>
      <c r="K76" s="34" t="s">
        <v>67</v>
      </c>
      <c r="L76" s="34" t="s">
        <v>67</v>
      </c>
      <c r="M76" s="19">
        <v>-571.82000000000005</v>
      </c>
      <c r="N76" s="88">
        <v>0</v>
      </c>
      <c r="O76" s="89">
        <v>-68.62</v>
      </c>
      <c r="P76" s="88">
        <v>11.44</v>
      </c>
      <c r="Q76" s="90">
        <f t="shared" si="1"/>
        <v>-629</v>
      </c>
      <c r="R76" s="33">
        <v>27936</v>
      </c>
    </row>
    <row r="77" spans="1:18" x14ac:dyDescent="0.2">
      <c r="A77" s="33">
        <v>75</v>
      </c>
      <c r="B77" s="34" t="s">
        <v>136</v>
      </c>
      <c r="C77" s="34" t="s">
        <v>137</v>
      </c>
      <c r="D77" s="33" t="str">
        <f>VLOOKUP(B77,'TAX INFO'!$B$2:$G$961,3,0)</f>
        <v>Bac-Man Geothermal, Inc.</v>
      </c>
      <c r="E77" s="33" t="str">
        <f>VLOOKUP($B77,'TAX INFO'!$B$2:$F$1000,4,0)</f>
        <v>9th Floor  Rockwell Business Center Tower 3 Ortigas Avenue Ugong Pasig City NCR. Second District Philippines</v>
      </c>
      <c r="F77" s="33" t="str">
        <f>VLOOKUP(B77,'TAX INFO'!$B$2:$G$961,5,0)</f>
        <v>007-721-206-0000</v>
      </c>
      <c r="G77" s="33">
        <f>VLOOKUP($B77,'TAX INFO'!$B$2:$G$1000,6,0)</f>
        <v>1604</v>
      </c>
      <c r="H77" s="34" t="s">
        <v>65</v>
      </c>
      <c r="I77" s="34" t="s">
        <v>66</v>
      </c>
      <c r="J77" s="34" t="s">
        <v>67</v>
      </c>
      <c r="K77" s="34" t="s">
        <v>66</v>
      </c>
      <c r="L77" s="34" t="s">
        <v>67</v>
      </c>
      <c r="M77" s="19">
        <v>0</v>
      </c>
      <c r="N77" s="88">
        <v>0</v>
      </c>
      <c r="O77" s="89">
        <v>0</v>
      </c>
      <c r="P77" s="88">
        <v>0</v>
      </c>
      <c r="Q77" s="90">
        <f t="shared" si="1"/>
        <v>0</v>
      </c>
      <c r="R77" s="33">
        <v>27936</v>
      </c>
    </row>
    <row r="78" spans="1:18" x14ac:dyDescent="0.2">
      <c r="A78" s="33">
        <v>76</v>
      </c>
      <c r="B78" s="34" t="s">
        <v>129</v>
      </c>
      <c r="C78" s="34" t="s">
        <v>129</v>
      </c>
      <c r="D78" s="33" t="str">
        <f>VLOOKUP(B78,'TAX INFO'!$B$2:$G$961,3,0)</f>
        <v>Bicol Hydropower Corporation</v>
      </c>
      <c r="E78" s="33" t="str">
        <f>VLOOKUP($B78,'TAX INFO'!$B$2:$F$1000,4,0)</f>
        <v>Romar Bldg. I Elias Angeles St. Dinaga Naga City</v>
      </c>
      <c r="F78" s="33" t="str">
        <f>VLOOKUP(B78,'TAX INFO'!$B$2:$G$961,5,0)</f>
        <v>004-186-212-000</v>
      </c>
      <c r="G78" s="33">
        <f>VLOOKUP($B78,'TAX INFO'!$B$2:$G$1000,6,0)</f>
        <v>4400</v>
      </c>
      <c r="H78" s="34" t="s">
        <v>69</v>
      </c>
      <c r="I78" s="34" t="s">
        <v>66</v>
      </c>
      <c r="J78" s="34" t="s">
        <v>67</v>
      </c>
      <c r="K78" s="34" t="s">
        <v>66</v>
      </c>
      <c r="L78" s="34" t="s">
        <v>67</v>
      </c>
      <c r="M78" s="19">
        <v>0</v>
      </c>
      <c r="N78" s="88">
        <v>-153.09</v>
      </c>
      <c r="O78" s="89">
        <v>0</v>
      </c>
      <c r="P78" s="88">
        <v>3.06</v>
      </c>
      <c r="Q78" s="90">
        <f t="shared" si="1"/>
        <v>-150.03</v>
      </c>
      <c r="R78" s="33">
        <v>27937</v>
      </c>
    </row>
    <row r="79" spans="1:18" x14ac:dyDescent="0.2">
      <c r="A79" s="33">
        <v>77</v>
      </c>
      <c r="B79" s="34" t="s">
        <v>716</v>
      </c>
      <c r="C79" s="34" t="s">
        <v>719</v>
      </c>
      <c r="D79" s="33" t="str">
        <f>VLOOKUP(B79,'TAX INFO'!$B$2:$G$961,3,0)</f>
        <v xml:space="preserve">Therma Luzon, Inc. </v>
      </c>
      <c r="E79" s="33" t="str">
        <f>VLOOKUP($B79,'TAX INFO'!$B$2:$F$1000,4,0)</f>
        <v>NAC Tower 32nd St. Bonifacio Global City Fort Bonifacio, Taguig City, NCR, Fourth District Philippines</v>
      </c>
      <c r="F79" s="33" t="str">
        <f>VLOOKUP(B79,'TAX INFO'!$B$2:$G$961,5,0)</f>
        <v>266-567-164-00000</v>
      </c>
      <c r="G79" s="33">
        <f>VLOOKUP($B79,'TAX INFO'!$B$2:$G$1000,6,0)</f>
        <v>1635</v>
      </c>
      <c r="H79" s="34" t="s">
        <v>65</v>
      </c>
      <c r="I79" s="34" t="s">
        <v>66</v>
      </c>
      <c r="J79" s="34" t="s">
        <v>66</v>
      </c>
      <c r="K79" s="34" t="s">
        <v>66</v>
      </c>
      <c r="L79" s="34" t="s">
        <v>66</v>
      </c>
      <c r="M79" s="19">
        <v>-0.22</v>
      </c>
      <c r="N79" s="88">
        <v>0</v>
      </c>
      <c r="O79" s="89">
        <v>-0.03</v>
      </c>
      <c r="P79" s="88">
        <v>0</v>
      </c>
      <c r="Q79" s="90">
        <f t="shared" si="1"/>
        <v>-0.25</v>
      </c>
      <c r="R79" s="33">
        <v>27930</v>
      </c>
    </row>
    <row r="80" spans="1:18" x14ac:dyDescent="0.2">
      <c r="A80" s="33">
        <v>78</v>
      </c>
      <c r="B80" s="34" t="s">
        <v>716</v>
      </c>
      <c r="C80" s="34" t="s">
        <v>720</v>
      </c>
      <c r="D80" s="33" t="str">
        <f>VLOOKUP(B80,'TAX INFO'!$B$2:$G$961,3,0)</f>
        <v xml:space="preserve">Therma Luzon, Inc. </v>
      </c>
      <c r="E80" s="33" t="str">
        <f>VLOOKUP($B80,'TAX INFO'!$B$2:$F$1000,4,0)</f>
        <v>NAC Tower 32nd St. Bonifacio Global City Fort Bonifacio, Taguig City, NCR, Fourth District Philippines</v>
      </c>
      <c r="F80" s="33" t="str">
        <f>VLOOKUP(B80,'TAX INFO'!$B$2:$G$961,5,0)</f>
        <v>266-567-164-00000</v>
      </c>
      <c r="G80" s="33">
        <f>VLOOKUP($B80,'TAX INFO'!$B$2:$G$1000,6,0)</f>
        <v>1635</v>
      </c>
      <c r="H80" s="34" t="s">
        <v>69</v>
      </c>
      <c r="I80" s="34" t="s">
        <v>66</v>
      </c>
      <c r="J80" s="34" t="s">
        <v>66</v>
      </c>
      <c r="K80" s="34" t="s">
        <v>66</v>
      </c>
      <c r="L80" s="34" t="s">
        <v>66</v>
      </c>
      <c r="M80" s="19">
        <v>-0.67</v>
      </c>
      <c r="N80" s="88">
        <v>0</v>
      </c>
      <c r="O80" s="89">
        <v>-0.08</v>
      </c>
      <c r="P80" s="88">
        <v>0.01</v>
      </c>
      <c r="Q80" s="90">
        <f t="shared" si="1"/>
        <v>-0.74</v>
      </c>
      <c r="R80" s="33">
        <v>27930</v>
      </c>
    </row>
    <row r="81" spans="1:18" x14ac:dyDescent="0.2">
      <c r="A81" s="33">
        <v>79</v>
      </c>
      <c r="B81" s="34" t="s">
        <v>156</v>
      </c>
      <c r="C81" s="34" t="s">
        <v>156</v>
      </c>
      <c r="D81" s="33" t="str">
        <f>VLOOKUP(B81,'TAX INFO'!$B$2:$G$961,3,0)</f>
        <v xml:space="preserve">Biliran Electric Cooperative, Inc. </v>
      </c>
      <c r="E81" s="33" t="str">
        <f>VLOOKUP($B81,'TAX INFO'!$B$2:$F$1000,4,0)</f>
        <v>Brgy. Caraycaray, Naval, Biliran</v>
      </c>
      <c r="F81" s="33" t="str">
        <f>VLOOKUP(B81,'TAX INFO'!$B$2:$G$961,5,0)</f>
        <v>000-608-067-000</v>
      </c>
      <c r="G81" s="33">
        <f>VLOOKUP($B81,'TAX INFO'!$B$2:$G$1000,6,0)</f>
        <v>6543</v>
      </c>
      <c r="H81" s="34" t="s">
        <v>69</v>
      </c>
      <c r="I81" s="34" t="s">
        <v>66</v>
      </c>
      <c r="J81" s="34" t="s">
        <v>67</v>
      </c>
      <c r="K81" s="34" t="s">
        <v>67</v>
      </c>
      <c r="L81" s="34" t="s">
        <v>67</v>
      </c>
      <c r="M81" s="19">
        <v>-42.08</v>
      </c>
      <c r="N81" s="88">
        <v>0</v>
      </c>
      <c r="O81" s="89">
        <v>-5.05</v>
      </c>
      <c r="P81" s="88">
        <v>0</v>
      </c>
      <c r="Q81" s="90">
        <f t="shared" si="1"/>
        <v>-47.129999999999995</v>
      </c>
      <c r="R81" s="33">
        <v>27938</v>
      </c>
    </row>
    <row r="82" spans="1:18" x14ac:dyDescent="0.2">
      <c r="A82" s="33">
        <v>80</v>
      </c>
      <c r="B82" s="34" t="s">
        <v>131</v>
      </c>
      <c r="C82" s="34" t="s">
        <v>131</v>
      </c>
      <c r="D82" s="33" t="str">
        <f>VLOOKUP(B82,'TAX INFO'!$B$2:$G$961,3,0)</f>
        <v xml:space="preserve">BISCOM, Inc. </v>
      </c>
      <c r="E82" s="33" t="str">
        <f>VLOOKUP($B82,'TAX INFO'!$B$2:$F$1000,4,0)</f>
        <v>Unit 604, Legaspi Towers 200 Condominium,  107 Paseo de Roxas, Legaspi Village, Brgy. San Lorenzo, Makati City</v>
      </c>
      <c r="F82" s="33" t="str">
        <f>VLOOKUP(B82,'TAX INFO'!$B$2:$G$961,5,0)</f>
        <v>000-108-989-000</v>
      </c>
      <c r="G82" s="33">
        <f>VLOOKUP($B82,'TAX INFO'!$B$2:$G$1000,6,0)</f>
        <v>1223</v>
      </c>
      <c r="H82" s="34" t="s">
        <v>69</v>
      </c>
      <c r="I82" s="34" t="s">
        <v>66</v>
      </c>
      <c r="J82" s="34" t="s">
        <v>67</v>
      </c>
      <c r="K82" s="34" t="s">
        <v>67</v>
      </c>
      <c r="L82" s="34" t="s">
        <v>67</v>
      </c>
      <c r="M82" s="19">
        <v>0</v>
      </c>
      <c r="N82" s="88">
        <v>-974.55</v>
      </c>
      <c r="O82" s="89">
        <v>0</v>
      </c>
      <c r="P82" s="88">
        <v>19.489999999999998</v>
      </c>
      <c r="Q82" s="90">
        <f t="shared" si="1"/>
        <v>-955.06</v>
      </c>
      <c r="R82" s="33">
        <v>27939</v>
      </c>
    </row>
    <row r="83" spans="1:18" x14ac:dyDescent="0.2">
      <c r="A83" s="33">
        <v>81</v>
      </c>
      <c r="B83" s="34" t="s">
        <v>131</v>
      </c>
      <c r="C83" s="34" t="s">
        <v>132</v>
      </c>
      <c r="D83" s="33" t="str">
        <f>VLOOKUP(B83,'TAX INFO'!$B$2:$G$961,3,0)</f>
        <v xml:space="preserve">BISCOM, Inc. </v>
      </c>
      <c r="E83" s="33" t="str">
        <f>VLOOKUP($B83,'TAX INFO'!$B$2:$F$1000,4,0)</f>
        <v>Unit 604, Legaspi Towers 200 Condominium,  107 Paseo de Roxas, Legaspi Village, Brgy. San Lorenzo, Makati City</v>
      </c>
      <c r="F83" s="33" t="str">
        <f>VLOOKUP(B83,'TAX INFO'!$B$2:$G$961,5,0)</f>
        <v>000-108-989-000</v>
      </c>
      <c r="G83" s="33">
        <f>VLOOKUP($B83,'TAX INFO'!$B$2:$G$1000,6,0)</f>
        <v>1223</v>
      </c>
      <c r="H83" s="34" t="s">
        <v>69</v>
      </c>
      <c r="I83" s="34" t="s">
        <v>66</v>
      </c>
      <c r="J83" s="34" t="s">
        <v>67</v>
      </c>
      <c r="K83" s="34" t="s">
        <v>66</v>
      </c>
      <c r="L83" s="34" t="s">
        <v>66</v>
      </c>
      <c r="M83" s="19">
        <v>0</v>
      </c>
      <c r="N83" s="88">
        <v>-0.01</v>
      </c>
      <c r="O83" s="89">
        <v>0</v>
      </c>
      <c r="P83" s="88">
        <v>0</v>
      </c>
      <c r="Q83" s="90">
        <f t="shared" si="1"/>
        <v>-0.01</v>
      </c>
      <c r="R83" s="33">
        <v>27939</v>
      </c>
    </row>
    <row r="84" spans="1:18" x14ac:dyDescent="0.2">
      <c r="A84" s="33">
        <v>82</v>
      </c>
      <c r="B84" s="34" t="s">
        <v>161</v>
      </c>
      <c r="C84" s="34" t="s">
        <v>161</v>
      </c>
      <c r="D84" s="33" t="str">
        <f>VLOOKUP(B84,'TAX INFO'!$B$2:$G$961,3,0)</f>
        <v xml:space="preserve">Bohol Light Company, Inc. </v>
      </c>
      <c r="E84" s="33" t="str">
        <f>VLOOKUP($B84,'TAX INFO'!$B$2:$F$1000,4,0)</f>
        <v>Ramon Enerio St., Poblacion III, Tagbilaran City (Capital), Bohol, Philippines 6300</v>
      </c>
      <c r="F84" s="33" t="str">
        <f>VLOOKUP(B84,'TAX INFO'!$B$2:$G$961,5,0)</f>
        <v>005-372-703-000</v>
      </c>
      <c r="G84" s="33">
        <f>VLOOKUP($B84,'TAX INFO'!$B$2:$G$1000,6,0)</f>
        <v>6300</v>
      </c>
      <c r="H84" s="34" t="s">
        <v>69</v>
      </c>
      <c r="I84" s="34" t="s">
        <v>66</v>
      </c>
      <c r="J84" s="34" t="s">
        <v>67</v>
      </c>
      <c r="K84" s="34" t="s">
        <v>67</v>
      </c>
      <c r="L84" s="34" t="s">
        <v>67</v>
      </c>
      <c r="M84" s="19">
        <v>-4.62</v>
      </c>
      <c r="N84" s="88">
        <v>0</v>
      </c>
      <c r="O84" s="89">
        <v>-0.55000000000000004</v>
      </c>
      <c r="P84" s="88">
        <v>0.09</v>
      </c>
      <c r="Q84" s="90">
        <f t="shared" si="1"/>
        <v>-5.08</v>
      </c>
      <c r="R84" s="33">
        <v>27940</v>
      </c>
    </row>
    <row r="85" spans="1:18" x14ac:dyDescent="0.2">
      <c r="A85" s="33">
        <v>83</v>
      </c>
      <c r="B85" s="34" t="s">
        <v>157</v>
      </c>
      <c r="C85" s="34" t="s">
        <v>158</v>
      </c>
      <c r="D85" s="33" t="str">
        <f>VLOOKUP(B85,'TAX INFO'!$B$2:$G$961,3,0)</f>
        <v>Biliran Geothermal Incorporated</v>
      </c>
      <c r="E85" s="33" t="str">
        <f>VLOOKUP($B85,'TAX INFO'!$B$2:$F$1000,4,0)</f>
        <v>1004, EAST TOWER PSE CENTRE EXCHANGE ROAD ORTIGAS CENTER, SAN ANTONIO PASIG CITY</v>
      </c>
      <c r="F85" s="33" t="str">
        <f>VLOOKUP(B85,'TAX INFO'!$B$2:$G$961,5,0)</f>
        <v>006-911-279-00000</v>
      </c>
      <c r="G85" s="33">
        <f>VLOOKUP($B85,'TAX INFO'!$B$2:$G$1000,6,0)</f>
        <v>1605</v>
      </c>
      <c r="H85" s="34" t="s">
        <v>65</v>
      </c>
      <c r="I85" s="34" t="s">
        <v>66</v>
      </c>
      <c r="J85" s="34" t="s">
        <v>67</v>
      </c>
      <c r="K85" s="34" t="s">
        <v>67</v>
      </c>
      <c r="L85" s="34" t="s">
        <v>67</v>
      </c>
      <c r="M85" s="19">
        <v>0</v>
      </c>
      <c r="N85" s="88">
        <v>-0.02</v>
      </c>
      <c r="O85" s="89">
        <v>0</v>
      </c>
      <c r="P85" s="88">
        <v>0</v>
      </c>
      <c r="Q85" s="90">
        <f t="shared" si="1"/>
        <v>-0.02</v>
      </c>
      <c r="R85" s="33">
        <v>27941</v>
      </c>
    </row>
    <row r="86" spans="1:18" x14ac:dyDescent="0.2">
      <c r="A86" s="33">
        <v>84</v>
      </c>
      <c r="B86" s="34" t="s">
        <v>159</v>
      </c>
      <c r="C86" s="34" t="s">
        <v>159</v>
      </c>
      <c r="D86" s="33" t="str">
        <f>VLOOKUP(B86,'TAX INFO'!$B$2:$G$961,3,0)</f>
        <v xml:space="preserve">Bohol I Electric Cooperative, Inc. </v>
      </c>
      <c r="E86" s="33" t="str">
        <f>VLOOKUP($B86,'TAX INFO'!$B$2:$F$1000,4,0)</f>
        <v>Cabulijan, Tubigon, Bohol</v>
      </c>
      <c r="F86" s="33" t="str">
        <f>VLOOKUP(B86,'TAX INFO'!$B$2:$G$961,5,0)</f>
        <v>000-534-418-000</v>
      </c>
      <c r="G86" s="33">
        <f>VLOOKUP($B86,'TAX INFO'!$B$2:$G$1000,6,0)</f>
        <v>6329</v>
      </c>
      <c r="H86" s="34" t="s">
        <v>69</v>
      </c>
      <c r="I86" s="34" t="s">
        <v>66</v>
      </c>
      <c r="J86" s="34" t="s">
        <v>66</v>
      </c>
      <c r="K86" s="34" t="s">
        <v>67</v>
      </c>
      <c r="L86" s="34" t="s">
        <v>67</v>
      </c>
      <c r="M86" s="19">
        <v>-54.67</v>
      </c>
      <c r="N86" s="88">
        <v>0</v>
      </c>
      <c r="O86" s="89">
        <v>-6.56</v>
      </c>
      <c r="P86" s="88">
        <v>1.0900000000000001</v>
      </c>
      <c r="Q86" s="90">
        <f t="shared" si="1"/>
        <v>-60.14</v>
      </c>
      <c r="R86" s="33">
        <v>27942</v>
      </c>
    </row>
    <row r="87" spans="1:18" x14ac:dyDescent="0.2">
      <c r="A87" s="33">
        <v>85</v>
      </c>
      <c r="B87" s="34" t="s">
        <v>160</v>
      </c>
      <c r="C87" s="34" t="s">
        <v>160</v>
      </c>
      <c r="D87" s="33" t="str">
        <f>VLOOKUP(B87,'TAX INFO'!$B$2:$G$961,3,0)</f>
        <v xml:space="preserve">Bohol II Electric Cooperative, Inc. </v>
      </c>
      <c r="E87" s="33" t="str">
        <f>VLOOKUP($B87,'TAX INFO'!$B$2:$F$1000,4,0)</f>
        <v>Cantagay, Jagna, Bohol</v>
      </c>
      <c r="F87" s="33" t="str">
        <f>VLOOKUP(B87,'TAX INFO'!$B$2:$G$961,5,0)</f>
        <v>610-002-030-585</v>
      </c>
      <c r="G87" s="33">
        <f>VLOOKUP($B87,'TAX INFO'!$B$2:$G$1000,6,0)</f>
        <v>6308</v>
      </c>
      <c r="H87" s="34" t="s">
        <v>65</v>
      </c>
      <c r="I87" s="34" t="s">
        <v>66</v>
      </c>
      <c r="J87" s="34" t="s">
        <v>67</v>
      </c>
      <c r="K87" s="34" t="s">
        <v>66</v>
      </c>
      <c r="L87" s="34" t="s">
        <v>66</v>
      </c>
      <c r="M87" s="19">
        <v>-39.549999999999997</v>
      </c>
      <c r="N87" s="88">
        <v>0</v>
      </c>
      <c r="O87" s="89">
        <v>-4.75</v>
      </c>
      <c r="P87" s="88">
        <v>0.79</v>
      </c>
      <c r="Q87" s="90">
        <f t="shared" si="1"/>
        <v>-43.51</v>
      </c>
      <c r="R87" s="33">
        <v>27943</v>
      </c>
    </row>
    <row r="88" spans="1:18" x14ac:dyDescent="0.2">
      <c r="A88" s="33">
        <v>86</v>
      </c>
      <c r="B88" s="34" t="s">
        <v>162</v>
      </c>
      <c r="C88" s="34" t="s">
        <v>162</v>
      </c>
      <c r="D88" s="33" t="str">
        <f>VLOOKUP(B88,'TAX INFO'!$B$2:$G$961,3,0)</f>
        <v xml:space="preserve">Bosung Solartec Inc. </v>
      </c>
      <c r="E88" s="33" t="str">
        <f>VLOOKUP($B88,'TAX INFO'!$B$2:$F$1000,4,0)</f>
        <v>SAN MARCOS 2914 SARRAT ILOCOS NORTE PHILIPPINES</v>
      </c>
      <c r="F88" s="33" t="str">
        <f>VLOOKUP(B88,'TAX INFO'!$B$2:$G$961,5,0)</f>
        <v>009-112-766-000</v>
      </c>
      <c r="G88" s="33">
        <f>VLOOKUP($B88,'TAX INFO'!$B$2:$G$1000,6,0)</f>
        <v>2914</v>
      </c>
      <c r="H88" s="34" t="s">
        <v>69</v>
      </c>
      <c r="I88" s="34" t="s">
        <v>66</v>
      </c>
      <c r="J88" s="34" t="s">
        <v>66</v>
      </c>
      <c r="K88" s="34" t="s">
        <v>67</v>
      </c>
      <c r="L88" s="34" t="s">
        <v>67</v>
      </c>
      <c r="M88" s="19">
        <v>0</v>
      </c>
      <c r="N88" s="88">
        <v>-12.46</v>
      </c>
      <c r="O88" s="89">
        <v>0</v>
      </c>
      <c r="P88" s="88">
        <v>0.25</v>
      </c>
      <c r="Q88" s="90">
        <f t="shared" si="1"/>
        <v>-12.21</v>
      </c>
      <c r="R88" s="33">
        <v>27944</v>
      </c>
    </row>
    <row r="89" spans="1:18" x14ac:dyDescent="0.2">
      <c r="A89" s="33">
        <v>87</v>
      </c>
      <c r="B89" s="34" t="s">
        <v>151</v>
      </c>
      <c r="C89" s="34" t="s">
        <v>152</v>
      </c>
      <c r="D89" s="33" t="str">
        <f>VLOOKUP(B89,'TAX INFO'!$B$2:$G$961,3,0)</f>
        <v xml:space="preserve">Belgrove Power Corporation </v>
      </c>
      <c r="E89" s="33" t="str">
        <f>VLOOKUP($B89,'TAX INFO'!$B$2:$F$1000,4,0)</f>
        <v>Suite 2802, Discovery Center, 25 ADB Avenue, Ortigas Center, Pasig City</v>
      </c>
      <c r="F89" s="33" t="str">
        <f>VLOOKUP(B89,'TAX INFO'!$B$2:$G$961,5,0)</f>
        <v>771-533-432-000</v>
      </c>
      <c r="G89" s="33">
        <f>VLOOKUP($B89,'TAX INFO'!$B$2:$G$1000,6,0)</f>
        <v>1600</v>
      </c>
      <c r="H89" s="34" t="s">
        <v>69</v>
      </c>
      <c r="I89" s="34" t="s">
        <v>66</v>
      </c>
      <c r="J89" s="34" t="s">
        <v>67</v>
      </c>
      <c r="K89" s="34" t="s">
        <v>66</v>
      </c>
      <c r="L89" s="34" t="s">
        <v>66</v>
      </c>
      <c r="M89" s="19">
        <v>-0.97</v>
      </c>
      <c r="N89" s="88">
        <v>0</v>
      </c>
      <c r="O89" s="89">
        <v>-0.12</v>
      </c>
      <c r="P89" s="88">
        <v>0.02</v>
      </c>
      <c r="Q89" s="90">
        <f t="shared" si="1"/>
        <v>-1.0699999999999998</v>
      </c>
      <c r="R89" s="33">
        <v>27945</v>
      </c>
    </row>
    <row r="90" spans="1:18" x14ac:dyDescent="0.2">
      <c r="A90" s="33">
        <v>88</v>
      </c>
      <c r="B90" s="34" t="s">
        <v>145</v>
      </c>
      <c r="C90" s="34" t="s">
        <v>145</v>
      </c>
      <c r="D90" s="33" t="str">
        <f>VLOOKUP(B90,'TAX INFO'!$B$2:$G$961,3,0)</f>
        <v>BATAAN SOLAR ENERGY, INC.</v>
      </c>
      <c r="E90" s="33" t="str">
        <f>VLOOKUP($B90,'TAX INFO'!$B$2:$F$1000,4,0)</f>
        <v>35th Floor Ayala Triangle Gardens Tower 2, Paseo De Roxas Cor. Makati Avenue Bel-Air, 1209 City Of Makati, NCR, Fourth District Philippines</v>
      </c>
      <c r="F90" s="33" t="str">
        <f>VLOOKUP(B90,'TAX INFO'!$B$2:$G$961,5,0)</f>
        <v>009-360-958-000</v>
      </c>
      <c r="G90" s="33">
        <f>VLOOKUP($B90,'TAX INFO'!$B$2:$G$1000,6,0)</f>
        <v>1226</v>
      </c>
      <c r="H90" s="34" t="s">
        <v>69</v>
      </c>
      <c r="I90" s="34" t="s">
        <v>66</v>
      </c>
      <c r="J90" s="34" t="s">
        <v>67</v>
      </c>
      <c r="K90" s="34" t="s">
        <v>67</v>
      </c>
      <c r="L90" s="34" t="s">
        <v>67</v>
      </c>
      <c r="M90" s="19">
        <v>0</v>
      </c>
      <c r="N90" s="88">
        <v>-60.72</v>
      </c>
      <c r="O90" s="89">
        <v>0</v>
      </c>
      <c r="P90" s="88">
        <v>0</v>
      </c>
      <c r="Q90" s="90">
        <f t="shared" si="1"/>
        <v>-60.72</v>
      </c>
      <c r="R90" s="33">
        <v>27946</v>
      </c>
    </row>
    <row r="91" spans="1:18" x14ac:dyDescent="0.2">
      <c r="A91" s="33">
        <v>89</v>
      </c>
      <c r="B91" s="34" t="s">
        <v>145</v>
      </c>
      <c r="C91" s="34" t="s">
        <v>146</v>
      </c>
      <c r="D91" s="33" t="str">
        <f>VLOOKUP(B91,'TAX INFO'!$B$2:$G$961,3,0)</f>
        <v>BATAAN SOLAR ENERGY, INC.</v>
      </c>
      <c r="E91" s="33" t="str">
        <f>VLOOKUP($B91,'TAX INFO'!$B$2:$F$1000,4,0)</f>
        <v>35th Floor Ayala Triangle Gardens Tower 2, Paseo De Roxas Cor. Makati Avenue Bel-Air, 1209 City Of Makati, NCR, Fourth District Philippines</v>
      </c>
      <c r="F91" s="33" t="str">
        <f>VLOOKUP(B91,'TAX INFO'!$B$2:$G$961,5,0)</f>
        <v>009-360-958-000</v>
      </c>
      <c r="G91" s="33">
        <f>VLOOKUP($B91,'TAX INFO'!$B$2:$G$1000,6,0)</f>
        <v>1226</v>
      </c>
      <c r="H91" s="34" t="s">
        <v>69</v>
      </c>
      <c r="I91" s="34" t="s">
        <v>66</v>
      </c>
      <c r="J91" s="34" t="s">
        <v>67</v>
      </c>
      <c r="K91" s="34" t="s">
        <v>67</v>
      </c>
      <c r="L91" s="34" t="s">
        <v>67</v>
      </c>
      <c r="M91" s="19">
        <v>0</v>
      </c>
      <c r="N91" s="88">
        <v>-0.05</v>
      </c>
      <c r="O91" s="89">
        <v>0</v>
      </c>
      <c r="P91" s="88">
        <v>0</v>
      </c>
      <c r="Q91" s="90">
        <f t="shared" si="1"/>
        <v>-0.05</v>
      </c>
      <c r="R91" s="33">
        <v>27946</v>
      </c>
    </row>
    <row r="92" spans="1:18" x14ac:dyDescent="0.2">
      <c r="A92" s="33">
        <v>90</v>
      </c>
      <c r="B92" s="34" t="s">
        <v>133</v>
      </c>
      <c r="C92" s="34" t="s">
        <v>133</v>
      </c>
      <c r="D92" s="33" t="str">
        <f>VLOOKUP(B92,'TAX INFO'!$B$2:$G$961,3,0)</f>
        <v>BOHECO-I SEVILLA MINI HYDRO CORPORATION</v>
      </c>
      <c r="E92" s="33" t="str">
        <f>VLOOKUP($B92,'TAX INFO'!$B$2:$F$1000,4,0)</f>
        <v>EWON, SEVILLA, BOHOL,6347</v>
      </c>
      <c r="F92" s="33" t="str">
        <f>VLOOKUP(B92,'TAX INFO'!$B$2:$G$961,5,0)</f>
        <v>269-575-962-000</v>
      </c>
      <c r="G92" s="33">
        <f>VLOOKUP($B92,'TAX INFO'!$B$2:$G$1000,6,0)</f>
        <v>6329</v>
      </c>
      <c r="H92" s="34" t="s">
        <v>69</v>
      </c>
      <c r="I92" s="34" t="s">
        <v>66</v>
      </c>
      <c r="J92" s="34" t="s">
        <v>67</v>
      </c>
      <c r="K92" s="34" t="s">
        <v>67</v>
      </c>
      <c r="L92" s="34" t="s">
        <v>67</v>
      </c>
      <c r="M92" s="19">
        <v>0</v>
      </c>
      <c r="N92" s="88">
        <v>-178.77</v>
      </c>
      <c r="O92" s="89">
        <v>0</v>
      </c>
      <c r="P92" s="88">
        <v>3.58</v>
      </c>
      <c r="Q92" s="90">
        <f t="shared" si="1"/>
        <v>-175.19</v>
      </c>
      <c r="R92" s="33">
        <v>27947</v>
      </c>
    </row>
    <row r="93" spans="1:18" x14ac:dyDescent="0.2">
      <c r="A93" s="33">
        <v>91</v>
      </c>
      <c r="B93" s="34" t="s">
        <v>144</v>
      </c>
      <c r="C93" s="34" t="s">
        <v>144</v>
      </c>
      <c r="D93" s="33" t="str">
        <f>VLOOKUP(B93,'TAX INFO'!$B$2:$G$961,3,0)</f>
        <v>Bataan 2020 Power Ventures, Inc.</v>
      </c>
      <c r="E93" s="33" t="str">
        <f>VLOOKUP($B93,'TAX INFO'!$B$2:$F$1000,4,0)</f>
        <v>226 Quirino Highway, Barangay Baesa, Quezon City 1106</v>
      </c>
      <c r="F93" s="33" t="str">
        <f>VLOOKUP(B93,'TAX INFO'!$B$2:$G$961,5,0)</f>
        <v>009-364-267-000</v>
      </c>
      <c r="G93" s="33">
        <f>VLOOKUP($B93,'TAX INFO'!$B$2:$G$1000,6,0)</f>
        <v>1106</v>
      </c>
      <c r="H93" s="34" t="s">
        <v>65</v>
      </c>
      <c r="I93" s="34" t="s">
        <v>67</v>
      </c>
      <c r="J93" s="34" t="s">
        <v>67</v>
      </c>
      <c r="K93" s="34" t="s">
        <v>66</v>
      </c>
      <c r="L93" s="34" t="s">
        <v>67</v>
      </c>
      <c r="M93" s="19">
        <v>0</v>
      </c>
      <c r="N93" s="88">
        <v>-1246</v>
      </c>
      <c r="O93" s="89">
        <v>0</v>
      </c>
      <c r="P93" s="88">
        <v>24.92</v>
      </c>
      <c r="Q93" s="90">
        <f t="shared" si="1"/>
        <v>-1221.08</v>
      </c>
      <c r="R93" s="33">
        <v>27948</v>
      </c>
    </row>
    <row r="94" spans="1:18" x14ac:dyDescent="0.2">
      <c r="A94" s="33">
        <v>92</v>
      </c>
      <c r="B94" s="34" t="s">
        <v>144</v>
      </c>
      <c r="C94" s="34" t="s">
        <v>1615</v>
      </c>
      <c r="D94" s="33" t="str">
        <f>VLOOKUP(B94,'TAX INFO'!$B$2:$G$961,3,0)</f>
        <v>Bataan 2020 Power Ventures, Inc.</v>
      </c>
      <c r="E94" s="33" t="str">
        <f>VLOOKUP($B94,'TAX INFO'!$B$2:$F$1000,4,0)</f>
        <v>226 Quirino Highway, Barangay Baesa, Quezon City 1106</v>
      </c>
      <c r="F94" s="33" t="str">
        <f>VLOOKUP(B94,'TAX INFO'!$B$2:$G$961,5,0)</f>
        <v>009-364-267-000</v>
      </c>
      <c r="G94" s="33">
        <f>VLOOKUP($B94,'TAX INFO'!$B$2:$G$1000,6,0)</f>
        <v>1106</v>
      </c>
      <c r="H94" s="34" t="s">
        <v>65</v>
      </c>
      <c r="I94" s="34" t="s">
        <v>66</v>
      </c>
      <c r="J94" s="34" t="s">
        <v>67</v>
      </c>
      <c r="K94" s="34" t="s">
        <v>66</v>
      </c>
      <c r="L94" s="34" t="s">
        <v>67</v>
      </c>
      <c r="M94" s="19">
        <v>0</v>
      </c>
      <c r="N94" s="88">
        <v>0</v>
      </c>
      <c r="O94" s="89">
        <v>0</v>
      </c>
      <c r="P94" s="88">
        <v>0</v>
      </c>
      <c r="Q94" s="90">
        <f t="shared" si="1"/>
        <v>0</v>
      </c>
      <c r="R94" s="33">
        <v>27948</v>
      </c>
    </row>
    <row r="95" spans="1:18" x14ac:dyDescent="0.2">
      <c r="A95" s="33">
        <v>93</v>
      </c>
      <c r="B95" s="34" t="s">
        <v>206</v>
      </c>
      <c r="C95" s="34" t="s">
        <v>206</v>
      </c>
      <c r="D95" s="33" t="str">
        <f>VLOOKUP(B95,'TAX INFO'!$B$2:$G$961,3,0)</f>
        <v xml:space="preserve">Bulacan Solar Energy Corp. </v>
      </c>
      <c r="E95" s="33" t="str">
        <f>VLOOKUP($B95,'TAX INFO'!$B$2:$F$1000,4,0)</f>
        <v>Pasong Bangkal, San Ildenfoso, Bulacan</v>
      </c>
      <c r="F95" s="33" t="str">
        <f>VLOOKUP(B95,'TAX INFO'!$B$2:$G$961,5,0)</f>
        <v>009-025-130-000</v>
      </c>
      <c r="G95" s="33">
        <f>VLOOKUP($B95,'TAX INFO'!$B$2:$G$1000,6,0)</f>
        <v>1781</v>
      </c>
      <c r="H95" s="34" t="s">
        <v>69</v>
      </c>
      <c r="I95" s="34" t="s">
        <v>66</v>
      </c>
      <c r="J95" s="34" t="s">
        <v>67</v>
      </c>
      <c r="K95" s="34" t="s">
        <v>67</v>
      </c>
      <c r="L95" s="34" t="s">
        <v>67</v>
      </c>
      <c r="M95" s="19">
        <v>0</v>
      </c>
      <c r="N95" s="88">
        <v>-162.72999999999999</v>
      </c>
      <c r="O95" s="89">
        <v>0</v>
      </c>
      <c r="P95" s="88">
        <v>3.25</v>
      </c>
      <c r="Q95" s="90">
        <f t="shared" si="1"/>
        <v>-159.47999999999999</v>
      </c>
      <c r="R95" s="33">
        <v>27949</v>
      </c>
    </row>
    <row r="96" spans="1:18" x14ac:dyDescent="0.2">
      <c r="A96" s="33">
        <v>94</v>
      </c>
      <c r="B96" s="34" t="s">
        <v>164</v>
      </c>
      <c r="C96" s="34" t="s">
        <v>164</v>
      </c>
      <c r="D96" s="33" t="str">
        <f>VLOOKUP(B96,'TAX INFO'!$B$2:$G$961,3,0)</f>
        <v xml:space="preserve">Bukidnon Second Electric Cooperative, Inc. </v>
      </c>
      <c r="E96" s="33" t="str">
        <f>VLOOKUP($B96,'TAX INFO'!$B$2:$F$1000,4,0)</f>
        <v>TANKULAN, MANOLO FORTICH, BUKIDNON</v>
      </c>
      <c r="F96" s="33" t="str">
        <f>VLOOKUP(B96,'TAX INFO'!$B$2:$G$961,5,0)</f>
        <v>000-620-433-000</v>
      </c>
      <c r="G96" s="33">
        <f>VLOOKUP($B96,'TAX INFO'!$B$2:$G$1000,6,0)</f>
        <v>8703</v>
      </c>
      <c r="H96" s="34" t="s">
        <v>65</v>
      </c>
      <c r="I96" s="34" t="s">
        <v>66</v>
      </c>
      <c r="J96" s="34" t="s">
        <v>67</v>
      </c>
      <c r="K96" s="34" t="s">
        <v>67</v>
      </c>
      <c r="L96" s="34" t="s">
        <v>67</v>
      </c>
      <c r="M96" s="19">
        <v>-29.98</v>
      </c>
      <c r="N96" s="88">
        <v>0</v>
      </c>
      <c r="O96" s="89">
        <v>-3.6</v>
      </c>
      <c r="P96" s="88">
        <v>0.6</v>
      </c>
      <c r="Q96" s="90">
        <f t="shared" si="1"/>
        <v>-32.979999999999997</v>
      </c>
      <c r="R96" s="33"/>
    </row>
    <row r="97" spans="1:18" x14ac:dyDescent="0.2">
      <c r="A97" s="33">
        <v>95</v>
      </c>
      <c r="B97" s="34" t="s">
        <v>149</v>
      </c>
      <c r="C97" s="34" t="s">
        <v>150</v>
      </c>
      <c r="D97" s="33" t="str">
        <f>VLOOKUP(B97,'TAX INFO'!$B$2:$G$961,3,0)</f>
        <v>Bayog Wind Power Corp.</v>
      </c>
      <c r="E97" s="33" t="str">
        <f>VLOOKUP($B97,'TAX INFO'!$B$2:$F$1000,4,0)</f>
        <v xml:space="preserve">Caparispisan 2919 Pagudpud Ilocos Norte Philippines </v>
      </c>
      <c r="F97" s="33" t="str">
        <f>VLOOKUP(B97,'TAX INFO'!$B$2:$G$961,5,0)</f>
        <v>007-560-495-000</v>
      </c>
      <c r="G97" s="33">
        <f>VLOOKUP($B97,'TAX INFO'!$B$2:$G$1000,6,0)</f>
        <v>2900</v>
      </c>
      <c r="H97" s="34" t="s">
        <v>69</v>
      </c>
      <c r="I97" s="34" t="s">
        <v>66</v>
      </c>
      <c r="J97" s="34" t="s">
        <v>67</v>
      </c>
      <c r="K97" s="34" t="s">
        <v>67</v>
      </c>
      <c r="L97" s="34" t="s">
        <v>67</v>
      </c>
      <c r="M97" s="19">
        <v>0</v>
      </c>
      <c r="N97" s="88">
        <v>-0.63</v>
      </c>
      <c r="O97" s="89">
        <v>0</v>
      </c>
      <c r="P97" s="88">
        <v>0.01</v>
      </c>
      <c r="Q97" s="90">
        <f t="shared" si="1"/>
        <v>-0.62</v>
      </c>
      <c r="R97" s="33">
        <v>27950</v>
      </c>
    </row>
    <row r="98" spans="1:18" x14ac:dyDescent="0.2">
      <c r="A98" s="33">
        <v>96</v>
      </c>
      <c r="B98" s="34" t="s">
        <v>192</v>
      </c>
      <c r="C98" s="34" t="s">
        <v>192</v>
      </c>
      <c r="D98" s="33" t="str">
        <f>VLOOKUP(B98,'TAX INFO'!$B$2:$G$961,3,0)</f>
        <v>Central Azucarera de Bais, Inc.</v>
      </c>
      <c r="E98" s="33" t="str">
        <f>VLOOKUP($B98,'TAX INFO'!$B$2:$F$1000,4,0)</f>
        <v xml:space="preserve">5th Floor Legazpi Towers 200 Paseo de roxas, Brgy San Lorenzo 4th District Makati City </v>
      </c>
      <c r="F98" s="33" t="str">
        <f>VLOOKUP(B98,'TAX INFO'!$B$2:$G$961,5,0)</f>
        <v>000-111-111-000</v>
      </c>
      <c r="G98" s="33">
        <f>VLOOKUP($B98,'TAX INFO'!$B$2:$G$1000,6,0)</f>
        <v>1226</v>
      </c>
      <c r="H98" s="34" t="s">
        <v>65</v>
      </c>
      <c r="I98" s="34" t="s">
        <v>66</v>
      </c>
      <c r="J98" s="34" t="s">
        <v>66</v>
      </c>
      <c r="K98" s="34" t="s">
        <v>66</v>
      </c>
      <c r="L98" s="34" t="s">
        <v>66</v>
      </c>
      <c r="M98" s="19">
        <v>0</v>
      </c>
      <c r="N98" s="88">
        <v>-993.37</v>
      </c>
      <c r="O98" s="89">
        <v>0</v>
      </c>
      <c r="P98" s="88">
        <v>19.87</v>
      </c>
      <c r="Q98" s="90">
        <f t="shared" si="1"/>
        <v>-973.5</v>
      </c>
      <c r="R98" s="33">
        <v>27951</v>
      </c>
    </row>
    <row r="99" spans="1:18" x14ac:dyDescent="0.2">
      <c r="A99" s="33">
        <v>97</v>
      </c>
      <c r="B99" s="34" t="s">
        <v>192</v>
      </c>
      <c r="C99" s="34" t="s">
        <v>193</v>
      </c>
      <c r="D99" s="33" t="str">
        <f>VLOOKUP(B99,'TAX INFO'!$B$2:$G$961,3,0)</f>
        <v>Central Azucarera de Bais, Inc.</v>
      </c>
      <c r="E99" s="33" t="str">
        <f>VLOOKUP($B99,'TAX INFO'!$B$2:$F$1000,4,0)</f>
        <v xml:space="preserve">5th Floor Legazpi Towers 200 Paseo de roxas, Brgy San Lorenzo 4th District Makati City </v>
      </c>
      <c r="F99" s="33" t="str">
        <f>VLOOKUP(B99,'TAX INFO'!$B$2:$G$961,5,0)</f>
        <v>000-111-111-000</v>
      </c>
      <c r="G99" s="33">
        <f>VLOOKUP($B99,'TAX INFO'!$B$2:$G$1000,6,0)</f>
        <v>1226</v>
      </c>
      <c r="H99" s="34" t="s">
        <v>65</v>
      </c>
      <c r="I99" s="34" t="s">
        <v>66</v>
      </c>
      <c r="J99" s="34" t="s">
        <v>67</v>
      </c>
      <c r="K99" s="34" t="s">
        <v>67</v>
      </c>
      <c r="L99" s="34" t="s">
        <v>67</v>
      </c>
      <c r="M99" s="19">
        <v>0</v>
      </c>
      <c r="N99" s="88">
        <v>-0.01</v>
      </c>
      <c r="O99" s="89">
        <v>0</v>
      </c>
      <c r="P99" s="88">
        <v>0</v>
      </c>
      <c r="Q99" s="90">
        <f t="shared" si="1"/>
        <v>-0.01</v>
      </c>
      <c r="R99" s="33"/>
    </row>
    <row r="100" spans="1:18" x14ac:dyDescent="0.2">
      <c r="A100" s="33">
        <v>98</v>
      </c>
      <c r="B100" s="34" t="s">
        <v>176</v>
      </c>
      <c r="C100" s="34" t="s">
        <v>176</v>
      </c>
      <c r="D100" s="33" t="str">
        <f>VLOOKUP(B100,'TAX INFO'!$B$2:$G$961,3,0)</f>
        <v xml:space="preserve">Cagayan I Electric Cooperative, Inc. </v>
      </c>
      <c r="E100" s="33" t="str">
        <f>VLOOKUP($B100,'TAX INFO'!$B$2:$F$1000,4,0)</f>
        <v>Maddarulug, Solana, Cagayan</v>
      </c>
      <c r="F100" s="33" t="str">
        <f>VLOOKUP(B100,'TAX INFO'!$B$2:$G$961,5,0)</f>
        <v>000-551-105-000</v>
      </c>
      <c r="G100" s="33">
        <f>VLOOKUP($B100,'TAX INFO'!$B$2:$G$1000,6,0)</f>
        <v>3503</v>
      </c>
      <c r="H100" s="34" t="s">
        <v>69</v>
      </c>
      <c r="I100" s="34" t="s">
        <v>66</v>
      </c>
      <c r="J100" s="34" t="s">
        <v>67</v>
      </c>
      <c r="K100" s="34" t="s">
        <v>67</v>
      </c>
      <c r="L100" s="34" t="s">
        <v>67</v>
      </c>
      <c r="M100" s="19">
        <v>-231.31</v>
      </c>
      <c r="N100" s="88">
        <v>0</v>
      </c>
      <c r="O100" s="89">
        <v>-27.76</v>
      </c>
      <c r="P100" s="88">
        <v>4.63</v>
      </c>
      <c r="Q100" s="90">
        <f t="shared" si="1"/>
        <v>-254.44</v>
      </c>
      <c r="R100" s="33">
        <v>27952</v>
      </c>
    </row>
    <row r="101" spans="1:18" x14ac:dyDescent="0.2">
      <c r="A101" s="33">
        <v>99</v>
      </c>
      <c r="B101" s="34" t="s">
        <v>177</v>
      </c>
      <c r="C101" s="34" t="s">
        <v>177</v>
      </c>
      <c r="D101" s="33" t="str">
        <f>VLOOKUP(B101,'TAX INFO'!$B$2:$G$961,3,0)</f>
        <v xml:space="preserve">Cagayan II Electric Cooperative, Inc. </v>
      </c>
      <c r="E101" s="33" t="str">
        <f>VLOOKUP($B101,'TAX INFO'!$B$2:$F$1000,4,0)</f>
        <v>Macanaya, Aparri, Cagayan</v>
      </c>
      <c r="F101" s="33" t="str">
        <f>VLOOKUP(B101,'TAX INFO'!$B$2:$G$961,5,0)</f>
        <v>000-968-623-000</v>
      </c>
      <c r="G101" s="33">
        <f>VLOOKUP($B101,'TAX INFO'!$B$2:$G$1000,6,0)</f>
        <v>3515</v>
      </c>
      <c r="H101" s="34" t="s">
        <v>69</v>
      </c>
      <c r="I101" s="34" t="s">
        <v>66</v>
      </c>
      <c r="J101" s="34" t="s">
        <v>66</v>
      </c>
      <c r="K101" s="34" t="s">
        <v>66</v>
      </c>
      <c r="L101" s="34" t="s">
        <v>66</v>
      </c>
      <c r="M101" s="19">
        <v>-71.56</v>
      </c>
      <c r="N101" s="88">
        <v>0</v>
      </c>
      <c r="O101" s="89">
        <v>-8.59</v>
      </c>
      <c r="P101" s="88">
        <v>1.43</v>
      </c>
      <c r="Q101" s="90">
        <f t="shared" si="1"/>
        <v>-78.72</v>
      </c>
      <c r="R101" s="33">
        <v>27953</v>
      </c>
    </row>
    <row r="102" spans="1:18" x14ac:dyDescent="0.2">
      <c r="A102" s="33">
        <v>100</v>
      </c>
      <c r="B102" s="34" t="s">
        <v>178</v>
      </c>
      <c r="C102" s="34" t="s">
        <v>178</v>
      </c>
      <c r="D102" s="33" t="str">
        <f>VLOOKUP(B102,'TAX INFO'!$B$2:$G$961,3,0)</f>
        <v xml:space="preserve">Calabanga Renewable Energy </v>
      </c>
      <c r="E102" s="33" t="str">
        <f>VLOOKUP($B102,'TAX INFO'!$B$2:$F$1000,4,0)</f>
        <v>20/F REGUS, ZUELLIG BLDG. MAKATI AVE. COR. PASEO DE ROXAS URDANETA 1225 CITY OF MAKATI NCR, FOURTH DISTRICT PHILIPPINES</v>
      </c>
      <c r="F102" s="33" t="str">
        <f>VLOOKUP(B102,'TAX INFO'!$B$2:$G$961,5,0)</f>
        <v>485-175-636-00000</v>
      </c>
      <c r="G102" s="33">
        <f>VLOOKUP($B102,'TAX INFO'!$B$2:$G$1000,6,0)</f>
        <v>1225</v>
      </c>
      <c r="H102" s="34" t="s">
        <v>65</v>
      </c>
      <c r="I102" s="34" t="s">
        <v>66</v>
      </c>
      <c r="J102" s="34" t="s">
        <v>67</v>
      </c>
      <c r="K102" s="34" t="s">
        <v>67</v>
      </c>
      <c r="L102" s="34" t="s">
        <v>67</v>
      </c>
      <c r="M102" s="19">
        <v>0</v>
      </c>
      <c r="N102" s="88">
        <v>-328.48</v>
      </c>
      <c r="O102" s="89">
        <v>0</v>
      </c>
      <c r="P102" s="88">
        <v>0</v>
      </c>
      <c r="Q102" s="90">
        <f t="shared" si="1"/>
        <v>-328.48</v>
      </c>
      <c r="R102" s="33">
        <v>27954</v>
      </c>
    </row>
    <row r="103" spans="1:18" x14ac:dyDescent="0.2">
      <c r="A103" s="33">
        <v>101</v>
      </c>
      <c r="B103" s="34" t="s">
        <v>178</v>
      </c>
      <c r="C103" s="34" t="s">
        <v>179</v>
      </c>
      <c r="D103" s="33" t="str">
        <f>VLOOKUP(B103,'TAX INFO'!$B$2:$G$961,3,0)</f>
        <v xml:space="preserve">Calabanga Renewable Energy </v>
      </c>
      <c r="E103" s="33" t="str">
        <f>VLOOKUP($B103,'TAX INFO'!$B$2:$F$1000,4,0)</f>
        <v>20/F REGUS, ZUELLIG BLDG. MAKATI AVE. COR. PASEO DE ROXAS URDANETA 1225 CITY OF MAKATI NCR, FOURTH DISTRICT PHILIPPINES</v>
      </c>
      <c r="F103" s="33" t="str">
        <f>VLOOKUP(B103,'TAX INFO'!$B$2:$G$961,5,0)</f>
        <v>485-175-636-00000</v>
      </c>
      <c r="G103" s="33">
        <f>VLOOKUP($B103,'TAX INFO'!$B$2:$G$1000,6,0)</f>
        <v>1225</v>
      </c>
      <c r="H103" s="34" t="s">
        <v>69</v>
      </c>
      <c r="I103" s="34" t="s">
        <v>66</v>
      </c>
      <c r="J103" s="34" t="s">
        <v>67</v>
      </c>
      <c r="K103" s="34" t="s">
        <v>67</v>
      </c>
      <c r="L103" s="34" t="s">
        <v>67</v>
      </c>
      <c r="M103" s="19">
        <v>0</v>
      </c>
      <c r="N103" s="88">
        <v>-0.01</v>
      </c>
      <c r="O103" s="89">
        <v>0</v>
      </c>
      <c r="P103" s="88">
        <v>0</v>
      </c>
      <c r="Q103" s="90">
        <f t="shared" si="1"/>
        <v>-0.01</v>
      </c>
      <c r="R103" s="33">
        <v>27954</v>
      </c>
    </row>
    <row r="104" spans="1:18" x14ac:dyDescent="0.2">
      <c r="A104" s="33">
        <v>102</v>
      </c>
      <c r="B104" s="34" t="s">
        <v>185</v>
      </c>
      <c r="C104" s="34" t="s">
        <v>185</v>
      </c>
      <c r="D104" s="33" t="str">
        <f>VLOOKUP(B104,'TAX INFO'!$B$2:$G$961,3,0)</f>
        <v xml:space="preserve">Camiguin Electric Cooperative, Inc. </v>
      </c>
      <c r="E104" s="33" t="str">
        <f>VLOOKUP($B104,'TAX INFO'!$B$2:$F$1000,4,0)</f>
        <v>Pandan, Mambajao, Camiguin Province</v>
      </c>
      <c r="F104" s="33" t="str">
        <f>VLOOKUP(B104,'TAX INFO'!$B$2:$G$961,5,0)</f>
        <v>000-569-072</v>
      </c>
      <c r="G104" s="33">
        <f>VLOOKUP($B104,'TAX INFO'!$B$2:$G$1000,6,0)</f>
        <v>9100</v>
      </c>
      <c r="H104" s="34" t="s">
        <v>69</v>
      </c>
      <c r="I104" s="34" t="s">
        <v>66</v>
      </c>
      <c r="J104" s="34" t="s">
        <v>67</v>
      </c>
      <c r="K104" s="34" t="s">
        <v>67</v>
      </c>
      <c r="L104" s="34" t="s">
        <v>67</v>
      </c>
      <c r="M104" s="19">
        <v>-68.209999999999994</v>
      </c>
      <c r="N104" s="88">
        <v>0</v>
      </c>
      <c r="O104" s="89">
        <v>-8.19</v>
      </c>
      <c r="P104" s="88">
        <v>1.36</v>
      </c>
      <c r="Q104" s="90">
        <f t="shared" si="1"/>
        <v>-75.039999999999992</v>
      </c>
      <c r="R104" s="33">
        <v>27955</v>
      </c>
    </row>
    <row r="105" spans="1:18" x14ac:dyDescent="0.2">
      <c r="A105" s="33">
        <v>103</v>
      </c>
      <c r="B105" s="34" t="s">
        <v>180</v>
      </c>
      <c r="C105" s="34" t="s">
        <v>180</v>
      </c>
      <c r="D105" s="33" t="str">
        <f>VLOOKUP(B105,'TAX INFO'!$B$2:$G$961,3,0)</f>
        <v xml:space="preserve">Camarines Norte Electric Cooperative, Inc. </v>
      </c>
      <c r="E105" s="33" t="str">
        <f>VLOOKUP($B105,'TAX INFO'!$B$2:$F$1000,4,0)</f>
        <v>Jose P. Rizal St., Daet, Camarines Norte</v>
      </c>
      <c r="F105" s="33" t="str">
        <f>VLOOKUP(B105,'TAX INFO'!$B$2:$G$961,5,0)</f>
        <v>000-534-707-000</v>
      </c>
      <c r="G105" s="33">
        <f>VLOOKUP($B105,'TAX INFO'!$B$2:$G$1000,6,0)</f>
        <v>4600</v>
      </c>
      <c r="H105" s="34" t="s">
        <v>69</v>
      </c>
      <c r="I105" s="34" t="s">
        <v>66</v>
      </c>
      <c r="J105" s="34" t="s">
        <v>67</v>
      </c>
      <c r="K105" s="34" t="s">
        <v>67</v>
      </c>
      <c r="L105" s="34" t="s">
        <v>67</v>
      </c>
      <c r="M105" s="19">
        <v>-35.78</v>
      </c>
      <c r="N105" s="88">
        <v>0</v>
      </c>
      <c r="O105" s="89">
        <v>-4.29</v>
      </c>
      <c r="P105" s="88">
        <v>0.72</v>
      </c>
      <c r="Q105" s="90">
        <f t="shared" si="1"/>
        <v>-39.35</v>
      </c>
      <c r="R105" s="33">
        <v>27956</v>
      </c>
    </row>
    <row r="106" spans="1:18" x14ac:dyDescent="0.2">
      <c r="A106" s="33">
        <v>104</v>
      </c>
      <c r="B106" s="34" t="s">
        <v>186</v>
      </c>
      <c r="C106" s="34" t="s">
        <v>186</v>
      </c>
      <c r="D106" s="33" t="str">
        <f>VLOOKUP(B106,'TAX INFO'!$B$2:$G$961,3,0)</f>
        <v xml:space="preserve">Capiz Electric Cooperative, Inc. </v>
      </c>
      <c r="E106" s="33" t="str">
        <f>VLOOKUP($B106,'TAX INFO'!$B$2:$F$1000,4,0)</f>
        <v>Brgy. Timpas, Panitan, Capiz</v>
      </c>
      <c r="F106" s="33" t="str">
        <f>VLOOKUP(B106,'TAX INFO'!$B$2:$G$961,5,0)</f>
        <v>000-569-194-000</v>
      </c>
      <c r="G106" s="33">
        <f>VLOOKUP($B106,'TAX INFO'!$B$2:$G$1000,6,0)</f>
        <v>5815</v>
      </c>
      <c r="H106" s="34" t="s">
        <v>69</v>
      </c>
      <c r="I106" s="34" t="s">
        <v>66</v>
      </c>
      <c r="J106" s="34" t="s">
        <v>67</v>
      </c>
      <c r="K106" s="34" t="s">
        <v>67</v>
      </c>
      <c r="L106" s="34" t="s">
        <v>67</v>
      </c>
      <c r="M106" s="19">
        <v>-15.16</v>
      </c>
      <c r="N106" s="88">
        <v>0</v>
      </c>
      <c r="O106" s="89">
        <v>-1.82</v>
      </c>
      <c r="P106" s="88">
        <v>0.3</v>
      </c>
      <c r="Q106" s="90">
        <f t="shared" si="1"/>
        <v>-16.68</v>
      </c>
      <c r="R106" s="33">
        <v>27957</v>
      </c>
    </row>
    <row r="107" spans="1:18" x14ac:dyDescent="0.2">
      <c r="A107" s="33">
        <v>105</v>
      </c>
      <c r="B107" s="34" t="s">
        <v>194</v>
      </c>
      <c r="C107" s="34" t="s">
        <v>194</v>
      </c>
      <c r="D107" s="33" t="str">
        <f>VLOOKUP(B107,'TAX INFO'!$B$2:$G$961,3,0)</f>
        <v>CENTRAL AZUCARERA DE SAN ANTONIO</v>
      </c>
      <c r="E107" s="33" t="str">
        <f>VLOOKUP($B107,'TAX INFO'!$B$2:$F$1000,4,0)</f>
        <v>5th Floor, Legaspi Towers 200, Paseo De Roxas, Makati City</v>
      </c>
      <c r="F107" s="33" t="str">
        <f>VLOOKUP(B107,'TAX INFO'!$B$2:$G$961,5,0)</f>
        <v>222-792-837-000</v>
      </c>
      <c r="G107" s="33">
        <f>VLOOKUP($B107,'TAX INFO'!$B$2:$G$1000,6,0)</f>
        <v>1226</v>
      </c>
      <c r="H107" s="34" t="s">
        <v>69</v>
      </c>
      <c r="I107" s="34" t="s">
        <v>66</v>
      </c>
      <c r="J107" s="34" t="s">
        <v>67</v>
      </c>
      <c r="K107" s="34" t="s">
        <v>67</v>
      </c>
      <c r="L107" s="34" t="s">
        <v>67</v>
      </c>
      <c r="M107" s="19">
        <v>0</v>
      </c>
      <c r="N107" s="88">
        <v>-976.72</v>
      </c>
      <c r="O107" s="89">
        <v>0</v>
      </c>
      <c r="P107" s="88">
        <v>19.53</v>
      </c>
      <c r="Q107" s="90">
        <f t="shared" si="1"/>
        <v>-957.19</v>
      </c>
      <c r="R107" s="33">
        <v>27958</v>
      </c>
    </row>
    <row r="108" spans="1:18" x14ac:dyDescent="0.2">
      <c r="A108" s="33">
        <v>106</v>
      </c>
      <c r="B108" s="34" t="s">
        <v>194</v>
      </c>
      <c r="C108" s="34" t="s">
        <v>195</v>
      </c>
      <c r="D108" s="33" t="str">
        <f>VLOOKUP(B108,'TAX INFO'!$B$2:$G$961,3,0)</f>
        <v>CENTRAL AZUCARERA DE SAN ANTONIO</v>
      </c>
      <c r="E108" s="33" t="str">
        <f>VLOOKUP($B108,'TAX INFO'!$B$2:$F$1000,4,0)</f>
        <v>5th Floor, Legaspi Towers 200, Paseo De Roxas, Makati City</v>
      </c>
      <c r="F108" s="33" t="str">
        <f>VLOOKUP(B108,'TAX INFO'!$B$2:$G$961,5,0)</f>
        <v>222-792-837-000</v>
      </c>
      <c r="G108" s="33">
        <f>VLOOKUP($B108,'TAX INFO'!$B$2:$G$1000,6,0)</f>
        <v>1226</v>
      </c>
      <c r="H108" s="34" t="s">
        <v>69</v>
      </c>
      <c r="I108" s="34" t="s">
        <v>66</v>
      </c>
      <c r="J108" s="34" t="s">
        <v>67</v>
      </c>
      <c r="K108" s="34" t="s">
        <v>67</v>
      </c>
      <c r="L108" s="34" t="s">
        <v>67</v>
      </c>
      <c r="M108" s="19">
        <v>0</v>
      </c>
      <c r="N108" s="88">
        <v>0</v>
      </c>
      <c r="O108" s="89">
        <v>0</v>
      </c>
      <c r="P108" s="88">
        <v>0</v>
      </c>
      <c r="Q108" s="90">
        <f t="shared" si="1"/>
        <v>0</v>
      </c>
      <c r="R108" s="33">
        <v>27958</v>
      </c>
    </row>
    <row r="109" spans="1:18" x14ac:dyDescent="0.2">
      <c r="A109" s="33">
        <v>107</v>
      </c>
      <c r="B109" s="34" t="s">
        <v>181</v>
      </c>
      <c r="C109" s="34" t="s">
        <v>181</v>
      </c>
      <c r="D109" s="33" t="str">
        <f>VLOOKUP(B109,'TAX INFO'!$B$2:$G$961,3,0)</f>
        <v>Camarines Sur I Electric Cooperative, Inc.</v>
      </c>
      <c r="E109" s="33" t="str">
        <f>VLOOKUP($B109,'TAX INFO'!$B$2:$F$1000,4,0)</f>
        <v>Puro-Batia, Libmanan, Camarines Sur</v>
      </c>
      <c r="F109" s="33" t="str">
        <f>VLOOKUP(B109,'TAX INFO'!$B$2:$G$961,5,0)</f>
        <v>000-620-935-000</v>
      </c>
      <c r="G109" s="33">
        <f>VLOOKUP($B109,'TAX INFO'!$B$2:$G$1000,6,0)</f>
        <v>4407</v>
      </c>
      <c r="H109" s="34" t="s">
        <v>65</v>
      </c>
      <c r="I109" s="34" t="s">
        <v>66</v>
      </c>
      <c r="J109" s="34" t="s">
        <v>66</v>
      </c>
      <c r="K109" s="34" t="s">
        <v>66</v>
      </c>
      <c r="L109" s="34" t="s">
        <v>66</v>
      </c>
      <c r="M109" s="19">
        <v>-17.829999999999998</v>
      </c>
      <c r="N109" s="88">
        <v>0</v>
      </c>
      <c r="O109" s="89">
        <v>-2.14</v>
      </c>
      <c r="P109" s="88">
        <v>0.36</v>
      </c>
      <c r="Q109" s="90">
        <f t="shared" si="1"/>
        <v>-19.61</v>
      </c>
      <c r="R109" s="33">
        <v>27959</v>
      </c>
    </row>
    <row r="110" spans="1:18" x14ac:dyDescent="0.2">
      <c r="A110" s="33">
        <v>108</v>
      </c>
      <c r="B110" s="34" t="s">
        <v>182</v>
      </c>
      <c r="C110" s="34" t="s">
        <v>182</v>
      </c>
      <c r="D110" s="33" t="str">
        <f>VLOOKUP(B110,'TAX INFO'!$B$2:$G$961,3,0)</f>
        <v xml:space="preserve">Camarines Sur II Electric Cooperative, Inc. </v>
      </c>
      <c r="E110" s="33" t="str">
        <f>VLOOKUP($B110,'TAX INFO'!$B$2:$F$1000,4,0)</f>
        <v xml:space="preserve">Del Rosario, Naga City </v>
      </c>
      <c r="F110" s="33" t="str">
        <f>VLOOKUP(B110,'TAX INFO'!$B$2:$G$961,5,0)</f>
        <v>000-620-901-000</v>
      </c>
      <c r="G110" s="33">
        <f>VLOOKUP($B110,'TAX INFO'!$B$2:$G$1000,6,0)</f>
        <v>4400</v>
      </c>
      <c r="H110" s="34" t="s">
        <v>69</v>
      </c>
      <c r="I110" s="34" t="s">
        <v>66</v>
      </c>
      <c r="J110" s="34" t="s">
        <v>66</v>
      </c>
      <c r="K110" s="34" t="s">
        <v>66</v>
      </c>
      <c r="L110" s="34" t="s">
        <v>66</v>
      </c>
      <c r="M110" s="19">
        <v>-89.16</v>
      </c>
      <c r="N110" s="88">
        <v>0</v>
      </c>
      <c r="O110" s="89">
        <v>-10.7</v>
      </c>
      <c r="P110" s="88">
        <v>1.78</v>
      </c>
      <c r="Q110" s="90">
        <f t="shared" si="1"/>
        <v>-98.08</v>
      </c>
      <c r="R110" s="33">
        <v>27960</v>
      </c>
    </row>
    <row r="111" spans="1:18" x14ac:dyDescent="0.2">
      <c r="A111" s="33">
        <v>109</v>
      </c>
      <c r="B111" s="34" t="s">
        <v>183</v>
      </c>
      <c r="C111" s="34" t="s">
        <v>183</v>
      </c>
      <c r="D111" s="33" t="str">
        <f>VLOOKUP(B111,'TAX INFO'!$B$2:$G$961,3,0)</f>
        <v xml:space="preserve">Camarines Sur III Electric Cooperative, Inc. </v>
      </c>
      <c r="E111" s="33" t="str">
        <f>VLOOKUP($B111,'TAX INFO'!$B$2:$F$1000,4,0)</f>
        <v>National Highway, San Isidro, Iriga City</v>
      </c>
      <c r="F111" s="33" t="str">
        <f>VLOOKUP(B111,'TAX INFO'!$B$2:$G$961,5,0)</f>
        <v>000-999-381-000</v>
      </c>
      <c r="G111" s="33">
        <f>VLOOKUP($B111,'TAX INFO'!$B$2:$G$1000,6,0)</f>
        <v>4431</v>
      </c>
      <c r="H111" s="34" t="s">
        <v>69</v>
      </c>
      <c r="I111" s="34" t="s">
        <v>66</v>
      </c>
      <c r="J111" s="34" t="s">
        <v>67</v>
      </c>
      <c r="K111" s="34" t="s">
        <v>67</v>
      </c>
      <c r="L111" s="34" t="s">
        <v>67</v>
      </c>
      <c r="M111" s="19">
        <v>-53.42</v>
      </c>
      <c r="N111" s="88">
        <v>0</v>
      </c>
      <c r="O111" s="89">
        <v>-6.41</v>
      </c>
      <c r="P111" s="88">
        <v>1.07</v>
      </c>
      <c r="Q111" s="90">
        <f t="shared" si="1"/>
        <v>-58.76</v>
      </c>
      <c r="R111" s="33">
        <v>27961</v>
      </c>
    </row>
    <row r="112" spans="1:18" x14ac:dyDescent="0.2">
      <c r="A112" s="33">
        <v>110</v>
      </c>
      <c r="B112" s="34" t="s">
        <v>184</v>
      </c>
      <c r="C112" s="34" t="s">
        <v>184</v>
      </c>
      <c r="D112" s="33" t="str">
        <f>VLOOKUP(B112,'TAX INFO'!$B$2:$G$961,3,0)</f>
        <v xml:space="preserve">Camarines Sur IV Electric Cooperative, Inc. </v>
      </c>
      <c r="E112" s="33" t="str">
        <f>VLOOKUP($B112,'TAX INFO'!$B$2:$F$1000,4,0)</f>
        <v>Talojongon, Tigaon, Camarines Sur</v>
      </c>
      <c r="F112" s="33" t="str">
        <f>VLOOKUP(B112,'TAX INFO'!$B$2:$G$961,5,0)</f>
        <v>000-999-373-000</v>
      </c>
      <c r="G112" s="33">
        <f>VLOOKUP($B112,'TAX INFO'!$B$2:$G$1000,6,0)</f>
        <v>4420</v>
      </c>
      <c r="H112" s="34" t="s">
        <v>69</v>
      </c>
      <c r="I112" s="34" t="s">
        <v>66</v>
      </c>
      <c r="J112" s="34" t="s">
        <v>67</v>
      </c>
      <c r="K112" s="34" t="s">
        <v>67</v>
      </c>
      <c r="L112" s="34" t="s">
        <v>67</v>
      </c>
      <c r="M112" s="19">
        <v>-93.31</v>
      </c>
      <c r="N112" s="88">
        <v>0</v>
      </c>
      <c r="O112" s="89">
        <v>-11.2</v>
      </c>
      <c r="P112" s="88">
        <v>1.87</v>
      </c>
      <c r="Q112" s="90">
        <f t="shared" si="1"/>
        <v>-102.64</v>
      </c>
      <c r="R112" s="33">
        <v>27962</v>
      </c>
    </row>
    <row r="113" spans="1:18" x14ac:dyDescent="0.2">
      <c r="A113" s="33">
        <v>111</v>
      </c>
      <c r="B113" s="34" t="s">
        <v>167</v>
      </c>
      <c r="C113" s="34" t="s">
        <v>167</v>
      </c>
      <c r="D113" s="33" t="str">
        <f>VLOOKUP(B113,'TAX INFO'!$B$2:$G$961,3,0)</f>
        <v xml:space="preserve">Cagayan Biomass Energy Corporation </v>
      </c>
      <c r="E113" s="33" t="str">
        <f>VLOOKUP($B113,'TAX INFO'!$B$2:$F$1000,4,0)</f>
        <v xml:space="preserve">Raniag, Burgos, Isabela </v>
      </c>
      <c r="F113" s="33" t="str">
        <f>VLOOKUP(B113,'TAX INFO'!$B$2:$G$961,5,0)</f>
        <v>008-534-250-000</v>
      </c>
      <c r="G113" s="33">
        <f>VLOOKUP($B113,'TAX INFO'!$B$2:$G$1000,6,0)</f>
        <v>3322</v>
      </c>
      <c r="H113" s="34" t="s">
        <v>69</v>
      </c>
      <c r="I113" s="34" t="s">
        <v>66</v>
      </c>
      <c r="J113" s="34" t="s">
        <v>67</v>
      </c>
      <c r="K113" s="34" t="s">
        <v>67</v>
      </c>
      <c r="L113" s="34" t="s">
        <v>67</v>
      </c>
      <c r="M113" s="19">
        <v>0</v>
      </c>
      <c r="N113" s="88">
        <v>-1247.25</v>
      </c>
      <c r="O113" s="89">
        <v>0</v>
      </c>
      <c r="P113" s="88">
        <v>0</v>
      </c>
      <c r="Q113" s="90">
        <f t="shared" si="1"/>
        <v>-1247.25</v>
      </c>
      <c r="R113" s="33">
        <v>27963</v>
      </c>
    </row>
    <row r="114" spans="1:18" x14ac:dyDescent="0.2">
      <c r="A114" s="33">
        <v>112</v>
      </c>
      <c r="B114" s="34" t="s">
        <v>728</v>
      </c>
      <c r="C114" s="34" t="s">
        <v>729</v>
      </c>
      <c r="D114" s="33" t="str">
        <f>VLOOKUP(B114,'TAX INFO'!$B$2:$G$961,3,0)</f>
        <v xml:space="preserve">Toledo Power Company </v>
      </c>
      <c r="E114" s="33" t="str">
        <f>VLOOKUP($B114,'TAX INFO'!$B$2:$F$1000,4,0)</f>
        <v>Toledo Power Plant, Daanglungsod, Toledo City, Cebu 6038 Philippines</v>
      </c>
      <c r="F114" s="33" t="str">
        <f>VLOOKUP(B114,'TAX INFO'!$B$2:$G$961,5,0)</f>
        <v>003-883-626-00000</v>
      </c>
      <c r="G114" s="33">
        <f>VLOOKUP($B114,'TAX INFO'!$B$2:$G$1000,6,0)</f>
        <v>6038</v>
      </c>
      <c r="H114" s="34" t="s">
        <v>69</v>
      </c>
      <c r="I114" s="34" t="s">
        <v>66</v>
      </c>
      <c r="J114" s="34" t="s">
        <v>67</v>
      </c>
      <c r="K114" s="34" t="s">
        <v>67</v>
      </c>
      <c r="L114" s="34" t="s">
        <v>67</v>
      </c>
      <c r="M114" s="19">
        <v>-110.67</v>
      </c>
      <c r="N114" s="88">
        <v>0</v>
      </c>
      <c r="O114" s="89">
        <v>-13.28</v>
      </c>
      <c r="P114" s="88">
        <v>2.21</v>
      </c>
      <c r="Q114" s="90">
        <f t="shared" si="1"/>
        <v>-121.74000000000001</v>
      </c>
      <c r="R114" s="33">
        <v>27964</v>
      </c>
    </row>
    <row r="115" spans="1:18" x14ac:dyDescent="0.2">
      <c r="A115" s="33">
        <v>113</v>
      </c>
      <c r="B115" s="34" t="s">
        <v>189</v>
      </c>
      <c r="C115" s="34" t="s">
        <v>189</v>
      </c>
      <c r="D115" s="33" t="str">
        <f>VLOOKUP(B115,'TAX INFO'!$B$2:$G$961,3,0)</f>
        <v>Cebu I Electric Cooperative, Inc.</v>
      </c>
      <c r="E115" s="33" t="str">
        <f>VLOOKUP($B115,'TAX INFO'!$B$2:$F$1000,4,0)</f>
        <v>Bitoon, Dumanjug, Cebu</v>
      </c>
      <c r="F115" s="33" t="str">
        <f>VLOOKUP(B115,'TAX INFO'!$B$2:$G$961,5,0)</f>
        <v>000-534-977-000</v>
      </c>
      <c r="G115" s="33">
        <f>VLOOKUP($B115,'TAX INFO'!$B$2:$G$1000,6,0)</f>
        <v>6035</v>
      </c>
      <c r="H115" s="34" t="s">
        <v>69</v>
      </c>
      <c r="I115" s="34" t="s">
        <v>66</v>
      </c>
      <c r="J115" s="34" t="s">
        <v>67</v>
      </c>
      <c r="K115" s="34" t="s">
        <v>67</v>
      </c>
      <c r="L115" s="34" t="s">
        <v>67</v>
      </c>
      <c r="M115" s="19">
        <v>-50.97</v>
      </c>
      <c r="N115" s="88">
        <v>0</v>
      </c>
      <c r="O115" s="89">
        <v>-6.12</v>
      </c>
      <c r="P115" s="88">
        <v>1.02</v>
      </c>
      <c r="Q115" s="90">
        <f t="shared" si="1"/>
        <v>-56.069999999999993</v>
      </c>
      <c r="R115" s="33">
        <v>27965</v>
      </c>
    </row>
    <row r="116" spans="1:18" x14ac:dyDescent="0.2">
      <c r="A116" s="33">
        <v>114</v>
      </c>
      <c r="B116" s="34" t="s">
        <v>190</v>
      </c>
      <c r="C116" s="34" t="s">
        <v>190</v>
      </c>
      <c r="D116" s="33" t="str">
        <f>VLOOKUP(B116,'TAX INFO'!$B$2:$G$961,3,0)</f>
        <v xml:space="preserve">Cebu II Electric Cooperative, Inc. </v>
      </c>
      <c r="E116" s="33" t="str">
        <f>VLOOKUP($B116,'TAX INFO'!$B$2:$F$1000,4,0)</f>
        <v>Malingin, Bogo City, Cebu</v>
      </c>
      <c r="F116" s="33" t="str">
        <f>VLOOKUP(B116,'TAX INFO'!$B$2:$G$961,5,0)</f>
        <v>000-256-731-0000</v>
      </c>
      <c r="G116" s="33">
        <f>VLOOKUP($B116,'TAX INFO'!$B$2:$G$1000,6,0)</f>
        <v>6010</v>
      </c>
      <c r="H116" s="34" t="s">
        <v>69</v>
      </c>
      <c r="I116" s="34" t="s">
        <v>66</v>
      </c>
      <c r="J116" s="34" t="s">
        <v>67</v>
      </c>
      <c r="K116" s="34" t="s">
        <v>67</v>
      </c>
      <c r="L116" s="34" t="s">
        <v>67</v>
      </c>
      <c r="M116" s="19">
        <v>-20.83</v>
      </c>
      <c r="N116" s="88">
        <v>0</v>
      </c>
      <c r="O116" s="89">
        <v>-2.5</v>
      </c>
      <c r="P116" s="88">
        <v>0.42</v>
      </c>
      <c r="Q116" s="90">
        <f t="shared" si="1"/>
        <v>-22.909999999999997</v>
      </c>
      <c r="R116" s="33">
        <v>27966</v>
      </c>
    </row>
    <row r="117" spans="1:18" x14ac:dyDescent="0.2">
      <c r="A117" s="33">
        <v>115</v>
      </c>
      <c r="B117" s="34" t="s">
        <v>191</v>
      </c>
      <c r="C117" s="34" t="s">
        <v>191</v>
      </c>
      <c r="D117" s="33" t="str">
        <f>VLOOKUP(B117,'TAX INFO'!$B$2:$G$961,3,0)</f>
        <v xml:space="preserve">Cebu III Electric Cooperative, Inc. </v>
      </c>
      <c r="E117" s="33" t="str">
        <f>VLOOKUP($B117,'TAX INFO'!$B$2:$F$1000,4,0)</f>
        <v>Luray II, Toledo City, Cebu</v>
      </c>
      <c r="F117" s="33" t="str">
        <f>VLOOKUP(B117,'TAX INFO'!$B$2:$G$961,5,0)</f>
        <v>000-534-985-000</v>
      </c>
      <c r="G117" s="33">
        <f>VLOOKUP($B117,'TAX INFO'!$B$2:$G$1000,6,0)</f>
        <v>6038</v>
      </c>
      <c r="H117" s="34" t="s">
        <v>69</v>
      </c>
      <c r="I117" s="34" t="s">
        <v>66</v>
      </c>
      <c r="J117" s="34" t="s">
        <v>67</v>
      </c>
      <c r="K117" s="34" t="s">
        <v>67</v>
      </c>
      <c r="L117" s="34" t="s">
        <v>67</v>
      </c>
      <c r="M117" s="19">
        <v>-11.48</v>
      </c>
      <c r="N117" s="88">
        <v>0</v>
      </c>
      <c r="O117" s="89">
        <v>-1.38</v>
      </c>
      <c r="P117" s="88">
        <v>0.23</v>
      </c>
      <c r="Q117" s="90">
        <f t="shared" si="1"/>
        <v>-12.629999999999999</v>
      </c>
      <c r="R117" s="33">
        <v>27967</v>
      </c>
    </row>
    <row r="118" spans="1:18" x14ac:dyDescent="0.2">
      <c r="A118" s="33">
        <v>116</v>
      </c>
      <c r="B118" s="34" t="s">
        <v>187</v>
      </c>
      <c r="C118" s="34" t="s">
        <v>187</v>
      </c>
      <c r="D118" s="33" t="str">
        <f>VLOOKUP(B118,'TAX INFO'!$B$2:$G$961,3,0)</f>
        <v xml:space="preserve">Cebu Energy Development Corporation </v>
      </c>
      <c r="E118" s="33" t="str">
        <f>VLOOKUP($B118,'TAX INFO'!$B$2:$F$1000,4,0)</f>
        <v>CEDC Building Daanglungsod, Toledo City, Cebu 6038 Philippines</v>
      </c>
      <c r="F118" s="33" t="str">
        <f>VLOOKUP(B118,'TAX INFO'!$B$2:$G$961,5,0)</f>
        <v>268-129-205-00000</v>
      </c>
      <c r="G118" s="33">
        <f>VLOOKUP($B118,'TAX INFO'!$B$2:$G$1000,6,0)</f>
        <v>6038</v>
      </c>
      <c r="H118" s="34" t="s">
        <v>65</v>
      </c>
      <c r="I118" s="34" t="s">
        <v>66</v>
      </c>
      <c r="J118" s="34" t="s">
        <v>67</v>
      </c>
      <c r="K118" s="34" t="s">
        <v>67</v>
      </c>
      <c r="L118" s="34" t="s">
        <v>67</v>
      </c>
      <c r="M118" s="19">
        <v>-2926.73</v>
      </c>
      <c r="N118" s="88">
        <v>0</v>
      </c>
      <c r="O118" s="89">
        <v>-351.21</v>
      </c>
      <c r="P118" s="88">
        <v>58.53</v>
      </c>
      <c r="Q118" s="90">
        <f t="shared" si="1"/>
        <v>-3219.41</v>
      </c>
      <c r="R118" s="33">
        <v>27968</v>
      </c>
    </row>
    <row r="119" spans="1:18" x14ac:dyDescent="0.2">
      <c r="A119" s="33">
        <v>117</v>
      </c>
      <c r="B119" s="34" t="s">
        <v>187</v>
      </c>
      <c r="C119" s="34" t="s">
        <v>188</v>
      </c>
      <c r="D119" s="33" t="str">
        <f>VLOOKUP(B119,'TAX INFO'!$B$2:$G$961,3,0)</f>
        <v xml:space="preserve">Cebu Energy Development Corporation </v>
      </c>
      <c r="E119" s="33" t="str">
        <f>VLOOKUP($B119,'TAX INFO'!$B$2:$F$1000,4,0)</f>
        <v>CEDC Building Daanglungsod, Toledo City, Cebu 6038 Philippines</v>
      </c>
      <c r="F119" s="33" t="str">
        <f>VLOOKUP(B119,'TAX INFO'!$B$2:$G$961,5,0)</f>
        <v>268-129-205-00000</v>
      </c>
      <c r="G119" s="33">
        <f>VLOOKUP($B119,'TAX INFO'!$B$2:$G$1000,6,0)</f>
        <v>6038</v>
      </c>
      <c r="H119" s="34" t="s">
        <v>69</v>
      </c>
      <c r="I119" s="34" t="s">
        <v>66</v>
      </c>
      <c r="J119" s="34" t="s">
        <v>67</v>
      </c>
      <c r="K119" s="34" t="s">
        <v>67</v>
      </c>
      <c r="L119" s="34" t="s">
        <v>67</v>
      </c>
      <c r="M119" s="19">
        <v>0</v>
      </c>
      <c r="N119" s="88">
        <v>0</v>
      </c>
      <c r="O119" s="89">
        <v>0</v>
      </c>
      <c r="P119" s="88">
        <v>0</v>
      </c>
      <c r="Q119" s="90">
        <f t="shared" si="1"/>
        <v>0</v>
      </c>
      <c r="R119" s="33">
        <v>27968</v>
      </c>
    </row>
    <row r="120" spans="1:18" x14ac:dyDescent="0.2">
      <c r="A120" s="33">
        <v>118</v>
      </c>
      <c r="B120" s="34" t="s">
        <v>170</v>
      </c>
      <c r="C120" s="34" t="s">
        <v>171</v>
      </c>
      <c r="D120" s="33" t="str">
        <f>VLOOKUP(B120,'TAX INFO'!$B$2:$G$961,3,0)</f>
        <v xml:space="preserve">Cleangreen Energy Corporation </v>
      </c>
      <c r="E120" s="33" t="str">
        <f>VLOOKUP($B120,'TAX INFO'!$B$2:$F$1000,4,0)</f>
        <v>Pagasa, Orani, Bataan</v>
      </c>
      <c r="F120" s="33" t="str">
        <f>VLOOKUP(B120,'TAX INFO'!$B$2:$G$961,5,0)</f>
        <v>008-584-493</v>
      </c>
      <c r="G120" s="33">
        <f>VLOOKUP($B120,'TAX INFO'!$B$2:$G$1000,6,0)</f>
        <v>2112</v>
      </c>
      <c r="H120" s="34" t="s">
        <v>69</v>
      </c>
      <c r="I120" s="34" t="s">
        <v>66</v>
      </c>
      <c r="J120" s="34" t="s">
        <v>67</v>
      </c>
      <c r="K120" s="34" t="s">
        <v>67</v>
      </c>
      <c r="L120" s="34" t="s">
        <v>67</v>
      </c>
      <c r="M120" s="19">
        <v>0</v>
      </c>
      <c r="N120" s="88">
        <v>-0.17</v>
      </c>
      <c r="O120" s="89">
        <v>0</v>
      </c>
      <c r="P120" s="88">
        <v>0</v>
      </c>
      <c r="Q120" s="90">
        <f t="shared" si="1"/>
        <v>-0.17</v>
      </c>
      <c r="R120" s="33">
        <v>27969</v>
      </c>
    </row>
    <row r="121" spans="1:18" x14ac:dyDescent="0.2">
      <c r="A121" s="33">
        <v>119</v>
      </c>
      <c r="B121" s="34" t="s">
        <v>214</v>
      </c>
      <c r="C121" s="34" t="s">
        <v>214</v>
      </c>
      <c r="D121" s="33" t="str">
        <f>VLOOKUP(B121,'TAX INFO'!$B$2:$G$961,3,0)</f>
        <v xml:space="preserve">Clark Electric Distribution Corporation </v>
      </c>
      <c r="E121" s="33" t="str">
        <f>VLOOKUP($B121,'TAX INFO'!$B$2:$F$1000,4,0)</f>
        <v>Bldg. N2830, Bayanihan St., Clark Freeport Zone, Clarkfield Pampanga</v>
      </c>
      <c r="F121" s="33" t="str">
        <f>VLOOKUP(B121,'TAX INFO'!$B$2:$G$961,5,0)</f>
        <v>005-310-198-000</v>
      </c>
      <c r="G121" s="33">
        <f>VLOOKUP($B121,'TAX INFO'!$B$2:$G$1000,6,0)</f>
        <v>2009</v>
      </c>
      <c r="H121" s="34" t="s">
        <v>69</v>
      </c>
      <c r="I121" s="34" t="s">
        <v>66</v>
      </c>
      <c r="J121" s="34" t="s">
        <v>67</v>
      </c>
      <c r="K121" s="34" t="s">
        <v>67</v>
      </c>
      <c r="L121" s="34" t="s">
        <v>67</v>
      </c>
      <c r="M121" s="19">
        <v>-72.37</v>
      </c>
      <c r="N121" s="88">
        <v>0</v>
      </c>
      <c r="O121" s="89">
        <v>-8.68</v>
      </c>
      <c r="P121" s="88">
        <v>1.45</v>
      </c>
      <c r="Q121" s="90">
        <f t="shared" si="1"/>
        <v>-79.600000000000009</v>
      </c>
      <c r="R121" s="33">
        <v>27970</v>
      </c>
    </row>
    <row r="122" spans="1:18" x14ac:dyDescent="0.2">
      <c r="A122" s="33">
        <v>120</v>
      </c>
      <c r="B122" s="34" t="s">
        <v>215</v>
      </c>
      <c r="C122" s="34" t="s">
        <v>215</v>
      </c>
      <c r="D122" s="33" t="str">
        <f>VLOOKUP(B122,'TAX INFO'!$B$2:$G$961,3,0)</f>
        <v>Clark Electric Distribution Corporation</v>
      </c>
      <c r="E122" s="33" t="str">
        <f>VLOOKUP($B122,'TAX INFO'!$B$2:$F$1000,4,0)</f>
        <v>Bldg. N2830, Bayanihan St., Clark Freeport Zone, Clarkfield Pampanga</v>
      </c>
      <c r="F122" s="33" t="str">
        <f>VLOOKUP(B122,'TAX INFO'!$B$2:$G$961,5,0)</f>
        <v>005-310-198-000</v>
      </c>
      <c r="G122" s="33">
        <f>VLOOKUP($B122,'TAX INFO'!$B$2:$G$1000,6,0)</f>
        <v>2009</v>
      </c>
      <c r="H122" s="34" t="s">
        <v>69</v>
      </c>
      <c r="I122" s="34" t="s">
        <v>66</v>
      </c>
      <c r="J122" s="34" t="s">
        <v>67</v>
      </c>
      <c r="K122" s="34" t="s">
        <v>67</v>
      </c>
      <c r="L122" s="34" t="s">
        <v>67</v>
      </c>
      <c r="M122" s="19">
        <v>-33.04</v>
      </c>
      <c r="N122" s="88">
        <v>0</v>
      </c>
      <c r="O122" s="89">
        <v>-3.96</v>
      </c>
      <c r="P122" s="88">
        <v>0.66</v>
      </c>
      <c r="Q122" s="90">
        <f t="shared" si="1"/>
        <v>-36.340000000000003</v>
      </c>
      <c r="R122" s="33">
        <v>27970</v>
      </c>
    </row>
    <row r="123" spans="1:18" x14ac:dyDescent="0.2">
      <c r="A123" s="33">
        <v>121</v>
      </c>
      <c r="B123" s="34" t="s">
        <v>174</v>
      </c>
      <c r="C123" s="34" t="s">
        <v>174</v>
      </c>
      <c r="D123" s="33" t="str">
        <f>VLOOKUP(B123,'TAX INFO'!$B$2:$G$961,3,0)</f>
        <v xml:space="preserve">Cabanatuan Electric Corporation </v>
      </c>
      <c r="E123" s="33" t="str">
        <f>VLOOKUP($B123,'TAX INFO'!$B$2:$F$1000,4,0)</f>
        <v>Daang Maharlika, Bitas, Cabanatuan City Nueva Ecija</v>
      </c>
      <c r="F123" s="33" t="str">
        <f>VLOOKUP(B123,'TAX INFO'!$B$2:$G$961,5,0)</f>
        <v>000-542-642-000</v>
      </c>
      <c r="G123" s="33">
        <f>VLOOKUP($B123,'TAX INFO'!$B$2:$G$1000,6,0)</f>
        <v>3100</v>
      </c>
      <c r="H123" s="34" t="s">
        <v>65</v>
      </c>
      <c r="I123" s="34" t="s">
        <v>66</v>
      </c>
      <c r="J123" s="34" t="s">
        <v>67</v>
      </c>
      <c r="K123" s="34" t="s">
        <v>66</v>
      </c>
      <c r="L123" s="34" t="s">
        <v>67</v>
      </c>
      <c r="M123" s="19">
        <v>-27.38</v>
      </c>
      <c r="N123" s="88">
        <v>0</v>
      </c>
      <c r="O123" s="89">
        <v>-3.29</v>
      </c>
      <c r="P123" s="88">
        <v>0.55000000000000004</v>
      </c>
      <c r="Q123" s="90">
        <f t="shared" si="1"/>
        <v>-30.119999999999997</v>
      </c>
      <c r="R123" s="33">
        <v>27971</v>
      </c>
    </row>
    <row r="124" spans="1:18" x14ac:dyDescent="0.2">
      <c r="A124" s="33">
        <v>122</v>
      </c>
      <c r="B124" s="34" t="s">
        <v>196</v>
      </c>
      <c r="C124" s="34" t="s">
        <v>196</v>
      </c>
      <c r="D124" s="33" t="str">
        <f>VLOOKUP(B124,'TAX INFO'!$B$2:$G$961,3,0)</f>
        <v xml:space="preserve">Central Negros Electric Cooperative, Inc. </v>
      </c>
      <c r="E124" s="33" t="str">
        <f>VLOOKUP($B124,'TAX INFO'!$B$2:$F$1000,4,0)</f>
        <v>Mabini cor. Gonzaga St. Bacolod City, Negros Occidental</v>
      </c>
      <c r="F124" s="33" t="str">
        <f>VLOOKUP(B124,'TAX INFO'!$B$2:$G$961,5,0)</f>
        <v>000-709-966-000</v>
      </c>
      <c r="G124" s="33">
        <f>VLOOKUP($B124,'TAX INFO'!$B$2:$G$1000,6,0)</f>
        <v>6100</v>
      </c>
      <c r="H124" s="34" t="s">
        <v>69</v>
      </c>
      <c r="I124" s="34" t="s">
        <v>66</v>
      </c>
      <c r="J124" s="34" t="s">
        <v>67</v>
      </c>
      <c r="K124" s="34" t="s">
        <v>66</v>
      </c>
      <c r="L124" s="34" t="s">
        <v>67</v>
      </c>
      <c r="M124" s="19">
        <v>-62.12</v>
      </c>
      <c r="N124" s="88">
        <v>0</v>
      </c>
      <c r="O124" s="89">
        <v>-7.45</v>
      </c>
      <c r="P124" s="88">
        <v>0</v>
      </c>
      <c r="Q124" s="90">
        <f t="shared" si="1"/>
        <v>-69.569999999999993</v>
      </c>
      <c r="R124" s="33">
        <v>27972</v>
      </c>
    </row>
    <row r="125" spans="1:18" x14ac:dyDescent="0.2">
      <c r="A125" s="33">
        <v>123</v>
      </c>
      <c r="B125" s="34" t="s">
        <v>681</v>
      </c>
      <c r="C125" s="34" t="s">
        <v>682</v>
      </c>
      <c r="D125" s="33" t="str">
        <f>VLOOKUP(B125,'TAX INFO'!$B$2:$G$961,3,0)</f>
        <v>Sual Power Inc.</v>
      </c>
      <c r="E125" s="33" t="str">
        <f>VLOOKUP($B125,'TAX INFO'!$B$2:$F$1000,4,0)</f>
        <v>5th Floor C5 Office Building Complex, #100 E. Rodriguez Jr. Ave. C5 Road Ugong 1604 City of Pasig NCR, Second District Philippines</v>
      </c>
      <c r="F125" s="33" t="str">
        <f>VLOOKUP(B125,'TAX INFO'!$B$2:$G$961,5,0)</f>
        <v>225-353-447-000</v>
      </c>
      <c r="G125" s="33">
        <f>VLOOKUP($B125,'TAX INFO'!$B$2:$G$1000,6,0)</f>
        <v>1604</v>
      </c>
      <c r="H125" s="34" t="s">
        <v>65</v>
      </c>
      <c r="I125" s="34" t="s">
        <v>66</v>
      </c>
      <c r="J125" s="34" t="s">
        <v>67</v>
      </c>
      <c r="K125" s="34" t="s">
        <v>66</v>
      </c>
      <c r="L125" s="34" t="s">
        <v>67</v>
      </c>
      <c r="M125" s="19">
        <v>-76.47</v>
      </c>
      <c r="N125" s="88">
        <v>0</v>
      </c>
      <c r="O125" s="89">
        <v>-9.18</v>
      </c>
      <c r="P125" s="88">
        <v>1.53</v>
      </c>
      <c r="Q125" s="90">
        <f t="shared" si="1"/>
        <v>-84.12</v>
      </c>
      <c r="R125" s="33">
        <v>27973</v>
      </c>
    </row>
    <row r="126" spans="1:18" x14ac:dyDescent="0.2">
      <c r="A126" s="33">
        <v>124</v>
      </c>
      <c r="B126" s="34" t="s">
        <v>197</v>
      </c>
      <c r="C126" s="34" t="s">
        <v>197</v>
      </c>
      <c r="D126" s="33" t="str">
        <f>VLOOKUP(B126,'TAX INFO'!$B$2:$G$961,3,0)</f>
        <v xml:space="preserve">Central Negros Power Reliability, Inc. </v>
      </c>
      <c r="E126" s="33" t="str">
        <f>VLOOKUP($B126,'TAX INFO'!$B$2:$F$1000,4,0)</f>
        <v>PUROK SAN JOSE CALUMANGAN 6101 BAGO CITY NEGROS OCCIDENTAL PHILIPPINES</v>
      </c>
      <c r="F126" s="33" t="str">
        <f>VLOOKUP(B126,'TAX INFO'!$B$2:$G$961,5,0)</f>
        <v>008-691-287-00000</v>
      </c>
      <c r="G126" s="33">
        <f>VLOOKUP($B126,'TAX INFO'!$B$2:$G$1000,6,0)</f>
        <v>6101</v>
      </c>
      <c r="H126" s="34" t="s">
        <v>69</v>
      </c>
      <c r="I126" s="34" t="s">
        <v>66</v>
      </c>
      <c r="J126" s="34" t="s">
        <v>67</v>
      </c>
      <c r="K126" s="34" t="s">
        <v>66</v>
      </c>
      <c r="L126" s="34" t="s">
        <v>67</v>
      </c>
      <c r="M126" s="19">
        <v>-87.15</v>
      </c>
      <c r="N126" s="88">
        <v>0</v>
      </c>
      <c r="O126" s="89">
        <v>-10.46</v>
      </c>
      <c r="P126" s="88">
        <v>1.74</v>
      </c>
      <c r="Q126" s="90">
        <f t="shared" si="1"/>
        <v>-95.870000000000019</v>
      </c>
      <c r="R126" s="33">
        <v>27974</v>
      </c>
    </row>
    <row r="127" spans="1:18" x14ac:dyDescent="0.2">
      <c r="A127" s="33">
        <v>125</v>
      </c>
      <c r="B127" s="34" t="s">
        <v>197</v>
      </c>
      <c r="C127" s="34" t="s">
        <v>1668</v>
      </c>
      <c r="D127" s="33" t="str">
        <f>VLOOKUP(B127,'TAX INFO'!$B$2:$G$961,3,0)</f>
        <v xml:space="preserve">Central Negros Power Reliability, Inc. </v>
      </c>
      <c r="E127" s="33" t="str">
        <f>VLOOKUP($B127,'TAX INFO'!$B$2:$F$1000,4,0)</f>
        <v>PUROK SAN JOSE CALUMANGAN 6101 BAGO CITY NEGROS OCCIDENTAL PHILIPPINES</v>
      </c>
      <c r="F127" s="33" t="str">
        <f>VLOOKUP(B127,'TAX INFO'!$B$2:$G$961,5,0)</f>
        <v>008-691-287-00000</v>
      </c>
      <c r="G127" s="33">
        <f>VLOOKUP($B127,'TAX INFO'!$B$2:$G$1000,6,0)</f>
        <v>6101</v>
      </c>
      <c r="H127" s="34" t="s">
        <v>69</v>
      </c>
      <c r="I127" s="34" t="s">
        <v>66</v>
      </c>
      <c r="J127" s="34" t="s">
        <v>66</v>
      </c>
      <c r="K127" s="34" t="s">
        <v>67</v>
      </c>
      <c r="L127" s="34" t="s">
        <v>67</v>
      </c>
      <c r="M127" s="19">
        <v>-0.41</v>
      </c>
      <c r="N127" s="88">
        <v>0</v>
      </c>
      <c r="O127" s="89">
        <v>-0.05</v>
      </c>
      <c r="P127" s="88">
        <v>0.01</v>
      </c>
      <c r="Q127" s="90">
        <f t="shared" si="1"/>
        <v>-0.44999999999999996</v>
      </c>
      <c r="R127" s="33">
        <v>27974</v>
      </c>
    </row>
    <row r="128" spans="1:18" x14ac:dyDescent="0.2">
      <c r="A128" s="33">
        <v>126</v>
      </c>
      <c r="B128" s="34" t="s">
        <v>681</v>
      </c>
      <c r="C128" s="34" t="s">
        <v>683</v>
      </c>
      <c r="D128" s="33" t="str">
        <f>VLOOKUP(B128,'TAX INFO'!$B$2:$G$961,3,0)</f>
        <v>Sual Power Inc.</v>
      </c>
      <c r="E128" s="33" t="str">
        <f>VLOOKUP($B128,'TAX INFO'!$B$2:$F$1000,4,0)</f>
        <v>5th Floor C5 Office Building Complex, #100 E. Rodriguez Jr. Ave. C5 Road Ugong 1604 City of Pasig NCR, Second District Philippines</v>
      </c>
      <c r="F128" s="33" t="str">
        <f>VLOOKUP(B128,'TAX INFO'!$B$2:$G$961,5,0)</f>
        <v>225-353-447-000</v>
      </c>
      <c r="G128" s="33">
        <f>VLOOKUP($B128,'TAX INFO'!$B$2:$G$1000,6,0)</f>
        <v>1604</v>
      </c>
      <c r="H128" s="34" t="s">
        <v>65</v>
      </c>
      <c r="I128" s="34" t="s">
        <v>66</v>
      </c>
      <c r="J128" s="34" t="s">
        <v>67</v>
      </c>
      <c r="K128" s="34" t="s">
        <v>67</v>
      </c>
      <c r="L128" s="34" t="s">
        <v>67</v>
      </c>
      <c r="M128" s="19">
        <v>-8.82</v>
      </c>
      <c r="N128" s="88">
        <v>0</v>
      </c>
      <c r="O128" s="89">
        <v>-1.06</v>
      </c>
      <c r="P128" s="88">
        <v>0.18</v>
      </c>
      <c r="Q128" s="90">
        <f t="shared" si="1"/>
        <v>-9.7000000000000011</v>
      </c>
      <c r="R128" s="33">
        <v>27973</v>
      </c>
    </row>
    <row r="129" spans="1:18" x14ac:dyDescent="0.2">
      <c r="A129" s="33">
        <v>127</v>
      </c>
      <c r="B129" s="34" t="s">
        <v>175</v>
      </c>
      <c r="C129" s="34" t="s">
        <v>175</v>
      </c>
      <c r="D129" s="33" t="str">
        <f>VLOOKUP(B129,'TAX INFO'!$B$2:$G$961,3,0)</f>
        <v xml:space="preserve">Cagayan Electric Power &amp; Light Company, Inc. </v>
      </c>
      <c r="E129" s="33" t="str">
        <f>VLOOKUP($B129,'TAX INFO'!$B$2:$F$1000,4,0)</f>
        <v>CEPALCO Building, Masterson Avenue, Balulang, Cagayan de Oro City (CAPITAL)</v>
      </c>
      <c r="F129" s="33" t="str">
        <f>VLOOKUP(B129,'TAX INFO'!$B$2:$G$961,5,0)</f>
        <v>000-291-936-00000</v>
      </c>
      <c r="G129" s="33">
        <f>VLOOKUP($B129,'TAX INFO'!$B$2:$G$1000,6,0)</f>
        <v>9000</v>
      </c>
      <c r="H129" s="34" t="s">
        <v>69</v>
      </c>
      <c r="I129" s="34" t="s">
        <v>66</v>
      </c>
      <c r="J129" s="34" t="s">
        <v>67</v>
      </c>
      <c r="K129" s="34" t="s">
        <v>67</v>
      </c>
      <c r="L129" s="34" t="s">
        <v>67</v>
      </c>
      <c r="M129" s="19">
        <v>-1301.6400000000001</v>
      </c>
      <c r="N129" s="88">
        <v>0</v>
      </c>
      <c r="O129" s="89">
        <v>-156.19999999999999</v>
      </c>
      <c r="P129" s="88">
        <v>26.03</v>
      </c>
      <c r="Q129" s="90">
        <f t="shared" si="1"/>
        <v>-1431.8100000000002</v>
      </c>
      <c r="R129" s="33">
        <v>27975</v>
      </c>
    </row>
    <row r="130" spans="1:18" x14ac:dyDescent="0.2">
      <c r="A130" s="33">
        <v>128</v>
      </c>
      <c r="B130" s="34" t="s">
        <v>428</v>
      </c>
      <c r="C130" s="34" t="s">
        <v>429</v>
      </c>
      <c r="D130" s="33" t="str">
        <f>VLOOKUP(B130,'TAX INFO'!$B$2:$G$961,3,0)</f>
        <v xml:space="preserve">Manila Electric Company </v>
      </c>
      <c r="E130" s="33" t="str">
        <f>VLOOKUP($B130,'TAX INFO'!$B$2:$F$1000,4,0)</f>
        <v>Lopez Bldg.,  Ortigas Avenue, Pasig City</v>
      </c>
      <c r="F130" s="33" t="str">
        <f>VLOOKUP(B130,'TAX INFO'!$B$2:$G$961,5,0)</f>
        <v>000-101-528-0000</v>
      </c>
      <c r="G130" s="33">
        <f>VLOOKUP($B130,'TAX INFO'!$B$2:$G$1000,6,0)</f>
        <v>1605</v>
      </c>
      <c r="H130" s="34" t="s">
        <v>69</v>
      </c>
      <c r="I130" s="34" t="s">
        <v>66</v>
      </c>
      <c r="J130" s="34" t="s">
        <v>67</v>
      </c>
      <c r="K130" s="34" t="s">
        <v>67</v>
      </c>
      <c r="L130" s="34" t="s">
        <v>67</v>
      </c>
      <c r="M130" s="19">
        <v>-59.36</v>
      </c>
      <c r="N130" s="88">
        <v>0</v>
      </c>
      <c r="O130" s="89">
        <v>-7.12</v>
      </c>
      <c r="P130" s="88">
        <v>1.19</v>
      </c>
      <c r="Q130" s="90">
        <f t="shared" si="1"/>
        <v>-65.290000000000006</v>
      </c>
      <c r="R130" s="33">
        <v>27976</v>
      </c>
    </row>
    <row r="131" spans="1:18" x14ac:dyDescent="0.2">
      <c r="A131" s="33">
        <v>129</v>
      </c>
      <c r="B131" s="34" t="s">
        <v>198</v>
      </c>
      <c r="C131" s="34" t="s">
        <v>198</v>
      </c>
      <c r="D131" s="33" t="str">
        <f>VLOOKUP(B131,'TAX INFO'!$B$2:$G$961,3,0)</f>
        <v xml:space="preserve">Citicore Energy Solutions, Inc. </v>
      </c>
      <c r="E131" s="33" t="str">
        <f>VLOOKUP($B131,'TAX INFO'!$B$2:$F$1000,4,0)</f>
        <v>11th Floor Rockwell Santolan Town Plaza, 276 Santolan Road, Little Baguio 1500 City of San Juan</v>
      </c>
      <c r="F131" s="33" t="str">
        <f>VLOOKUP(B131,'TAX INFO'!$B$2:$G$961,5,0)</f>
        <v>009-333-221-00000</v>
      </c>
      <c r="G131" s="33">
        <f>VLOOKUP($B131,'TAX INFO'!$B$2:$G$1000,6,0)</f>
        <v>1500</v>
      </c>
      <c r="H131" s="34" t="s">
        <v>69</v>
      </c>
      <c r="I131" s="34" t="s">
        <v>66</v>
      </c>
      <c r="J131" s="34" t="s">
        <v>67</v>
      </c>
      <c r="K131" s="34" t="s">
        <v>67</v>
      </c>
      <c r="L131" s="34" t="s">
        <v>67</v>
      </c>
      <c r="M131" s="19">
        <v>-4.6500000000000004</v>
      </c>
      <c r="N131" s="88">
        <v>0</v>
      </c>
      <c r="O131" s="89">
        <v>-0.56000000000000005</v>
      </c>
      <c r="P131" s="88">
        <v>0.09</v>
      </c>
      <c r="Q131" s="90">
        <f t="shared" si="1"/>
        <v>-5.120000000000001</v>
      </c>
      <c r="R131" s="33">
        <v>27977</v>
      </c>
    </row>
    <row r="132" spans="1:18" x14ac:dyDescent="0.2">
      <c r="A132" s="33">
        <v>130</v>
      </c>
      <c r="B132" s="34" t="s">
        <v>198</v>
      </c>
      <c r="C132" s="34" t="s">
        <v>199</v>
      </c>
      <c r="D132" s="33" t="str">
        <f>VLOOKUP(B132,'TAX INFO'!$B$2:$G$961,3,0)</f>
        <v xml:space="preserve">Citicore Energy Solutions, Inc. </v>
      </c>
      <c r="E132" s="33" t="str">
        <f>VLOOKUP($B132,'TAX INFO'!$B$2:$F$1000,4,0)</f>
        <v>11th Floor Rockwell Santolan Town Plaza, 276 Santolan Road, Little Baguio 1500 City of San Juan</v>
      </c>
      <c r="F132" s="33" t="str">
        <f>VLOOKUP(B132,'TAX INFO'!$B$2:$G$961,5,0)</f>
        <v>009-333-221-00000</v>
      </c>
      <c r="G132" s="33">
        <f>VLOOKUP($B132,'TAX INFO'!$B$2:$G$1000,6,0)</f>
        <v>1500</v>
      </c>
      <c r="H132" s="34" t="s">
        <v>69</v>
      </c>
      <c r="I132" s="34" t="s">
        <v>66</v>
      </c>
      <c r="J132" s="34" t="s">
        <v>67</v>
      </c>
      <c r="K132" s="34" t="s">
        <v>67</v>
      </c>
      <c r="L132" s="34" t="s">
        <v>67</v>
      </c>
      <c r="M132" s="19">
        <v>-8.17</v>
      </c>
      <c r="N132" s="88">
        <v>0</v>
      </c>
      <c r="O132" s="89">
        <v>-0.98</v>
      </c>
      <c r="P132" s="88">
        <v>0.16</v>
      </c>
      <c r="Q132" s="90">
        <f t="shared" ref="Q132:Q195" si="2">SUM(M132:P132)</f>
        <v>-8.99</v>
      </c>
      <c r="R132" s="33">
        <v>27977</v>
      </c>
    </row>
    <row r="133" spans="1:18" x14ac:dyDescent="0.2">
      <c r="A133" s="33">
        <v>131</v>
      </c>
      <c r="B133" s="34" t="s">
        <v>200</v>
      </c>
      <c r="C133" s="34" t="s">
        <v>200</v>
      </c>
      <c r="D133" s="33" t="str">
        <f>VLOOKUP(B133,'TAX INFO'!$B$2:$G$961,3,0)</f>
        <v xml:space="preserve">Citicore Energy Solutions, Inc. </v>
      </c>
      <c r="E133" s="33" t="str">
        <f>VLOOKUP($B133,'TAX INFO'!$B$2:$F$1000,4,0)</f>
        <v>11th Floor Rockwell Santolan Town Plaza, 276 Santolan Road, Little Baguio 1500 City of San Juan</v>
      </c>
      <c r="F133" s="33" t="str">
        <f>VLOOKUP(B133,'TAX INFO'!$B$2:$G$961,5,0)</f>
        <v>009-333-221-00000</v>
      </c>
      <c r="G133" s="33">
        <f>VLOOKUP($B133,'TAX INFO'!$B$2:$G$1000,6,0)</f>
        <v>1500</v>
      </c>
      <c r="H133" s="34" t="s">
        <v>69</v>
      </c>
      <c r="I133" s="34" t="s">
        <v>66</v>
      </c>
      <c r="J133" s="34" t="s">
        <v>67</v>
      </c>
      <c r="K133" s="34" t="s">
        <v>67</v>
      </c>
      <c r="L133" s="34" t="s">
        <v>67</v>
      </c>
      <c r="M133" s="19">
        <v>-689.95</v>
      </c>
      <c r="N133" s="88">
        <v>0</v>
      </c>
      <c r="O133" s="89">
        <v>-82.79</v>
      </c>
      <c r="P133" s="88">
        <v>13.8</v>
      </c>
      <c r="Q133" s="90">
        <f t="shared" si="2"/>
        <v>-758.94</v>
      </c>
      <c r="R133" s="33">
        <v>27977</v>
      </c>
    </row>
    <row r="134" spans="1:18" x14ac:dyDescent="0.2">
      <c r="A134" s="33">
        <v>132</v>
      </c>
      <c r="B134" s="34" t="s">
        <v>200</v>
      </c>
      <c r="C134" s="34" t="s">
        <v>201</v>
      </c>
      <c r="D134" s="33" t="str">
        <f>VLOOKUP(B134,'TAX INFO'!$B$2:$G$961,3,0)</f>
        <v xml:space="preserve">Citicore Energy Solutions, Inc. </v>
      </c>
      <c r="E134" s="33" t="str">
        <f>VLOOKUP($B134,'TAX INFO'!$B$2:$F$1000,4,0)</f>
        <v>11th Floor Rockwell Santolan Town Plaza, 276 Santolan Road, Little Baguio 1500 City of San Juan</v>
      </c>
      <c r="F134" s="33" t="str">
        <f>VLOOKUP(B134,'TAX INFO'!$B$2:$G$961,5,0)</f>
        <v>009-333-221-00000</v>
      </c>
      <c r="G134" s="33">
        <f>VLOOKUP($B134,'TAX INFO'!$B$2:$G$1000,6,0)</f>
        <v>1500</v>
      </c>
      <c r="H134" s="34" t="s">
        <v>65</v>
      </c>
      <c r="I134" s="34" t="s">
        <v>66</v>
      </c>
      <c r="J134" s="34" t="s">
        <v>67</v>
      </c>
      <c r="K134" s="34" t="s">
        <v>66</v>
      </c>
      <c r="L134" s="34" t="s">
        <v>66</v>
      </c>
      <c r="M134" s="19">
        <v>-1.89</v>
      </c>
      <c r="N134" s="88">
        <v>0</v>
      </c>
      <c r="O134" s="89">
        <v>-0.23</v>
      </c>
      <c r="P134" s="88">
        <v>0.04</v>
      </c>
      <c r="Q134" s="90">
        <f t="shared" si="2"/>
        <v>-2.08</v>
      </c>
      <c r="R134" s="33">
        <v>27977</v>
      </c>
    </row>
    <row r="135" spans="1:18" x14ac:dyDescent="0.2">
      <c r="A135" s="33">
        <v>133</v>
      </c>
      <c r="B135" s="34" t="s">
        <v>216</v>
      </c>
      <c r="C135" s="34" t="s">
        <v>217</v>
      </c>
      <c r="D135" s="33" t="str">
        <f>VLOOKUP(B135,'TAX INFO'!$B$2:$G$961,3,0)</f>
        <v>Conal Holdings Corporation</v>
      </c>
      <c r="E135" s="33" t="str">
        <f>VLOOKUP($B135,'TAX INFO'!$B$2:$F$1000,4,0)</f>
        <v>4th Floor Alphaland Southgate Tower 2258 Chino Roces Avenue Corner EDSA Magallanes 1232 City of Makati NCR, Fourth District Philippines</v>
      </c>
      <c r="F135" s="33" t="str">
        <f>VLOOKUP(B135,'TAX INFO'!$B$2:$G$961,5,0)</f>
        <v>005-182-763-00000</v>
      </c>
      <c r="G135" s="33">
        <f>VLOOKUP($B135,'TAX INFO'!$B$2:$G$1000,6,0)</f>
        <v>1232</v>
      </c>
      <c r="H135" s="34" t="s">
        <v>69</v>
      </c>
      <c r="I135" s="34" t="s">
        <v>66</v>
      </c>
      <c r="J135" s="34" t="s">
        <v>67</v>
      </c>
      <c r="K135" s="34" t="s">
        <v>66</v>
      </c>
      <c r="L135" s="34" t="s">
        <v>66</v>
      </c>
      <c r="M135" s="19">
        <v>-0.01</v>
      </c>
      <c r="N135" s="88">
        <v>0</v>
      </c>
      <c r="O135" s="89">
        <v>0</v>
      </c>
      <c r="P135" s="88">
        <v>0</v>
      </c>
      <c r="Q135" s="90">
        <f t="shared" si="2"/>
        <v>-0.01</v>
      </c>
      <c r="R135" s="33">
        <v>27978</v>
      </c>
    </row>
    <row r="136" spans="1:18" x14ac:dyDescent="0.2">
      <c r="A136" s="33">
        <v>134</v>
      </c>
      <c r="B136" s="34" t="s">
        <v>168</v>
      </c>
      <c r="C136" s="34" t="s">
        <v>168</v>
      </c>
      <c r="D136" s="33" t="str">
        <f>VLOOKUP(B136,'TAX INFO'!$B$2:$G$961,3,0)</f>
        <v xml:space="preserve">CIP II Power Corporation </v>
      </c>
      <c r="E136" s="33" t="str">
        <f>VLOOKUP($B136,'TAX INFO'!$B$2:$F$1000,4,0)</f>
        <v>Brgy. Quirino, Bacnotan, La Union</v>
      </c>
      <c r="F136" s="33" t="str">
        <f>VLOOKUP(B136,'TAX INFO'!$B$2:$G$961,5,0)</f>
        <v>005-305-575-000</v>
      </c>
      <c r="G136" s="33">
        <f>VLOOKUP($B136,'TAX INFO'!$B$2:$G$1000,6,0)</f>
        <v>2515</v>
      </c>
      <c r="H136" s="34" t="s">
        <v>65</v>
      </c>
      <c r="I136" s="34" t="s">
        <v>66</v>
      </c>
      <c r="J136" s="34" t="s">
        <v>67</v>
      </c>
      <c r="K136" s="34" t="s">
        <v>66</v>
      </c>
      <c r="L136" s="34" t="s">
        <v>66</v>
      </c>
      <c r="M136" s="19">
        <v>-31.7</v>
      </c>
      <c r="N136" s="88">
        <v>0</v>
      </c>
      <c r="O136" s="91">
        <v>-3.8</v>
      </c>
      <c r="P136" s="88">
        <v>0.63</v>
      </c>
      <c r="Q136" s="90">
        <f t="shared" si="2"/>
        <v>-34.869999999999997</v>
      </c>
      <c r="R136" s="33">
        <v>27979</v>
      </c>
    </row>
    <row r="137" spans="1:18" x14ac:dyDescent="0.2">
      <c r="A137" s="33">
        <v>135</v>
      </c>
      <c r="B137" s="34" t="s">
        <v>168</v>
      </c>
      <c r="C137" s="34" t="s">
        <v>169</v>
      </c>
      <c r="D137" s="33" t="str">
        <f>VLOOKUP(B137,'TAX INFO'!$B$2:$G$961,3,0)</f>
        <v xml:space="preserve">CIP II Power Corporation </v>
      </c>
      <c r="E137" s="33" t="str">
        <f>VLOOKUP($B137,'TAX INFO'!$B$2:$F$1000,4,0)</f>
        <v>Brgy. Quirino, Bacnotan, La Union</v>
      </c>
      <c r="F137" s="33" t="str">
        <f>VLOOKUP(B137,'TAX INFO'!$B$2:$G$961,5,0)</f>
        <v>005-305-575-000</v>
      </c>
      <c r="G137" s="33">
        <f>VLOOKUP($B137,'TAX INFO'!$B$2:$G$1000,6,0)</f>
        <v>2515</v>
      </c>
      <c r="H137" s="34" t="s">
        <v>69</v>
      </c>
      <c r="I137" s="34" t="s">
        <v>66</v>
      </c>
      <c r="J137" s="34" t="s">
        <v>67</v>
      </c>
      <c r="K137" s="34" t="s">
        <v>66</v>
      </c>
      <c r="L137" s="34" t="s">
        <v>66</v>
      </c>
      <c r="M137" s="19">
        <v>-0.22</v>
      </c>
      <c r="N137" s="88">
        <v>0</v>
      </c>
      <c r="O137" s="89">
        <v>-0.03</v>
      </c>
      <c r="P137" s="88">
        <v>0</v>
      </c>
      <c r="Q137" s="90">
        <f t="shared" si="2"/>
        <v>-0.25</v>
      </c>
      <c r="R137" s="33">
        <v>27979</v>
      </c>
    </row>
    <row r="138" spans="1:18" x14ac:dyDescent="0.2">
      <c r="A138" s="33">
        <v>136</v>
      </c>
      <c r="B138" s="34" t="s">
        <v>218</v>
      </c>
      <c r="C138" s="34" t="s">
        <v>218</v>
      </c>
      <c r="D138" s="33" t="str">
        <f>VLOOKUP(B138,'TAX INFO'!$B$2:$G$961,3,0)</f>
        <v>Consort Land Inc.</v>
      </c>
      <c r="E138" s="33" t="str">
        <f>VLOOKUP($B138,'TAX INFO'!$B$2:$F$1000,4,0)</f>
        <v>Cabangaan Point, Brgy. Cawag, Subic, Zambales 2209</v>
      </c>
      <c r="F138" s="33" t="str">
        <f>VLOOKUP(B138,'TAX INFO'!$B$2:$G$961,5,0)</f>
        <v>003-934-671-000</v>
      </c>
      <c r="G138" s="33">
        <f>VLOOKUP($B138,'TAX INFO'!$B$2:$G$1000,6,0)</f>
        <v>2209</v>
      </c>
      <c r="H138" s="34" t="s">
        <v>65</v>
      </c>
      <c r="I138" s="34" t="s">
        <v>66</v>
      </c>
      <c r="J138" s="34" t="s">
        <v>67</v>
      </c>
      <c r="K138" s="34" t="s">
        <v>66</v>
      </c>
      <c r="L138" s="34" t="s">
        <v>66</v>
      </c>
      <c r="M138" s="19">
        <v>0</v>
      </c>
      <c r="N138" s="88">
        <v>-28.58</v>
      </c>
      <c r="O138" s="89">
        <v>0</v>
      </c>
      <c r="P138" s="88">
        <v>0.56999999999999995</v>
      </c>
      <c r="Q138" s="90">
        <f t="shared" si="2"/>
        <v>-28.009999999999998</v>
      </c>
      <c r="R138" s="33">
        <v>27980</v>
      </c>
    </row>
    <row r="139" spans="1:18" x14ac:dyDescent="0.2">
      <c r="A139" s="33">
        <v>137</v>
      </c>
      <c r="B139" s="34" t="s">
        <v>223</v>
      </c>
      <c r="C139" s="34" t="s">
        <v>223</v>
      </c>
      <c r="D139" s="33" t="str">
        <f>VLOOKUP(B139,'TAX INFO'!$B$2:$G$961,3,0)</f>
        <v xml:space="preserve">Cotabato Light &amp; Power Company </v>
      </c>
      <c r="E139" s="33" t="str">
        <f>VLOOKUP($B139,'TAX INFO'!$B$2:$F$1000,4,0)</f>
        <v xml:space="preserve">Aboitiz Corporate Center Bldg. Gov. Manuel A. Cuenco Avenue Kasambagan, Cebu City (Capital) Cebu Philippines </v>
      </c>
      <c r="F139" s="33" t="str">
        <f>VLOOKUP(B139,'TAX INFO'!$B$2:$G$961,5,0)</f>
        <v>000-948-784-00000</v>
      </c>
      <c r="G139" s="33">
        <f>VLOOKUP($B139,'TAX INFO'!$B$2:$G$1000,6,0)</f>
        <v>9600</v>
      </c>
      <c r="H139" s="34" t="s">
        <v>65</v>
      </c>
      <c r="I139" s="34" t="s">
        <v>66</v>
      </c>
      <c r="J139" s="34" t="s">
        <v>67</v>
      </c>
      <c r="K139" s="34" t="s">
        <v>66</v>
      </c>
      <c r="L139" s="34" t="s">
        <v>66</v>
      </c>
      <c r="M139" s="19">
        <v>-13.84</v>
      </c>
      <c r="N139" s="88">
        <v>0</v>
      </c>
      <c r="O139" s="89">
        <v>-1.66</v>
      </c>
      <c r="P139" s="88">
        <v>0.28000000000000003</v>
      </c>
      <c r="Q139" s="90">
        <f t="shared" si="2"/>
        <v>-15.22</v>
      </c>
      <c r="R139" s="33">
        <v>27981</v>
      </c>
    </row>
    <row r="140" spans="1:18" x14ac:dyDescent="0.2">
      <c r="A140" s="33">
        <v>138</v>
      </c>
      <c r="B140" s="34" t="s">
        <v>172</v>
      </c>
      <c r="C140" s="34" t="s">
        <v>172</v>
      </c>
      <c r="D140" s="33" t="str">
        <f>VLOOKUP(B140,'TAX INFO'!$B$2:$G$961,3,0)</f>
        <v>Colasi Mini Hydro Electric Power Plant Corporation</v>
      </c>
      <c r="E140" s="33" t="str">
        <f>VLOOKUP($B140,'TAX INFO'!$B$2:$F$1000,4,0)</f>
        <v>#13 OSLO AVEIAS ST. CAPITOL HOMES OLD BALARA DIST II QUEZON CITY 1119</v>
      </c>
      <c r="F140" s="33" t="str">
        <f>VLOOKUP(B140,'TAX INFO'!$B$2:$G$961,5,0)</f>
        <v>247-150-064-000</v>
      </c>
      <c r="G140" s="33">
        <f>VLOOKUP($B140,'TAX INFO'!$B$2:$G$1000,6,0)</f>
        <v>1119</v>
      </c>
      <c r="H140" s="34" t="s">
        <v>69</v>
      </c>
      <c r="I140" s="34" t="s">
        <v>66</v>
      </c>
      <c r="J140" s="34" t="s">
        <v>67</v>
      </c>
      <c r="K140" s="34" t="s">
        <v>66</v>
      </c>
      <c r="L140" s="34" t="s">
        <v>66</v>
      </c>
      <c r="M140" s="19">
        <v>-31.66</v>
      </c>
      <c r="N140" s="88">
        <v>0</v>
      </c>
      <c r="O140" s="89">
        <v>-3.8</v>
      </c>
      <c r="P140" s="88">
        <v>0.63</v>
      </c>
      <c r="Q140" s="90">
        <f t="shared" si="2"/>
        <v>-34.83</v>
      </c>
      <c r="R140" s="33">
        <v>27982</v>
      </c>
    </row>
    <row r="141" spans="1:18" x14ac:dyDescent="0.2">
      <c r="A141" s="33">
        <v>139</v>
      </c>
      <c r="B141" s="34" t="s">
        <v>219</v>
      </c>
      <c r="C141" s="34" t="s">
        <v>219</v>
      </c>
      <c r="D141" s="33" t="str">
        <f>VLOOKUP(B141,'TAX INFO'!$B$2:$G$961,3,0)</f>
        <v xml:space="preserve">Corenergy, Inc. </v>
      </c>
      <c r="E141" s="33" t="str">
        <f>VLOOKUP($B141,'TAX INFO'!$B$2:$F$1000,4,0)</f>
        <v>9th Floor OITC Oakridge Business Park, Banilad Mandaue City Cebu</v>
      </c>
      <c r="F141" s="33" t="str">
        <f>VLOOKUP(B141,'TAX INFO'!$B$2:$G$961,5,0)</f>
        <v>431-572-703-00000</v>
      </c>
      <c r="G141" s="33">
        <f>VLOOKUP($B141,'TAX INFO'!$B$2:$G$1000,6,0)</f>
        <v>6014</v>
      </c>
      <c r="H141" s="34" t="s">
        <v>65</v>
      </c>
      <c r="I141" s="34" t="s">
        <v>66</v>
      </c>
      <c r="J141" s="34" t="s">
        <v>67</v>
      </c>
      <c r="K141" s="34" t="s">
        <v>66</v>
      </c>
      <c r="L141" s="34" t="s">
        <v>66</v>
      </c>
      <c r="M141" s="19">
        <v>-292.13</v>
      </c>
      <c r="N141" s="88">
        <v>0</v>
      </c>
      <c r="O141" s="89">
        <v>-35.06</v>
      </c>
      <c r="P141" s="88">
        <v>5.84</v>
      </c>
      <c r="Q141" s="90">
        <f t="shared" si="2"/>
        <v>-321.35000000000002</v>
      </c>
      <c r="R141" s="33">
        <v>27983</v>
      </c>
    </row>
    <row r="142" spans="1:18" x14ac:dyDescent="0.2">
      <c r="A142" s="33">
        <v>140</v>
      </c>
      <c r="B142" s="34" t="s">
        <v>219</v>
      </c>
      <c r="C142" s="34" t="s">
        <v>220</v>
      </c>
      <c r="D142" s="33" t="str">
        <f>VLOOKUP(B142,'TAX INFO'!$B$2:$G$961,3,0)</f>
        <v xml:space="preserve">Corenergy, Inc. </v>
      </c>
      <c r="E142" s="33" t="str">
        <f>VLOOKUP($B142,'TAX INFO'!$B$2:$F$1000,4,0)</f>
        <v>9th Floor OITC Oakridge Business Park, Banilad Mandaue City Cebu</v>
      </c>
      <c r="F142" s="33" t="str">
        <f>VLOOKUP(B142,'TAX INFO'!$B$2:$G$961,5,0)</f>
        <v>431-572-703-00000</v>
      </c>
      <c r="G142" s="33">
        <f>VLOOKUP($B142,'TAX INFO'!$B$2:$G$1000,6,0)</f>
        <v>6014</v>
      </c>
      <c r="H142" s="34" t="s">
        <v>69</v>
      </c>
      <c r="I142" s="34" t="s">
        <v>66</v>
      </c>
      <c r="J142" s="34" t="s">
        <v>67</v>
      </c>
      <c r="K142" s="34" t="s">
        <v>66</v>
      </c>
      <c r="L142" s="34" t="s">
        <v>66</v>
      </c>
      <c r="M142" s="19">
        <v>-0.14000000000000001</v>
      </c>
      <c r="N142" s="88">
        <v>0</v>
      </c>
      <c r="O142" s="89">
        <v>-0.02</v>
      </c>
      <c r="P142" s="88">
        <v>0</v>
      </c>
      <c r="Q142" s="90">
        <f t="shared" si="2"/>
        <v>-0.16</v>
      </c>
      <c r="R142" s="33">
        <v>27983</v>
      </c>
    </row>
    <row r="143" spans="1:18" x14ac:dyDescent="0.2">
      <c r="A143" s="33">
        <v>141</v>
      </c>
      <c r="B143" s="34" t="s">
        <v>219</v>
      </c>
      <c r="C143" s="34" t="s">
        <v>221</v>
      </c>
      <c r="D143" s="33" t="str">
        <f>VLOOKUP(B143,'TAX INFO'!$B$2:$G$961,3,0)</f>
        <v xml:space="preserve">Corenergy, Inc. </v>
      </c>
      <c r="E143" s="33" t="str">
        <f>VLOOKUP($B143,'TAX INFO'!$B$2:$F$1000,4,0)</f>
        <v>9th Floor OITC Oakridge Business Park, Banilad Mandaue City Cebu</v>
      </c>
      <c r="F143" s="33" t="str">
        <f>VLOOKUP(B143,'TAX INFO'!$B$2:$G$961,5,0)</f>
        <v>431-572-703-00000</v>
      </c>
      <c r="G143" s="33">
        <f>VLOOKUP($B143,'TAX INFO'!$B$2:$G$1000,6,0)</f>
        <v>6014</v>
      </c>
      <c r="H143" s="34" t="s">
        <v>65</v>
      </c>
      <c r="I143" s="34" t="s">
        <v>66</v>
      </c>
      <c r="J143" s="34" t="s">
        <v>67</v>
      </c>
      <c r="K143" s="34" t="s">
        <v>66</v>
      </c>
      <c r="L143" s="34" t="s">
        <v>66</v>
      </c>
      <c r="M143" s="19">
        <v>-656.56</v>
      </c>
      <c r="N143" s="88">
        <v>0</v>
      </c>
      <c r="O143" s="89">
        <v>-78.790000000000006</v>
      </c>
      <c r="P143" s="88">
        <v>13.13</v>
      </c>
      <c r="Q143" s="90">
        <f t="shared" si="2"/>
        <v>-722.21999999999991</v>
      </c>
      <c r="R143" s="33">
        <v>27983</v>
      </c>
    </row>
    <row r="144" spans="1:18" x14ac:dyDescent="0.2">
      <c r="A144" s="33">
        <v>142</v>
      </c>
      <c r="B144" s="34" t="s">
        <v>173</v>
      </c>
      <c r="C144" s="34" t="s">
        <v>173</v>
      </c>
      <c r="D144" s="33" t="str">
        <f>VLOOKUP(B144,'TAX INFO'!$B$2:$G$961,3,0)</f>
        <v xml:space="preserve">Cotabato Electric Cooperative, Inc. </v>
      </c>
      <c r="E144" s="33" t="str">
        <f>VLOOKUP($B144,'TAX INFO'!$B$2:$F$1000,4,0)</f>
        <v>Manubuan, Matalam, Cotabato</v>
      </c>
      <c r="F144" s="33" t="str">
        <f>VLOOKUP(B144,'TAX INFO'!$B$2:$G$961,5,0)</f>
        <v>000-560-513-00000</v>
      </c>
      <c r="G144" s="33">
        <f>VLOOKUP($B144,'TAX INFO'!$B$2:$G$1000,6,0)</f>
        <v>9406</v>
      </c>
      <c r="H144" s="34" t="s">
        <v>65</v>
      </c>
      <c r="I144" s="34" t="s">
        <v>66</v>
      </c>
      <c r="J144" s="34" t="s">
        <v>67</v>
      </c>
      <c r="K144" s="34" t="s">
        <v>66</v>
      </c>
      <c r="L144" s="34" t="s">
        <v>66</v>
      </c>
      <c r="M144" s="19">
        <v>-50.9</v>
      </c>
      <c r="N144" s="88">
        <v>0</v>
      </c>
      <c r="O144" s="89">
        <v>-6.11</v>
      </c>
      <c r="P144" s="88">
        <v>1.02</v>
      </c>
      <c r="Q144" s="90">
        <f t="shared" si="2"/>
        <v>-55.989999999999995</v>
      </c>
      <c r="R144" s="33">
        <v>27984</v>
      </c>
    </row>
    <row r="145" spans="1:18" x14ac:dyDescent="0.2">
      <c r="A145" s="33">
        <v>143</v>
      </c>
      <c r="B145" s="34" t="s">
        <v>224</v>
      </c>
      <c r="C145" s="34" t="s">
        <v>224</v>
      </c>
      <c r="D145" s="33" t="str">
        <f>VLOOKUP(B145,'TAX INFO'!$B$2:$G$961,3,0)</f>
        <v>Cotabato Sugar Central Company, Inc.</v>
      </c>
      <c r="E145" s="33" t="str">
        <f>VLOOKUP($B145,'TAX INFO'!$B$2:$F$1000,4,0)</f>
        <v>FILINVEST BLDG. #79 EDSA HIGHWAY HILLS 1550 CITY OF MANDALUYONG NCR, SECOND DISTRICT PHILIPPINES</v>
      </c>
      <c r="F145" s="33" t="str">
        <f>VLOOKUP(B145,'TAX INFO'!$B$2:$G$961,5,0)</f>
        <v>216-856-714-00000</v>
      </c>
      <c r="G145" s="33">
        <f>VLOOKUP($B145,'TAX INFO'!$B$2:$G$1000,6,0)</f>
        <v>1550</v>
      </c>
      <c r="H145" s="34" t="s">
        <v>65</v>
      </c>
      <c r="I145" s="34" t="s">
        <v>66</v>
      </c>
      <c r="J145" s="34" t="s">
        <v>67</v>
      </c>
      <c r="K145" s="34" t="s">
        <v>66</v>
      </c>
      <c r="L145" s="34" t="s">
        <v>66</v>
      </c>
      <c r="M145" s="19">
        <v>-7.49</v>
      </c>
      <c r="N145" s="88">
        <v>0</v>
      </c>
      <c r="O145" s="89">
        <v>-0.9</v>
      </c>
      <c r="P145" s="88">
        <v>0.15</v>
      </c>
      <c r="Q145" s="90">
        <f t="shared" si="2"/>
        <v>-8.24</v>
      </c>
      <c r="R145" s="33">
        <v>27985</v>
      </c>
    </row>
    <row r="146" spans="1:18" x14ac:dyDescent="0.2">
      <c r="A146" s="33">
        <v>144</v>
      </c>
      <c r="B146" s="34" t="s">
        <v>202</v>
      </c>
      <c r="C146" s="34" t="s">
        <v>202</v>
      </c>
      <c r="D146" s="33" t="str">
        <f>VLOOKUP(B146,'TAX INFO'!$B$2:$G$961,3,0)</f>
        <v xml:space="preserve">Citicore Renewable Energy Corporation </v>
      </c>
      <c r="E146" s="33" t="str">
        <f>VLOOKUP($B146,'TAX INFO'!$B$2:$F$1000,4,0)</f>
        <v>11F ROCKWELL SANTOLAN TOWN PLAZA 276 SANTOLAN ROAD LITTLE BAGUIO 1500 CITY OF SAN JUAN</v>
      </c>
      <c r="F146" s="33" t="str">
        <f>VLOOKUP(B146,'TAX INFO'!$B$2:$G$961,5,0)</f>
        <v>010-007-383-000</v>
      </c>
      <c r="G146" s="33">
        <f>VLOOKUP($B146,'TAX INFO'!$B$2:$G$1000,6,0)</f>
        <v>1500</v>
      </c>
      <c r="H146" s="34" t="s">
        <v>69</v>
      </c>
      <c r="I146" s="34" t="s">
        <v>66</v>
      </c>
      <c r="J146" s="34" t="s">
        <v>67</v>
      </c>
      <c r="K146" s="34" t="s">
        <v>67</v>
      </c>
      <c r="L146" s="34" t="s">
        <v>67</v>
      </c>
      <c r="M146" s="19">
        <v>0</v>
      </c>
      <c r="N146" s="88">
        <v>-246.88</v>
      </c>
      <c r="O146" s="89">
        <v>0</v>
      </c>
      <c r="P146" s="88">
        <v>4.9400000000000004</v>
      </c>
      <c r="Q146" s="90">
        <f t="shared" si="2"/>
        <v>-241.94</v>
      </c>
      <c r="R146" s="33">
        <v>27986</v>
      </c>
    </row>
    <row r="147" spans="1:18" x14ac:dyDescent="0.2">
      <c r="A147" s="33">
        <v>145</v>
      </c>
      <c r="B147" s="34" t="s">
        <v>202</v>
      </c>
      <c r="C147" s="34" t="s">
        <v>203</v>
      </c>
      <c r="D147" s="33" t="str">
        <f>VLOOKUP(B147,'TAX INFO'!$B$2:$G$961,3,0)</f>
        <v xml:space="preserve">Citicore Renewable Energy Corporation </v>
      </c>
      <c r="E147" s="33" t="str">
        <f>VLOOKUP($B147,'TAX INFO'!$B$2:$F$1000,4,0)</f>
        <v>11F ROCKWELL SANTOLAN TOWN PLAZA 276 SANTOLAN ROAD LITTLE BAGUIO 1500 CITY OF SAN JUAN</v>
      </c>
      <c r="F147" s="33" t="str">
        <f>VLOOKUP(B147,'TAX INFO'!$B$2:$G$961,5,0)</f>
        <v>010-007-383-000</v>
      </c>
      <c r="G147" s="33">
        <f>VLOOKUP($B147,'TAX INFO'!$B$2:$G$1000,6,0)</f>
        <v>1500</v>
      </c>
      <c r="H147" s="34" t="s">
        <v>69</v>
      </c>
      <c r="I147" s="34" t="s">
        <v>66</v>
      </c>
      <c r="J147" s="34" t="s">
        <v>67</v>
      </c>
      <c r="K147" s="34" t="s">
        <v>67</v>
      </c>
      <c r="L147" s="34" t="s">
        <v>67</v>
      </c>
      <c r="M147" s="19">
        <v>0</v>
      </c>
      <c r="N147" s="88">
        <v>-0.01</v>
      </c>
      <c r="O147" s="89">
        <v>0</v>
      </c>
      <c r="P147" s="88">
        <v>0</v>
      </c>
      <c r="Q147" s="90">
        <f t="shared" si="2"/>
        <v>-0.01</v>
      </c>
      <c r="R147" s="33">
        <v>27986</v>
      </c>
    </row>
    <row r="148" spans="1:18" x14ac:dyDescent="0.2">
      <c r="A148" s="33">
        <v>146</v>
      </c>
      <c r="B148" s="34" t="s">
        <v>222</v>
      </c>
      <c r="C148" s="34" t="s">
        <v>222</v>
      </c>
      <c r="D148" s="33" t="str">
        <f>VLOOKUP(B148,'TAX INFO'!$B$2:$G$961,3,0)</f>
        <v xml:space="preserve">Cotabato Electric Cooperative, Inc. - PPALMA </v>
      </c>
      <c r="E148" s="33" t="str">
        <f>VLOOKUP($B148,'TAX INFO'!$B$2:$F$1000,4,0)</f>
        <v>Poblacion 8,  Midsayap Cotabato</v>
      </c>
      <c r="F148" s="33" t="str">
        <f>VLOOKUP(B148,'TAX INFO'!$B$2:$G$961,5,0)</f>
        <v>701-560-938-0000</v>
      </c>
      <c r="G148" s="33">
        <f>VLOOKUP($B148,'TAX INFO'!$B$2:$G$1000,6,0)</f>
        <v>9410</v>
      </c>
      <c r="H148" s="34" t="s">
        <v>69</v>
      </c>
      <c r="I148" s="34" t="s">
        <v>66</v>
      </c>
      <c r="J148" s="34" t="s">
        <v>67</v>
      </c>
      <c r="K148" s="34" t="s">
        <v>67</v>
      </c>
      <c r="L148" s="34" t="s">
        <v>67</v>
      </c>
      <c r="M148" s="19">
        <v>-70.61</v>
      </c>
      <c r="N148" s="88">
        <v>0</v>
      </c>
      <c r="O148" s="89">
        <v>-8.4700000000000006</v>
      </c>
      <c r="P148" s="88">
        <v>1.41</v>
      </c>
      <c r="Q148" s="90">
        <f t="shared" si="2"/>
        <v>-77.67</v>
      </c>
      <c r="R148" s="33">
        <v>27987</v>
      </c>
    </row>
    <row r="149" spans="1:18" x14ac:dyDescent="0.2">
      <c r="A149" s="33">
        <v>147</v>
      </c>
      <c r="B149" s="34" t="s">
        <v>465</v>
      </c>
      <c r="C149" s="34" t="s">
        <v>465</v>
      </c>
      <c r="D149" s="33" t="str">
        <f>VLOOKUP(B149,'TAX INFO'!$B$2:$G$961,3,0)</f>
        <v>Northern Davao Electric Cooperative, Inc.</v>
      </c>
      <c r="E149" s="33" t="str">
        <f>VLOOKUP($B149,'TAX INFO'!$B$2:$F$1000,4,0)</f>
        <v>KM 100, SAN JOSE (POB.) MONTEVISTA DAVAO DEO ORO PHILIPPINES</v>
      </c>
      <c r="F149" s="33" t="str">
        <f>VLOOKUP(B149,'TAX INFO'!$B$2:$G$961,5,0)</f>
        <v>000-570-516-000</v>
      </c>
      <c r="G149" s="33">
        <f>VLOOKUP($B149,'TAX INFO'!$B$2:$G$1000,6,0)</f>
        <v>8801</v>
      </c>
      <c r="H149" s="34" t="s">
        <v>69</v>
      </c>
      <c r="I149" s="34" t="s">
        <v>66</v>
      </c>
      <c r="J149" s="34" t="s">
        <v>67</v>
      </c>
      <c r="K149" s="34" t="s">
        <v>66</v>
      </c>
      <c r="L149" s="34" t="s">
        <v>66</v>
      </c>
      <c r="M149" s="19">
        <v>-104.28</v>
      </c>
      <c r="N149" s="88">
        <v>0</v>
      </c>
      <c r="O149" s="89">
        <v>-12.51</v>
      </c>
      <c r="P149" s="88">
        <v>0</v>
      </c>
      <c r="Q149" s="90">
        <f t="shared" si="2"/>
        <v>-116.79</v>
      </c>
      <c r="R149" s="33">
        <v>27988</v>
      </c>
    </row>
    <row r="150" spans="1:18" x14ac:dyDescent="0.2">
      <c r="A150" s="33">
        <v>148</v>
      </c>
      <c r="B150" s="34" t="s">
        <v>230</v>
      </c>
      <c r="C150" s="34" t="s">
        <v>230</v>
      </c>
      <c r="D150" s="33" t="str">
        <f>VLOOKUP(B150,'TAX INFO'!$B$2:$G$961,3,0)</f>
        <v xml:space="preserve">Davao del Sur Electric Cooperative, Inc. </v>
      </c>
      <c r="E150" s="33" t="str">
        <f>VLOOKUP($B150,'TAX INFO'!$B$2:$F$1000,4,0)</f>
        <v>COGON, CITY OF DIGOS (CAPITAL) DAVAO DEL SUR</v>
      </c>
      <c r="F150" s="33" t="str">
        <f>VLOOKUP(B150,'TAX INFO'!$B$2:$G$961,5,0)</f>
        <v>000-570-549-000</v>
      </c>
      <c r="G150" s="33">
        <f>VLOOKUP($B150,'TAX INFO'!$B$2:$G$1000,6,0)</f>
        <v>8002</v>
      </c>
      <c r="H150" s="34" t="s">
        <v>69</v>
      </c>
      <c r="I150" s="34" t="s">
        <v>66</v>
      </c>
      <c r="J150" s="34" t="s">
        <v>67</v>
      </c>
      <c r="K150" s="34" t="s">
        <v>67</v>
      </c>
      <c r="L150" s="34" t="s">
        <v>67</v>
      </c>
      <c r="M150" s="19">
        <v>-110.93</v>
      </c>
      <c r="N150" s="88">
        <v>0</v>
      </c>
      <c r="O150" s="89">
        <v>-13.31</v>
      </c>
      <c r="P150" s="88">
        <v>0</v>
      </c>
      <c r="Q150" s="90">
        <f t="shared" si="2"/>
        <v>-124.24000000000001</v>
      </c>
      <c r="R150" s="33">
        <v>27989</v>
      </c>
    </row>
    <row r="151" spans="1:18" x14ac:dyDescent="0.2">
      <c r="A151" s="33">
        <v>149</v>
      </c>
      <c r="B151" s="34" t="s">
        <v>228</v>
      </c>
      <c r="C151" s="34" t="s">
        <v>228</v>
      </c>
      <c r="D151" s="33" t="str">
        <f>VLOOKUP(B151,'TAX INFO'!$B$2:$G$961,3,0)</f>
        <v xml:space="preserve">Dagupan Electric Corporation </v>
      </c>
      <c r="E151" s="33" t="str">
        <f>VLOOKUP($B151,'TAX INFO'!$B$2:$F$1000,4,0)</f>
        <v>A.B. Fernandez St., Dagupan City</v>
      </c>
      <c r="F151" s="33" t="str">
        <f>VLOOKUP(B151,'TAX INFO'!$B$2:$G$961,5,0)</f>
        <v>000-202-524-0000</v>
      </c>
      <c r="G151" s="33">
        <f>VLOOKUP($B151,'TAX INFO'!$B$2:$G$1000,6,0)</f>
        <v>2400</v>
      </c>
      <c r="H151" s="34" t="s">
        <v>69</v>
      </c>
      <c r="I151" s="34" t="s">
        <v>66</v>
      </c>
      <c r="J151" s="34" t="s">
        <v>67</v>
      </c>
      <c r="K151" s="34" t="s">
        <v>67</v>
      </c>
      <c r="L151" s="34" t="s">
        <v>66</v>
      </c>
      <c r="M151" s="19">
        <v>-59.58</v>
      </c>
      <c r="N151" s="88">
        <v>0</v>
      </c>
      <c r="O151" s="89">
        <v>-7.15</v>
      </c>
      <c r="P151" s="88">
        <v>1.19</v>
      </c>
      <c r="Q151" s="90">
        <f t="shared" si="2"/>
        <v>-65.540000000000006</v>
      </c>
      <c r="R151" s="33">
        <v>27990</v>
      </c>
    </row>
    <row r="152" spans="1:18" x14ac:dyDescent="0.2">
      <c r="A152" s="33">
        <v>150</v>
      </c>
      <c r="B152" s="34" t="s">
        <v>226</v>
      </c>
      <c r="C152" s="34" t="s">
        <v>226</v>
      </c>
      <c r="D152" s="33" t="str">
        <f>VLOOKUP(B152,'TAX INFO'!$B$2:$G$961,3,0)</f>
        <v>Dagohoy Green Energy Corporation</v>
      </c>
      <c r="E152" s="33" t="str">
        <f>VLOOKUP($B152,'TAX INFO'!$B$2:$F$1000,4,0)</f>
        <v>7th Floor JMT Corporate Building ADB Avenue Ortigas Business Center San Antonio 1605 City of Pasig, Second District Philippines</v>
      </c>
      <c r="F152" s="33" t="str">
        <f>VLOOKUP(B152,'TAX INFO'!$B$2:$G$961,5,0)</f>
        <v>635-288-452-00000</v>
      </c>
      <c r="G152" s="33">
        <f>VLOOKUP($B152,'TAX INFO'!$B$2:$G$1000,6,0)</f>
        <v>1605</v>
      </c>
      <c r="H152" s="34" t="s">
        <v>69</v>
      </c>
      <c r="I152" s="34" t="s">
        <v>66</v>
      </c>
      <c r="J152" s="34" t="s">
        <v>67</v>
      </c>
      <c r="K152" s="34" t="s">
        <v>67</v>
      </c>
      <c r="L152" s="34" t="s">
        <v>67</v>
      </c>
      <c r="M152" s="19">
        <v>0</v>
      </c>
      <c r="N152" s="88">
        <v>-410.98</v>
      </c>
      <c r="O152" s="89">
        <v>0</v>
      </c>
      <c r="P152" s="88">
        <v>8.2200000000000006</v>
      </c>
      <c r="Q152" s="90">
        <f t="shared" si="2"/>
        <v>-402.76</v>
      </c>
      <c r="R152" s="33">
        <v>27991</v>
      </c>
    </row>
    <row r="153" spans="1:18" x14ac:dyDescent="0.2">
      <c r="A153" s="33">
        <v>151</v>
      </c>
      <c r="B153" s="34" t="s">
        <v>226</v>
      </c>
      <c r="C153" s="34" t="s">
        <v>227</v>
      </c>
      <c r="D153" s="33" t="str">
        <f>VLOOKUP(B153,'TAX INFO'!$B$2:$G$961,3,0)</f>
        <v>Dagohoy Green Energy Corporation</v>
      </c>
      <c r="E153" s="33" t="str">
        <f>VLOOKUP($B153,'TAX INFO'!$B$2:$F$1000,4,0)</f>
        <v>7th Floor JMT Corporate Building ADB Avenue Ortigas Business Center San Antonio 1605 City of Pasig, Second District Philippines</v>
      </c>
      <c r="F153" s="33" t="str">
        <f>VLOOKUP(B153,'TAX INFO'!$B$2:$G$961,5,0)</f>
        <v>635-288-452-00000</v>
      </c>
      <c r="G153" s="33">
        <f>VLOOKUP($B153,'TAX INFO'!$B$2:$G$1000,6,0)</f>
        <v>1605</v>
      </c>
      <c r="H153" s="34" t="s">
        <v>69</v>
      </c>
      <c r="I153" s="34" t="s">
        <v>66</v>
      </c>
      <c r="J153" s="34" t="s">
        <v>67</v>
      </c>
      <c r="K153" s="34" t="s">
        <v>67</v>
      </c>
      <c r="L153" s="34" t="s">
        <v>67</v>
      </c>
      <c r="M153" s="19">
        <v>0</v>
      </c>
      <c r="N153" s="88">
        <v>0</v>
      </c>
      <c r="O153" s="89">
        <v>0</v>
      </c>
      <c r="P153" s="88">
        <v>0</v>
      </c>
      <c r="Q153" s="90">
        <f t="shared" si="2"/>
        <v>0</v>
      </c>
      <c r="R153" s="33">
        <v>27991</v>
      </c>
    </row>
    <row r="154" spans="1:18" x14ac:dyDescent="0.2">
      <c r="A154" s="33">
        <v>152</v>
      </c>
      <c r="B154" s="34" t="s">
        <v>231</v>
      </c>
      <c r="C154" s="34" t="s">
        <v>231</v>
      </c>
      <c r="D154" s="33" t="str">
        <f>VLOOKUP(B154,'TAX INFO'!$B$2:$G$961,3,0)</f>
        <v xml:space="preserve">DirectPower Services, Inc. </v>
      </c>
      <c r="E154" s="33" t="str">
        <f>VLOOKUP($B154,'TAX INFO'!$B$2:$F$1000,4,0)</f>
        <v>5th Floor, Glorietta 4, Ayala Center, Makati City, Philippines</v>
      </c>
      <c r="F154" s="33" t="str">
        <f>VLOOKUP(B154,'TAX INFO'!$B$2:$G$961,5,0)</f>
        <v>008-122-663-000</v>
      </c>
      <c r="G154" s="33">
        <f>VLOOKUP($B154,'TAX INFO'!$B$2:$G$1000,6,0)</f>
        <v>1226</v>
      </c>
      <c r="H154" s="34" t="s">
        <v>69</v>
      </c>
      <c r="I154" s="34" t="s">
        <v>66</v>
      </c>
      <c r="J154" s="34" t="s">
        <v>67</v>
      </c>
      <c r="K154" s="34" t="s">
        <v>67</v>
      </c>
      <c r="L154" s="34" t="s">
        <v>67</v>
      </c>
      <c r="M154" s="19">
        <v>-14.32</v>
      </c>
      <c r="N154" s="88">
        <v>0</v>
      </c>
      <c r="O154" s="89">
        <v>-1.72</v>
      </c>
      <c r="P154" s="88">
        <v>0.28999999999999998</v>
      </c>
      <c r="Q154" s="90">
        <f t="shared" si="2"/>
        <v>-15.75</v>
      </c>
      <c r="R154" s="33">
        <v>27992</v>
      </c>
    </row>
    <row r="155" spans="1:18" x14ac:dyDescent="0.2">
      <c r="A155" s="33">
        <v>153</v>
      </c>
      <c r="B155" s="34" t="s">
        <v>231</v>
      </c>
      <c r="C155" s="34" t="s">
        <v>232</v>
      </c>
      <c r="D155" s="33" t="str">
        <f>VLOOKUP(B155,'TAX INFO'!$B$2:$G$961,3,0)</f>
        <v xml:space="preserve">DirectPower Services, Inc. </v>
      </c>
      <c r="E155" s="33" t="str">
        <f>VLOOKUP($B155,'TAX INFO'!$B$2:$F$1000,4,0)</f>
        <v>5th Floor, Glorietta 4, Ayala Center, Makati City, Philippines</v>
      </c>
      <c r="F155" s="33" t="str">
        <f>VLOOKUP(B155,'TAX INFO'!$B$2:$G$961,5,0)</f>
        <v>008-122-663-000</v>
      </c>
      <c r="G155" s="33">
        <f>VLOOKUP($B155,'TAX INFO'!$B$2:$G$1000,6,0)</f>
        <v>1226</v>
      </c>
      <c r="H155" s="34" t="s">
        <v>65</v>
      </c>
      <c r="I155" s="34" t="s">
        <v>66</v>
      </c>
      <c r="J155" s="34" t="s">
        <v>67</v>
      </c>
      <c r="K155" s="34" t="s">
        <v>67</v>
      </c>
      <c r="L155" s="34" t="s">
        <v>67</v>
      </c>
      <c r="M155" s="19">
        <v>-0.93</v>
      </c>
      <c r="N155" s="88">
        <v>0</v>
      </c>
      <c r="O155" s="89">
        <v>-0.11</v>
      </c>
      <c r="P155" s="88">
        <v>0.02</v>
      </c>
      <c r="Q155" s="90">
        <f t="shared" si="2"/>
        <v>-1.02</v>
      </c>
      <c r="R155" s="33"/>
    </row>
    <row r="156" spans="1:18" x14ac:dyDescent="0.2">
      <c r="A156" s="33">
        <v>154</v>
      </c>
      <c r="B156" s="34" t="s">
        <v>233</v>
      </c>
      <c r="C156" s="34" t="s">
        <v>233</v>
      </c>
      <c r="D156" s="33" t="str">
        <f>VLOOKUP(B156,'TAX INFO'!$B$2:$G$961,3,0)</f>
        <v xml:space="preserve">DirectPower Services, Inc. </v>
      </c>
      <c r="E156" s="33" t="str">
        <f>VLOOKUP($B156,'TAX INFO'!$B$2:$F$1000,4,0)</f>
        <v xml:space="preserve">5th Floor, Glorietta 4, Ayala Center, Makati City, Philippines </v>
      </c>
      <c r="F156" s="33" t="str">
        <f>VLOOKUP(B156,'TAX INFO'!$B$2:$G$961,5,0)</f>
        <v>008-122-663-000</v>
      </c>
      <c r="G156" s="33">
        <f>VLOOKUP($B156,'TAX INFO'!$B$2:$G$1000,6,0)</f>
        <v>1226</v>
      </c>
      <c r="H156" s="34" t="s">
        <v>69</v>
      </c>
      <c r="I156" s="34" t="s">
        <v>66</v>
      </c>
      <c r="J156" s="34" t="s">
        <v>67</v>
      </c>
      <c r="K156" s="34" t="s">
        <v>67</v>
      </c>
      <c r="L156" s="34" t="s">
        <v>67</v>
      </c>
      <c r="M156" s="19">
        <v>-12.94</v>
      </c>
      <c r="N156" s="88">
        <v>0</v>
      </c>
      <c r="O156" s="89">
        <v>-1.55</v>
      </c>
      <c r="P156" s="88">
        <v>0.26</v>
      </c>
      <c r="Q156" s="90">
        <f t="shared" si="2"/>
        <v>-14.23</v>
      </c>
      <c r="R156" s="33">
        <v>27992</v>
      </c>
    </row>
    <row r="157" spans="1:18" x14ac:dyDescent="0.2">
      <c r="A157" s="33">
        <v>155</v>
      </c>
      <c r="B157" s="34" t="s">
        <v>233</v>
      </c>
      <c r="C157" s="34" t="s">
        <v>234</v>
      </c>
      <c r="D157" s="33" t="str">
        <f>VLOOKUP(B157,'TAX INFO'!$B$2:$G$961,3,0)</f>
        <v xml:space="preserve">DirectPower Services, Inc. </v>
      </c>
      <c r="E157" s="33" t="str">
        <f>VLOOKUP($B157,'TAX INFO'!$B$2:$F$1000,4,0)</f>
        <v xml:space="preserve">5th Floor, Glorietta 4, Ayala Center, Makati City, Philippines </v>
      </c>
      <c r="F157" s="33" t="str">
        <f>VLOOKUP(B157,'TAX INFO'!$B$2:$G$961,5,0)</f>
        <v>008-122-663-000</v>
      </c>
      <c r="G157" s="33">
        <f>VLOOKUP($B157,'TAX INFO'!$B$2:$G$1000,6,0)</f>
        <v>1226</v>
      </c>
      <c r="H157" s="34" t="s">
        <v>65</v>
      </c>
      <c r="I157" s="34" t="s">
        <v>67</v>
      </c>
      <c r="J157" s="34" t="s">
        <v>67</v>
      </c>
      <c r="K157" s="34" t="s">
        <v>66</v>
      </c>
      <c r="L157" s="34" t="s">
        <v>66</v>
      </c>
      <c r="M157" s="19">
        <v>-2.93</v>
      </c>
      <c r="N157" s="88">
        <v>0</v>
      </c>
      <c r="O157" s="89">
        <v>-0.35</v>
      </c>
      <c r="P157" s="88">
        <v>0.06</v>
      </c>
      <c r="Q157" s="90">
        <f t="shared" si="2"/>
        <v>-3.22</v>
      </c>
      <c r="R157" s="33">
        <v>27992</v>
      </c>
    </row>
    <row r="158" spans="1:18" x14ac:dyDescent="0.2">
      <c r="A158" s="33">
        <v>156</v>
      </c>
      <c r="B158" s="34" t="s">
        <v>225</v>
      </c>
      <c r="C158" s="34" t="s">
        <v>225</v>
      </c>
      <c r="D158" s="33" t="str">
        <f>VLOOKUP(B158,'TAX INFO'!$B$2:$G$961,3,0)</f>
        <v xml:space="preserve">Davao Light &amp; Power Company Inc. </v>
      </c>
      <c r="E158" s="33" t="str">
        <f>VLOOKUP($B158,'TAX INFO'!$B$2:$F$1000,4,0)</f>
        <v>Aboitiz Corporate Center Bldg. Gov. Manuel A. Cuenco Avenue Kasambagan, Cebu City (Capital) Cebu Philippines 6000</v>
      </c>
      <c r="F158" s="33" t="str">
        <f>VLOOKUP(B158,'TAX INFO'!$B$2:$G$961,5,0)</f>
        <v>000-553-043-00000</v>
      </c>
      <c r="G158" s="33">
        <f>VLOOKUP($B158,'TAX INFO'!$B$2:$G$1000,6,0)</f>
        <v>6000</v>
      </c>
      <c r="H158" s="34" t="s">
        <v>69</v>
      </c>
      <c r="I158" s="34" t="s">
        <v>67</v>
      </c>
      <c r="J158" s="34" t="s">
        <v>67</v>
      </c>
      <c r="K158" s="34" t="s">
        <v>66</v>
      </c>
      <c r="L158" s="34" t="s">
        <v>66</v>
      </c>
      <c r="M158" s="19">
        <v>-158.35</v>
      </c>
      <c r="N158" s="88">
        <v>0</v>
      </c>
      <c r="O158" s="89">
        <v>-19</v>
      </c>
      <c r="P158" s="88">
        <v>3.17</v>
      </c>
      <c r="Q158" s="90">
        <f t="shared" si="2"/>
        <v>-174.18</v>
      </c>
      <c r="R158" s="33">
        <v>27993</v>
      </c>
    </row>
    <row r="159" spans="1:18" x14ac:dyDescent="0.2">
      <c r="A159" s="33">
        <v>157</v>
      </c>
      <c r="B159" s="34" t="s">
        <v>229</v>
      </c>
      <c r="C159" s="34" t="s">
        <v>229</v>
      </c>
      <c r="D159" s="33" t="str">
        <f>VLOOKUP(B159,'TAX INFO'!$B$2:$G$961,3,0)</f>
        <v xml:space="preserve">Davao Oriental Electric Cooperative, Inc. </v>
      </c>
      <c r="E159" s="33" t="str">
        <f>VLOOKUP($B159,'TAX INFO'!$B$2:$F$1000,4,0)</f>
        <v>MADANG CENTRAL CITY OF MATI 8200</v>
      </c>
      <c r="F159" s="33" t="str">
        <f>VLOOKUP(B159,'TAX INFO'!$B$2:$G$961,5,0)</f>
        <v>000-946-042-000</v>
      </c>
      <c r="G159" s="33">
        <f>VLOOKUP($B159,'TAX INFO'!$B$2:$G$1000,6,0)</f>
        <v>8200</v>
      </c>
      <c r="H159" s="34" t="s">
        <v>69</v>
      </c>
      <c r="I159" s="34" t="s">
        <v>66</v>
      </c>
      <c r="J159" s="34" t="s">
        <v>67</v>
      </c>
      <c r="K159" s="34" t="s">
        <v>67</v>
      </c>
      <c r="L159" s="34" t="s">
        <v>67</v>
      </c>
      <c r="M159" s="19">
        <v>-61.96</v>
      </c>
      <c r="N159" s="88">
        <v>0</v>
      </c>
      <c r="O159" s="89">
        <v>-7.44</v>
      </c>
      <c r="P159" s="88">
        <v>0</v>
      </c>
      <c r="Q159" s="90">
        <f t="shared" si="2"/>
        <v>-69.400000000000006</v>
      </c>
      <c r="R159" s="33">
        <v>27994</v>
      </c>
    </row>
    <row r="160" spans="1:18" x14ac:dyDescent="0.2">
      <c r="A160" s="33">
        <v>158</v>
      </c>
      <c r="B160" s="34" t="s">
        <v>235</v>
      </c>
      <c r="C160" s="34" t="s">
        <v>235</v>
      </c>
      <c r="D160" s="33" t="str">
        <f>VLOOKUP(B160,'TAX INFO'!$B$2:$G$961,3,0)</f>
        <v>Don Orestes Romualdez Cooperative, Inc.</v>
      </c>
      <c r="E160" s="33" t="str">
        <f>VLOOKUP($B160,'TAX INFO'!$B$2:$F$1000,4,0)</f>
        <v>San Roque, Tolosa, Leyte</v>
      </c>
      <c r="F160" s="33" t="str">
        <f>VLOOKUP(B160,'TAX INFO'!$B$2:$G$961,5,0)</f>
        <v>000-609-565-000</v>
      </c>
      <c r="G160" s="33">
        <f>VLOOKUP($B160,'TAX INFO'!$B$2:$G$1000,6,0)</f>
        <v>6503</v>
      </c>
      <c r="H160" s="34" t="s">
        <v>69</v>
      </c>
      <c r="I160" s="34" t="s">
        <v>66</v>
      </c>
      <c r="J160" s="34" t="s">
        <v>66</v>
      </c>
      <c r="K160" s="34" t="s">
        <v>67</v>
      </c>
      <c r="L160" s="34" t="s">
        <v>67</v>
      </c>
      <c r="M160" s="19">
        <v>-15.74</v>
      </c>
      <c r="N160" s="88">
        <v>0</v>
      </c>
      <c r="O160" s="89">
        <v>-1.89</v>
      </c>
      <c r="P160" s="88">
        <v>0</v>
      </c>
      <c r="Q160" s="90">
        <f t="shared" si="2"/>
        <v>-17.63</v>
      </c>
      <c r="R160" s="33">
        <v>27995</v>
      </c>
    </row>
    <row r="161" spans="1:18" x14ac:dyDescent="0.2">
      <c r="A161" s="33">
        <v>159</v>
      </c>
      <c r="B161" s="34" t="s">
        <v>244</v>
      </c>
      <c r="C161" s="34" t="s">
        <v>244</v>
      </c>
      <c r="D161" s="33" t="str">
        <f>VLOOKUP(B161,'TAX INFO'!$B$2:$G$961,3,0)</f>
        <v xml:space="preserve">East Asia Utilities Corporation </v>
      </c>
      <c r="E161" s="33" t="str">
        <f>VLOOKUP($B161,'TAX INFO'!$B$2:$F$1000,4,0)</f>
        <v>MEPZ Ibo, Lapu-Lapu City (Upon) Cebu Philippines</v>
      </c>
      <c r="F161" s="33" t="str">
        <f>VLOOKUP(B161,'TAX INFO'!$B$2:$G$961,5,0)</f>
        <v>004-760-842-00000</v>
      </c>
      <c r="G161" s="33">
        <f>VLOOKUP($B161,'TAX INFO'!$B$2:$G$1000,6,0)</f>
        <v>6015</v>
      </c>
      <c r="H161" s="34" t="s">
        <v>69</v>
      </c>
      <c r="I161" s="34" t="s">
        <v>66</v>
      </c>
      <c r="J161" s="34" t="s">
        <v>66</v>
      </c>
      <c r="K161" s="34" t="s">
        <v>67</v>
      </c>
      <c r="L161" s="34" t="s">
        <v>67</v>
      </c>
      <c r="M161" s="19">
        <v>-1246.8900000000001</v>
      </c>
      <c r="N161" s="88">
        <v>0</v>
      </c>
      <c r="O161" s="89">
        <v>-149.63</v>
      </c>
      <c r="P161" s="88">
        <v>24.94</v>
      </c>
      <c r="Q161" s="90">
        <f t="shared" si="2"/>
        <v>-1371.58</v>
      </c>
      <c r="R161" s="33">
        <v>27996</v>
      </c>
    </row>
    <row r="162" spans="1:18" x14ac:dyDescent="0.2">
      <c r="A162" s="33">
        <v>160</v>
      </c>
      <c r="B162" s="34" t="s">
        <v>244</v>
      </c>
      <c r="C162" s="34" t="s">
        <v>245</v>
      </c>
      <c r="D162" s="33" t="str">
        <f>VLOOKUP(B162,'TAX INFO'!$B$2:$G$961,3,0)</f>
        <v xml:space="preserve">East Asia Utilities Corporation </v>
      </c>
      <c r="E162" s="33" t="str">
        <f>VLOOKUP($B162,'TAX INFO'!$B$2:$F$1000,4,0)</f>
        <v>MEPZ Ibo, Lapu-Lapu City (Upon) Cebu Philippines</v>
      </c>
      <c r="F162" s="33" t="str">
        <f>VLOOKUP(B162,'TAX INFO'!$B$2:$G$961,5,0)</f>
        <v>004-760-842-00000</v>
      </c>
      <c r="G162" s="33">
        <f>VLOOKUP($B162,'TAX INFO'!$B$2:$G$1000,6,0)</f>
        <v>6015</v>
      </c>
      <c r="H162" s="34" t="s">
        <v>69</v>
      </c>
      <c r="I162" s="34" t="s">
        <v>66</v>
      </c>
      <c r="J162" s="34" t="s">
        <v>67</v>
      </c>
      <c r="K162" s="34" t="s">
        <v>67</v>
      </c>
      <c r="L162" s="34" t="s">
        <v>67</v>
      </c>
      <c r="M162" s="19">
        <v>-0.64</v>
      </c>
      <c r="N162" s="88">
        <v>0</v>
      </c>
      <c r="O162" s="89">
        <v>-0.08</v>
      </c>
      <c r="P162" s="88">
        <v>0.01</v>
      </c>
      <c r="Q162" s="90">
        <f t="shared" si="2"/>
        <v>-0.71</v>
      </c>
      <c r="R162" s="33">
        <v>27996</v>
      </c>
    </row>
    <row r="163" spans="1:18" x14ac:dyDescent="0.2">
      <c r="A163" s="33">
        <v>161</v>
      </c>
      <c r="B163" s="34" t="s">
        <v>238</v>
      </c>
      <c r="C163" s="34" t="s">
        <v>238</v>
      </c>
      <c r="D163" s="33" t="str">
        <f>VLOOKUP(B163,'TAX INFO'!$B$2:$G$961,3,0)</f>
        <v>EDC Burgos Wind Power Corporation</v>
      </c>
      <c r="E163" s="33" t="str">
        <f>VLOOKUP($B163,'TAX INFO'!$B$2:$F$1000,4,0)</f>
        <v>9/F Rockwell Business Center Tower 3 Ortigas Avenue Ugong 1604 City of Pasig NCR. Second District Philippines</v>
      </c>
      <c r="F163" s="33" t="str">
        <f>VLOOKUP(B163,'TAX INFO'!$B$2:$G$961,5,0)</f>
        <v>007-726-294</v>
      </c>
      <c r="G163" s="33">
        <f>VLOOKUP($B163,'TAX INFO'!$B$2:$G$1000,6,0)</f>
        <v>1604</v>
      </c>
      <c r="H163" s="34" t="s">
        <v>69</v>
      </c>
      <c r="I163" s="34" t="s">
        <v>66</v>
      </c>
      <c r="J163" s="34" t="s">
        <v>67</v>
      </c>
      <c r="K163" s="34" t="s">
        <v>67</v>
      </c>
      <c r="L163" s="34" t="s">
        <v>67</v>
      </c>
      <c r="M163" s="19">
        <v>0</v>
      </c>
      <c r="N163" s="88">
        <v>-8731.4599999999991</v>
      </c>
      <c r="O163" s="89">
        <v>0</v>
      </c>
      <c r="P163" s="88">
        <v>174.63</v>
      </c>
      <c r="Q163" s="90">
        <f t="shared" si="2"/>
        <v>-8556.83</v>
      </c>
      <c r="R163" s="33">
        <v>27997</v>
      </c>
    </row>
    <row r="164" spans="1:18" x14ac:dyDescent="0.2">
      <c r="A164" s="33">
        <v>162</v>
      </c>
      <c r="B164" s="34" t="s">
        <v>238</v>
      </c>
      <c r="C164" s="34" t="s">
        <v>239</v>
      </c>
      <c r="D164" s="33" t="str">
        <f>VLOOKUP(B164,'TAX INFO'!$B$2:$G$961,3,0)</f>
        <v>EDC Burgos Wind Power Corporation</v>
      </c>
      <c r="E164" s="33" t="str">
        <f>VLOOKUP($B164,'TAX INFO'!$B$2:$F$1000,4,0)</f>
        <v>9/F Rockwell Business Center Tower 3 Ortigas Avenue Ugong 1604 City of Pasig NCR. Second District Philippines</v>
      </c>
      <c r="F164" s="33" t="str">
        <f>VLOOKUP(B164,'TAX INFO'!$B$2:$G$961,5,0)</f>
        <v>007-726-294</v>
      </c>
      <c r="G164" s="33">
        <f>VLOOKUP($B164,'TAX INFO'!$B$2:$G$1000,6,0)</f>
        <v>1604</v>
      </c>
      <c r="H164" s="34" t="s">
        <v>69</v>
      </c>
      <c r="I164" s="34" t="s">
        <v>66</v>
      </c>
      <c r="J164" s="34" t="s">
        <v>67</v>
      </c>
      <c r="K164" s="34" t="s">
        <v>67</v>
      </c>
      <c r="L164" s="34" t="s">
        <v>67</v>
      </c>
      <c r="M164" s="19">
        <v>0</v>
      </c>
      <c r="N164" s="88">
        <v>-0.15</v>
      </c>
      <c r="O164" s="89">
        <v>0</v>
      </c>
      <c r="P164" s="88">
        <v>0</v>
      </c>
      <c r="Q164" s="90">
        <f t="shared" si="2"/>
        <v>-0.15</v>
      </c>
      <c r="R164" s="33">
        <v>27997</v>
      </c>
    </row>
    <row r="165" spans="1:18" x14ac:dyDescent="0.2">
      <c r="A165" s="33">
        <v>163</v>
      </c>
      <c r="B165" s="34" t="s">
        <v>236</v>
      </c>
      <c r="C165" s="34" t="s">
        <v>236</v>
      </c>
      <c r="D165" s="33" t="str">
        <f>VLOOKUP(B165,'TAX INFO'!$B$2:$G$961,3,0)</f>
        <v xml:space="preserve">Ecopark Energy of Valenzuela Corp. </v>
      </c>
      <c r="E165" s="33" t="str">
        <f>VLOOKUP($B165,'TAX INFO'!$B$2:$F$1000,4,0)</f>
        <v>189 Tagalag Road Brgy. Tagalag, Valenzuela City</v>
      </c>
      <c r="F165" s="33" t="str">
        <f>VLOOKUP(B165,'TAX INFO'!$B$2:$G$961,5,0)</f>
        <v>009-279-358-0000</v>
      </c>
      <c r="G165" s="33">
        <f>VLOOKUP($B165,'TAX INFO'!$B$2:$G$1000,6,0)</f>
        <v>1440</v>
      </c>
      <c r="H165" s="34" t="s">
        <v>69</v>
      </c>
      <c r="I165" s="34" t="s">
        <v>66</v>
      </c>
      <c r="J165" s="34" t="s">
        <v>67</v>
      </c>
      <c r="K165" s="34" t="s">
        <v>67</v>
      </c>
      <c r="L165" s="34" t="s">
        <v>67</v>
      </c>
      <c r="M165" s="19">
        <v>0</v>
      </c>
      <c r="N165" s="88">
        <v>-53.57</v>
      </c>
      <c r="O165" s="89">
        <v>0</v>
      </c>
      <c r="P165" s="88">
        <v>0</v>
      </c>
      <c r="Q165" s="90">
        <f t="shared" si="2"/>
        <v>-53.57</v>
      </c>
      <c r="R165" s="33">
        <v>27998</v>
      </c>
    </row>
    <row r="166" spans="1:18" x14ac:dyDescent="0.2">
      <c r="A166" s="33">
        <v>164</v>
      </c>
      <c r="B166" s="34" t="s">
        <v>236</v>
      </c>
      <c r="C166" s="34" t="s">
        <v>237</v>
      </c>
      <c r="D166" s="33" t="str">
        <f>VLOOKUP(B166,'TAX INFO'!$B$2:$G$961,3,0)</f>
        <v xml:space="preserve">Ecopark Energy of Valenzuela Corp. </v>
      </c>
      <c r="E166" s="33" t="str">
        <f>VLOOKUP($B166,'TAX INFO'!$B$2:$F$1000,4,0)</f>
        <v>189 Tagalag Road Brgy. Tagalag, Valenzuela City</v>
      </c>
      <c r="F166" s="33" t="str">
        <f>VLOOKUP(B166,'TAX INFO'!$B$2:$G$961,5,0)</f>
        <v>009-279-358-0000</v>
      </c>
      <c r="G166" s="33">
        <f>VLOOKUP($B166,'TAX INFO'!$B$2:$G$1000,6,0)</f>
        <v>1440</v>
      </c>
      <c r="H166" s="34" t="s">
        <v>69</v>
      </c>
      <c r="I166" s="34" t="s">
        <v>66</v>
      </c>
      <c r="J166" s="34" t="s">
        <v>66</v>
      </c>
      <c r="K166" s="34" t="s">
        <v>67</v>
      </c>
      <c r="L166" s="34" t="s">
        <v>67</v>
      </c>
      <c r="M166" s="19">
        <v>0</v>
      </c>
      <c r="N166" s="88">
        <v>-196.34</v>
      </c>
      <c r="O166" s="89">
        <v>0</v>
      </c>
      <c r="P166" s="88">
        <v>0</v>
      </c>
      <c r="Q166" s="90">
        <f t="shared" si="2"/>
        <v>-196.34</v>
      </c>
      <c r="R166" s="33">
        <v>27998</v>
      </c>
    </row>
    <row r="167" spans="1:18" x14ac:dyDescent="0.2">
      <c r="A167" s="33">
        <v>165</v>
      </c>
      <c r="B167" s="34" t="s">
        <v>277</v>
      </c>
      <c r="C167" s="34" t="s">
        <v>278</v>
      </c>
      <c r="D167" s="33" t="str">
        <f>VLOOKUP(B167,'TAX INFO'!$B$2:$G$961,3,0)</f>
        <v xml:space="preserve">First Gen Hydro Power Corporation </v>
      </c>
      <c r="E167" s="33" t="str">
        <f>VLOOKUP($B167,'TAX INFO'!$B$2:$F$1000,4,0)</f>
        <v xml:space="preserve">6/F Rockwell Business Center Tower 3, Ortigas Avenue Ugong, City of Pasig NCR, Second District Philippines </v>
      </c>
      <c r="F167" s="33" t="str">
        <f>VLOOKUP(B167,'TAX INFO'!$B$2:$G$961,5,0)</f>
        <v>244-335-986-000</v>
      </c>
      <c r="G167" s="33">
        <f>VLOOKUP($B167,'TAX INFO'!$B$2:$G$1000,6,0)</f>
        <v>1604</v>
      </c>
      <c r="H167" s="34" t="s">
        <v>65</v>
      </c>
      <c r="I167" s="34" t="s">
        <v>66</v>
      </c>
      <c r="J167" s="34" t="s">
        <v>66</v>
      </c>
      <c r="K167" s="34" t="s">
        <v>66</v>
      </c>
      <c r="L167" s="34" t="s">
        <v>66</v>
      </c>
      <c r="M167" s="19">
        <v>-3.17</v>
      </c>
      <c r="N167" s="88">
        <v>0</v>
      </c>
      <c r="O167" s="89">
        <v>-0.38</v>
      </c>
      <c r="P167" s="88">
        <v>0.06</v>
      </c>
      <c r="Q167" s="90">
        <f t="shared" si="2"/>
        <v>-3.4899999999999998</v>
      </c>
      <c r="R167" s="33">
        <v>27999</v>
      </c>
    </row>
    <row r="168" spans="1:18" x14ac:dyDescent="0.2">
      <c r="A168" s="33">
        <v>166</v>
      </c>
      <c r="B168" s="34" t="s">
        <v>247</v>
      </c>
      <c r="C168" s="34" t="s">
        <v>247</v>
      </c>
      <c r="D168" s="33" t="str">
        <f>VLOOKUP(B168,'TAX INFO'!$B$2:$G$961,3,0)</f>
        <v>Energy Development Corporation</v>
      </c>
      <c r="E168" s="33" t="str">
        <f>VLOOKUP($B168,'TAX INFO'!$B$2:$F$1000,4,0)</f>
        <v>9th Floor Rockwell Business Center Tower 3 Ortigas Avenue Ugong Pasig City NCR. Second District Philippines</v>
      </c>
      <c r="F168" s="33" t="str">
        <f>VLOOKUP(B168,'TAX INFO'!$B$2:$G$961,5,0)</f>
        <v>000-169-125-0000</v>
      </c>
      <c r="G168" s="33">
        <f>VLOOKUP($B168,'TAX INFO'!$B$2:$G$1000,6,0)</f>
        <v>1604</v>
      </c>
      <c r="H168" s="34" t="s">
        <v>65</v>
      </c>
      <c r="I168" s="34" t="s">
        <v>66</v>
      </c>
      <c r="J168" s="34" t="s">
        <v>66</v>
      </c>
      <c r="K168" s="34" t="s">
        <v>66</v>
      </c>
      <c r="L168" s="34" t="s">
        <v>66</v>
      </c>
      <c r="M168" s="19">
        <v>0</v>
      </c>
      <c r="N168" s="88">
        <v>-14082.85</v>
      </c>
      <c r="O168" s="89">
        <v>0</v>
      </c>
      <c r="P168" s="88">
        <v>281.66000000000003</v>
      </c>
      <c r="Q168" s="90">
        <f t="shared" si="2"/>
        <v>-13801.19</v>
      </c>
      <c r="R168" s="33">
        <v>28000</v>
      </c>
    </row>
    <row r="169" spans="1:18" x14ac:dyDescent="0.2">
      <c r="A169" s="33">
        <v>167</v>
      </c>
      <c r="B169" s="34" t="s">
        <v>248</v>
      </c>
      <c r="C169" s="34" t="s">
        <v>249</v>
      </c>
      <c r="D169" s="33" t="str">
        <f>VLOOKUP(B169,'TAX INFO'!$B$2:$G$961,3,0)</f>
        <v xml:space="preserve">Energy Development Corporation </v>
      </c>
      <c r="E169" s="33" t="str">
        <f>VLOOKUP($B169,'TAX INFO'!$B$2:$F$1000,4,0)</f>
        <v>9/F Rockwell Business Center Tower 3, Ortigas Avenue, Ugong, Pasig City</v>
      </c>
      <c r="F169" s="33" t="str">
        <f>VLOOKUP(B169,'TAX INFO'!$B$2:$G$961,5,0)</f>
        <v>000-169-125-0000</v>
      </c>
      <c r="G169" s="33">
        <f>VLOOKUP($B169,'TAX INFO'!$B$2:$G$1000,6,0)</f>
        <v>1604</v>
      </c>
      <c r="H169" s="34" t="s">
        <v>65</v>
      </c>
      <c r="I169" s="34" t="s">
        <v>66</v>
      </c>
      <c r="J169" s="34" t="s">
        <v>67</v>
      </c>
      <c r="K169" s="34" t="s">
        <v>66</v>
      </c>
      <c r="L169" s="34" t="s">
        <v>67</v>
      </c>
      <c r="M169" s="19">
        <v>0</v>
      </c>
      <c r="N169" s="88">
        <v>-7521.43</v>
      </c>
      <c r="O169" s="89">
        <v>0</v>
      </c>
      <c r="P169" s="88">
        <v>150.43</v>
      </c>
      <c r="Q169" s="90">
        <f t="shared" si="2"/>
        <v>-7371</v>
      </c>
      <c r="R169" s="33">
        <v>28000</v>
      </c>
    </row>
    <row r="170" spans="1:18" x14ac:dyDescent="0.2">
      <c r="A170" s="33">
        <v>168</v>
      </c>
      <c r="B170" s="34" t="s">
        <v>248</v>
      </c>
      <c r="C170" s="34" t="s">
        <v>250</v>
      </c>
      <c r="D170" s="33" t="str">
        <f>VLOOKUP(B170,'TAX INFO'!$B$2:$G$961,3,0)</f>
        <v xml:space="preserve">Energy Development Corporation </v>
      </c>
      <c r="E170" s="33" t="str">
        <f>VLOOKUP($B170,'TAX INFO'!$B$2:$F$1000,4,0)</f>
        <v>9/F Rockwell Business Center Tower 3, Ortigas Avenue, Ugong, Pasig City</v>
      </c>
      <c r="F170" s="33" t="str">
        <f>VLOOKUP(B170,'TAX INFO'!$B$2:$G$961,5,0)</f>
        <v>000-169-125-0000</v>
      </c>
      <c r="G170" s="33">
        <f>VLOOKUP($B170,'TAX INFO'!$B$2:$G$1000,6,0)</f>
        <v>1604</v>
      </c>
      <c r="H170" s="34" t="s">
        <v>69</v>
      </c>
      <c r="I170" s="34" t="s">
        <v>66</v>
      </c>
      <c r="J170" s="34" t="s">
        <v>67</v>
      </c>
      <c r="K170" s="34" t="s">
        <v>66</v>
      </c>
      <c r="L170" s="34" t="s">
        <v>67</v>
      </c>
      <c r="M170" s="19">
        <v>0</v>
      </c>
      <c r="N170" s="88">
        <v>-216.53</v>
      </c>
      <c r="O170" s="89">
        <v>0</v>
      </c>
      <c r="P170" s="88">
        <v>0</v>
      </c>
      <c r="Q170" s="90">
        <f t="shared" si="2"/>
        <v>-216.53</v>
      </c>
      <c r="R170" s="33">
        <v>28000</v>
      </c>
    </row>
    <row r="171" spans="1:18" x14ac:dyDescent="0.2">
      <c r="A171" s="33">
        <v>169</v>
      </c>
      <c r="B171" s="34" t="s">
        <v>248</v>
      </c>
      <c r="C171" s="34" t="s">
        <v>253</v>
      </c>
      <c r="D171" s="33" t="str">
        <f>VLOOKUP(B171,'TAX INFO'!$B$2:$G$961,3,0)</f>
        <v xml:space="preserve">Energy Development Corporation </v>
      </c>
      <c r="E171" s="33" t="str">
        <f>VLOOKUP($B171,'TAX INFO'!$B$2:$F$1000,4,0)</f>
        <v>9/F Rockwell Business Center Tower 3, Ortigas Avenue, Ugong, Pasig City</v>
      </c>
      <c r="F171" s="33" t="str">
        <f>VLOOKUP(B171,'TAX INFO'!$B$2:$G$961,5,0)</f>
        <v>000-169-125-0000</v>
      </c>
      <c r="G171" s="33">
        <f>VLOOKUP($B171,'TAX INFO'!$B$2:$G$1000,6,0)</f>
        <v>1604</v>
      </c>
      <c r="H171" s="34" t="s">
        <v>69</v>
      </c>
      <c r="I171" s="34" t="s">
        <v>66</v>
      </c>
      <c r="J171" s="34" t="s">
        <v>67</v>
      </c>
      <c r="K171" s="34" t="s">
        <v>67</v>
      </c>
      <c r="L171" s="34" t="s">
        <v>67</v>
      </c>
      <c r="M171" s="19">
        <v>0</v>
      </c>
      <c r="N171" s="88">
        <v>0</v>
      </c>
      <c r="O171" s="89">
        <v>0</v>
      </c>
      <c r="P171" s="88">
        <v>0</v>
      </c>
      <c r="Q171" s="90">
        <f t="shared" si="2"/>
        <v>0</v>
      </c>
      <c r="R171" s="33">
        <v>28000</v>
      </c>
    </row>
    <row r="172" spans="1:18" x14ac:dyDescent="0.2">
      <c r="A172" s="33">
        <v>170</v>
      </c>
      <c r="B172" s="34" t="s">
        <v>247</v>
      </c>
      <c r="C172" s="34" t="s">
        <v>251</v>
      </c>
      <c r="D172" s="33" t="str">
        <f>VLOOKUP(B172,'TAX INFO'!$B$2:$G$961,3,0)</f>
        <v>Energy Development Corporation</v>
      </c>
      <c r="E172" s="33" t="str">
        <f>VLOOKUP($B172,'TAX INFO'!$B$2:$F$1000,4,0)</f>
        <v>9th Floor Rockwell Business Center Tower 3 Ortigas Avenue Ugong Pasig City NCR. Second District Philippines</v>
      </c>
      <c r="F172" s="33" t="str">
        <f>VLOOKUP(B172,'TAX INFO'!$B$2:$G$961,5,0)</f>
        <v>000-169-125-0000</v>
      </c>
      <c r="G172" s="33">
        <f>VLOOKUP($B172,'TAX INFO'!$B$2:$G$1000,6,0)</f>
        <v>1604</v>
      </c>
      <c r="H172" s="34" t="s">
        <v>65</v>
      </c>
      <c r="I172" s="34" t="s">
        <v>66</v>
      </c>
      <c r="J172" s="34" t="s">
        <v>67</v>
      </c>
      <c r="K172" s="34" t="s">
        <v>66</v>
      </c>
      <c r="L172" s="34" t="s">
        <v>66</v>
      </c>
      <c r="M172" s="19">
        <v>0</v>
      </c>
      <c r="N172" s="88">
        <v>-47.32</v>
      </c>
      <c r="O172" s="89">
        <v>0</v>
      </c>
      <c r="P172" s="88">
        <v>0.95</v>
      </c>
      <c r="Q172" s="90">
        <f t="shared" si="2"/>
        <v>-46.37</v>
      </c>
      <c r="R172" s="33">
        <v>28000</v>
      </c>
    </row>
    <row r="173" spans="1:18" x14ac:dyDescent="0.2">
      <c r="A173" s="33">
        <v>171</v>
      </c>
      <c r="B173" s="34" t="s">
        <v>247</v>
      </c>
      <c r="C173" s="34" t="s">
        <v>252</v>
      </c>
      <c r="D173" s="33" t="str">
        <f>VLOOKUP(B173,'TAX INFO'!$B$2:$G$961,3,0)</f>
        <v>Energy Development Corporation</v>
      </c>
      <c r="E173" s="33" t="str">
        <f>VLOOKUP($B173,'TAX INFO'!$B$2:$F$1000,4,0)</f>
        <v>9th Floor Rockwell Business Center Tower 3 Ortigas Avenue Ugong Pasig City NCR. Second District Philippines</v>
      </c>
      <c r="F173" s="33" t="str">
        <f>VLOOKUP(B173,'TAX INFO'!$B$2:$G$961,5,0)</f>
        <v>000-169-125-0000</v>
      </c>
      <c r="G173" s="33">
        <f>VLOOKUP($B173,'TAX INFO'!$B$2:$G$1000,6,0)</f>
        <v>1604</v>
      </c>
      <c r="H173" s="34" t="s">
        <v>69</v>
      </c>
      <c r="I173" s="34" t="s">
        <v>66</v>
      </c>
      <c r="J173" s="34" t="s">
        <v>66</v>
      </c>
      <c r="K173" s="34" t="s">
        <v>66</v>
      </c>
      <c r="L173" s="34" t="s">
        <v>66</v>
      </c>
      <c r="M173" s="19">
        <v>0</v>
      </c>
      <c r="N173" s="88">
        <v>-30.83</v>
      </c>
      <c r="O173" s="89">
        <v>0</v>
      </c>
      <c r="P173" s="88">
        <v>0.62</v>
      </c>
      <c r="Q173" s="90">
        <f t="shared" si="2"/>
        <v>-30.209999999999997</v>
      </c>
      <c r="R173" s="33">
        <v>28000</v>
      </c>
    </row>
    <row r="174" spans="1:18" x14ac:dyDescent="0.2">
      <c r="A174" s="33">
        <v>172</v>
      </c>
      <c r="B174" s="34" t="s">
        <v>247</v>
      </c>
      <c r="C174" s="34" t="s">
        <v>254</v>
      </c>
      <c r="D174" s="33" t="str">
        <f>VLOOKUP(B174,'TAX INFO'!$B$2:$G$961,3,0)</f>
        <v>Energy Development Corporation</v>
      </c>
      <c r="E174" s="33" t="str">
        <f>VLOOKUP($B174,'TAX INFO'!$B$2:$F$1000,4,0)</f>
        <v>9th Floor Rockwell Business Center Tower 3 Ortigas Avenue Ugong Pasig City NCR. Second District Philippines</v>
      </c>
      <c r="F174" s="33" t="str">
        <f>VLOOKUP(B174,'TAX INFO'!$B$2:$G$961,5,0)</f>
        <v>000-169-125-0000</v>
      </c>
      <c r="G174" s="33">
        <f>VLOOKUP($B174,'TAX INFO'!$B$2:$G$1000,6,0)</f>
        <v>1604</v>
      </c>
      <c r="H174" s="34" t="s">
        <v>65</v>
      </c>
      <c r="I174" s="34" t="s">
        <v>66</v>
      </c>
      <c r="J174" s="34" t="s">
        <v>67</v>
      </c>
      <c r="K174" s="34" t="s">
        <v>67</v>
      </c>
      <c r="L174" s="34" t="s">
        <v>67</v>
      </c>
      <c r="M174" s="19">
        <v>0</v>
      </c>
      <c r="N174" s="88">
        <v>-36.409999999999997</v>
      </c>
      <c r="O174" s="89">
        <v>0</v>
      </c>
      <c r="P174" s="88">
        <v>0.73</v>
      </c>
      <c r="Q174" s="90">
        <f t="shared" si="2"/>
        <v>-35.68</v>
      </c>
      <c r="R174" s="33">
        <v>28000</v>
      </c>
    </row>
    <row r="175" spans="1:18" x14ac:dyDescent="0.2">
      <c r="A175" s="33">
        <v>173</v>
      </c>
      <c r="B175" s="34" t="s">
        <v>240</v>
      </c>
      <c r="C175" s="34" t="s">
        <v>240</v>
      </c>
      <c r="D175" s="33" t="str">
        <f>VLOOKUP(B175,'TAX INFO'!$B$2:$G$961,3,0)</f>
        <v xml:space="preserve">EEI Energy Solutions Corporation </v>
      </c>
      <c r="E175" s="33" t="str">
        <f>VLOOKUP($B175,'TAX INFO'!$B$2:$F$1000,4,0)</f>
        <v>No. 12 Manggahan Street Bagumbayan Quezon City 1110</v>
      </c>
      <c r="F175" s="33" t="str">
        <f>VLOOKUP(B175,'TAX INFO'!$B$2:$G$961,5,0)</f>
        <v>010-470-000-000</v>
      </c>
      <c r="G175" s="33">
        <f>VLOOKUP($B175,'TAX INFO'!$B$2:$G$1000,6,0)</f>
        <v>1110</v>
      </c>
      <c r="H175" s="34" t="s">
        <v>69</v>
      </c>
      <c r="I175" s="34" t="s">
        <v>66</v>
      </c>
      <c r="J175" s="34" t="s">
        <v>67</v>
      </c>
      <c r="K175" s="34" t="s">
        <v>67</v>
      </c>
      <c r="L175" s="34" t="s">
        <v>67</v>
      </c>
      <c r="M175" s="19">
        <v>-1204.6300000000001</v>
      </c>
      <c r="N175" s="88">
        <v>0</v>
      </c>
      <c r="O175" s="89">
        <v>-144.56</v>
      </c>
      <c r="P175" s="88">
        <v>24.09</v>
      </c>
      <c r="Q175" s="90">
        <f t="shared" si="2"/>
        <v>-1325.1000000000001</v>
      </c>
      <c r="R175" s="33">
        <v>28001</v>
      </c>
    </row>
    <row r="176" spans="1:18" x14ac:dyDescent="0.2">
      <c r="A176" s="33">
        <v>174</v>
      </c>
      <c r="B176" s="34" t="s">
        <v>257</v>
      </c>
      <c r="C176" s="34" t="s">
        <v>257</v>
      </c>
      <c r="D176" s="33" t="str">
        <f>VLOOKUP(B176,'TAX INFO'!$B$2:$G$961,3,0)</f>
        <v>Excellent Energy Resources Inc.</v>
      </c>
      <c r="E176" s="33" t="str">
        <f>VLOOKUP($B176,'TAX INFO'!$B$2:$F$1000,4,0)</f>
        <v>6th Floor, C5 Office Building Complex, #100 E. Rodriguez Jr. Ave., C5 Road Ugong  Pasig City NCR, Second District Philippines</v>
      </c>
      <c r="F176" s="33" t="str">
        <f>VLOOKUP(B176,'TAX INFO'!$B$2:$G$961,5,0)</f>
        <v>010-438-198-00000</v>
      </c>
      <c r="G176" s="33">
        <f>VLOOKUP($B176,'TAX INFO'!$B$2:$G$1000,6,0)</f>
        <v>1604</v>
      </c>
      <c r="H176" s="34" t="s">
        <v>69</v>
      </c>
      <c r="I176" s="34" t="s">
        <v>66</v>
      </c>
      <c r="J176" s="34" t="s">
        <v>66</v>
      </c>
      <c r="K176" s="34" t="s">
        <v>67</v>
      </c>
      <c r="L176" s="34" t="s">
        <v>67</v>
      </c>
      <c r="M176" s="19">
        <v>-23995.02</v>
      </c>
      <c r="N176" s="88">
        <v>0</v>
      </c>
      <c r="O176" s="89">
        <v>-2879.4</v>
      </c>
      <c r="P176" s="88">
        <v>0</v>
      </c>
      <c r="Q176" s="90">
        <f t="shared" si="2"/>
        <v>-26874.420000000002</v>
      </c>
      <c r="R176" s="33">
        <v>28002</v>
      </c>
    </row>
    <row r="177" spans="1:18" x14ac:dyDescent="0.2">
      <c r="A177" s="33">
        <v>175</v>
      </c>
      <c r="B177" s="34" t="s">
        <v>257</v>
      </c>
      <c r="C177" s="34" t="s">
        <v>258</v>
      </c>
      <c r="D177" s="33" t="str">
        <f>VLOOKUP(B177,'TAX INFO'!$B$2:$G$961,3,0)</f>
        <v>Excellent Energy Resources Inc.</v>
      </c>
      <c r="E177" s="33" t="str">
        <f>VLOOKUP($B177,'TAX INFO'!$B$2:$F$1000,4,0)</f>
        <v>6th Floor, C5 Office Building Complex, #100 E. Rodriguez Jr. Ave., C5 Road Ugong  Pasig City NCR, Second District Philippines</v>
      </c>
      <c r="F177" s="33" t="str">
        <f>VLOOKUP(B177,'TAX INFO'!$B$2:$G$961,5,0)</f>
        <v>010-438-198-00000</v>
      </c>
      <c r="G177" s="33">
        <f>VLOOKUP($B177,'TAX INFO'!$B$2:$G$1000,6,0)</f>
        <v>1604</v>
      </c>
      <c r="H177" s="34" t="s">
        <v>65</v>
      </c>
      <c r="I177" s="34" t="s">
        <v>66</v>
      </c>
      <c r="J177" s="34" t="s">
        <v>67</v>
      </c>
      <c r="K177" s="34" t="s">
        <v>66</v>
      </c>
      <c r="L177" s="34" t="s">
        <v>67</v>
      </c>
      <c r="M177" s="19">
        <v>0</v>
      </c>
      <c r="N177" s="88">
        <v>0</v>
      </c>
      <c r="O177" s="89">
        <v>0</v>
      </c>
      <c r="P177" s="88">
        <v>0</v>
      </c>
      <c r="Q177" s="90">
        <f t="shared" si="2"/>
        <v>0</v>
      </c>
      <c r="R177" s="33">
        <v>28002</v>
      </c>
    </row>
    <row r="178" spans="1:18" x14ac:dyDescent="0.2">
      <c r="A178" s="33">
        <v>176</v>
      </c>
      <c r="B178" s="34" t="s">
        <v>255</v>
      </c>
      <c r="C178" s="34" t="s">
        <v>255</v>
      </c>
      <c r="D178" s="33" t="str">
        <f>VLOOKUP(B178,'TAX INFO'!$B$2:$G$961,3,0)</f>
        <v>Energy Logics Philippines, Inc.</v>
      </c>
      <c r="E178" s="33" t="str">
        <f>VLOOKUP($B178,'TAX INFO'!$B$2:$F$1000,4,0)</f>
        <v>Unit 1207 The Trade and Financial Tower, 7th Avenue, corner 32nd St., BGC, Taguig City</v>
      </c>
      <c r="F178" s="33" t="str">
        <f>VLOOKUP(B178,'TAX INFO'!$B$2:$G$961,5,0)</f>
        <v>200-654-769-000</v>
      </c>
      <c r="G178" s="33">
        <f>VLOOKUP($B178,'TAX INFO'!$B$2:$G$1000,6,0)</f>
        <v>1635</v>
      </c>
      <c r="H178" s="34" t="s">
        <v>65</v>
      </c>
      <c r="I178" s="34" t="s">
        <v>66</v>
      </c>
      <c r="J178" s="34" t="s">
        <v>67</v>
      </c>
      <c r="K178" s="34" t="s">
        <v>66</v>
      </c>
      <c r="L178" s="34" t="s">
        <v>66</v>
      </c>
      <c r="M178" s="19">
        <v>0</v>
      </c>
      <c r="N178" s="88">
        <v>-74.73</v>
      </c>
      <c r="O178" s="89">
        <v>0</v>
      </c>
      <c r="P178" s="88">
        <v>0</v>
      </c>
      <c r="Q178" s="90">
        <f t="shared" si="2"/>
        <v>-74.73</v>
      </c>
      <c r="R178" s="33">
        <v>28003</v>
      </c>
    </row>
    <row r="179" spans="1:18" x14ac:dyDescent="0.2">
      <c r="A179" s="33">
        <v>177</v>
      </c>
      <c r="B179" s="34" t="s">
        <v>255</v>
      </c>
      <c r="C179" s="34" t="s">
        <v>256</v>
      </c>
      <c r="D179" s="33" t="str">
        <f>VLOOKUP(B179,'TAX INFO'!$B$2:$G$961,3,0)</f>
        <v>Energy Logics Philippines, Inc.</v>
      </c>
      <c r="E179" s="33" t="str">
        <f>VLOOKUP($B179,'TAX INFO'!$B$2:$F$1000,4,0)</f>
        <v>Unit 1207 The Trade and Financial Tower, 7th Avenue, corner 32nd St., BGC, Taguig City</v>
      </c>
      <c r="F179" s="33" t="str">
        <f>VLOOKUP(B179,'TAX INFO'!$B$2:$G$961,5,0)</f>
        <v>200-654-769-000</v>
      </c>
      <c r="G179" s="33">
        <f>VLOOKUP($B179,'TAX INFO'!$B$2:$G$1000,6,0)</f>
        <v>1635</v>
      </c>
      <c r="H179" s="34" t="s">
        <v>65</v>
      </c>
      <c r="I179" s="34" t="s">
        <v>66</v>
      </c>
      <c r="J179" s="34" t="s">
        <v>66</v>
      </c>
      <c r="K179" s="34" t="s">
        <v>66</v>
      </c>
      <c r="L179" s="34" t="s">
        <v>67</v>
      </c>
      <c r="M179" s="19">
        <v>0</v>
      </c>
      <c r="N179" s="88">
        <v>0</v>
      </c>
      <c r="O179" s="89">
        <v>0</v>
      </c>
      <c r="P179" s="88">
        <v>0</v>
      </c>
      <c r="Q179" s="90">
        <f t="shared" si="2"/>
        <v>0</v>
      </c>
      <c r="R179" s="33">
        <v>28003</v>
      </c>
    </row>
    <row r="180" spans="1:18" x14ac:dyDescent="0.2">
      <c r="A180" s="33">
        <v>178</v>
      </c>
      <c r="B180" s="34" t="s">
        <v>246</v>
      </c>
      <c r="C180" s="34" t="s">
        <v>246</v>
      </c>
      <c r="D180" s="33" t="str">
        <f>VLOOKUP(B180,'TAX INFO'!$B$2:$G$961,3,0)</f>
        <v xml:space="preserve">Eastern Samar Electric Cooperative, Inc. </v>
      </c>
      <c r="E180" s="33" t="str">
        <f>VLOOKUP($B180,'TAX INFO'!$B$2:$F$1000,4,0)</f>
        <v>BRGY. CABONG, BORONGAN CITY, EASTERN SAMAR</v>
      </c>
      <c r="F180" s="33" t="str">
        <f>VLOOKUP(B180,'TAX INFO'!$B$2:$G$961,5,0)</f>
        <v>000-571-316-000</v>
      </c>
      <c r="G180" s="33">
        <f>VLOOKUP($B180,'TAX INFO'!$B$2:$G$1000,6,0)</f>
        <v>6800</v>
      </c>
      <c r="H180" s="34" t="s">
        <v>65</v>
      </c>
      <c r="I180" s="34" t="s">
        <v>66</v>
      </c>
      <c r="J180" s="34" t="s">
        <v>67</v>
      </c>
      <c r="K180" s="34" t="s">
        <v>66</v>
      </c>
      <c r="L180" s="34" t="s">
        <v>67</v>
      </c>
      <c r="M180" s="19">
        <v>-7.5</v>
      </c>
      <c r="N180" s="88">
        <v>0</v>
      </c>
      <c r="O180" s="89">
        <v>-0.9</v>
      </c>
      <c r="P180" s="88">
        <v>0</v>
      </c>
      <c r="Q180" s="90">
        <f t="shared" si="2"/>
        <v>-8.4</v>
      </c>
      <c r="R180" s="33">
        <v>28004</v>
      </c>
    </row>
    <row r="181" spans="1:18" x14ac:dyDescent="0.2">
      <c r="A181" s="33">
        <v>179</v>
      </c>
      <c r="B181" s="34" t="s">
        <v>241</v>
      </c>
      <c r="C181" s="34" t="s">
        <v>241</v>
      </c>
      <c r="D181" s="33" t="str">
        <f>VLOOKUP(B181,'TAX INFO'!$B$2:$G$961,3,0)</f>
        <v xml:space="preserve">Enervantage Suppliers Co., Inc. </v>
      </c>
      <c r="E181" s="33" t="str">
        <f>VLOOKUP($B181,'TAX INFO'!$B$2:$F$1000,4,0)</f>
        <v>KM 26 (FIBERTEX COMPOUND) BRGY DOLORES TAYTAY RIZAL 1920</v>
      </c>
      <c r="F181" s="33" t="str">
        <f>VLOOKUP(B181,'TAX INFO'!$B$2:$G$961,5,0)</f>
        <v>234-538-475-000</v>
      </c>
      <c r="G181" s="33">
        <f>VLOOKUP($B181,'TAX INFO'!$B$2:$G$1000,6,0)</f>
        <v>1920</v>
      </c>
      <c r="H181" s="34" t="s">
        <v>65</v>
      </c>
      <c r="I181" s="34" t="s">
        <v>66</v>
      </c>
      <c r="J181" s="34" t="s">
        <v>67</v>
      </c>
      <c r="K181" s="34" t="s">
        <v>66</v>
      </c>
      <c r="L181" s="34" t="s">
        <v>67</v>
      </c>
      <c r="M181" s="19">
        <v>0</v>
      </c>
      <c r="N181" s="88">
        <v>-18.87</v>
      </c>
      <c r="O181" s="89">
        <v>0</v>
      </c>
      <c r="P181" s="88">
        <v>0.38</v>
      </c>
      <c r="Q181" s="90">
        <f t="shared" si="2"/>
        <v>-18.490000000000002</v>
      </c>
      <c r="R181" s="33">
        <v>28005</v>
      </c>
    </row>
    <row r="182" spans="1:18" x14ac:dyDescent="0.2">
      <c r="A182" s="33">
        <v>180</v>
      </c>
      <c r="B182" s="34" t="s">
        <v>242</v>
      </c>
      <c r="C182" s="34" t="s">
        <v>2315</v>
      </c>
      <c r="D182" s="33" t="str">
        <f>VLOOKUP(B182,'TAX INFO'!$B$2:$G$961,3,0)</f>
        <v xml:space="preserve">Euro Hydro Power (Asia) Holdings, Inc. </v>
      </c>
      <c r="E182" s="33" t="str">
        <f>VLOOKUP($B182,'TAX INFO'!$B$2:$F$1000,4,0)</f>
        <v>DOOR 4, 267 JUNA SUBD., Q. BLVD., BRGY. BUCANA, DAVAO CITY 8000</v>
      </c>
      <c r="F182" s="33" t="str">
        <f>VLOOKUP(B182,'TAX INFO'!$B$2:$G$961,5,0)</f>
        <v>412-638-436-000</v>
      </c>
      <c r="G182" s="33">
        <f>VLOOKUP($B182,'TAX INFO'!$B$2:$G$1000,6,0)</f>
        <v>8000</v>
      </c>
      <c r="H182" s="34" t="s">
        <v>69</v>
      </c>
      <c r="I182" s="34" t="s">
        <v>66</v>
      </c>
      <c r="J182" s="34" t="s">
        <v>66</v>
      </c>
      <c r="K182" s="34" t="s">
        <v>66</v>
      </c>
      <c r="L182" s="34" t="s">
        <v>67</v>
      </c>
      <c r="M182" s="19">
        <v>0</v>
      </c>
      <c r="N182" s="88">
        <v>-0.01</v>
      </c>
      <c r="O182" s="89">
        <v>0</v>
      </c>
      <c r="P182" s="88">
        <v>0</v>
      </c>
      <c r="Q182" s="90">
        <f t="shared" si="2"/>
        <v>-0.01</v>
      </c>
      <c r="R182" s="33">
        <v>28006</v>
      </c>
    </row>
    <row r="183" spans="1:18" x14ac:dyDescent="0.2">
      <c r="A183" s="33">
        <v>181</v>
      </c>
      <c r="B183" s="34" t="s">
        <v>242</v>
      </c>
      <c r="C183" s="34" t="s">
        <v>243</v>
      </c>
      <c r="D183" s="33" t="str">
        <f>VLOOKUP(B183,'TAX INFO'!$B$2:$G$961,3,0)</f>
        <v xml:space="preserve">Euro Hydro Power (Asia) Holdings, Inc. </v>
      </c>
      <c r="E183" s="33" t="str">
        <f>VLOOKUP($B183,'TAX INFO'!$B$2:$F$1000,4,0)</f>
        <v>DOOR 4, 267 JUNA SUBD., Q. BLVD., BRGY. BUCANA, DAVAO CITY 8000</v>
      </c>
      <c r="F183" s="33" t="str">
        <f>VLOOKUP(B183,'TAX INFO'!$B$2:$G$961,5,0)</f>
        <v>412-638-436-000</v>
      </c>
      <c r="G183" s="33">
        <f>VLOOKUP($B183,'TAX INFO'!$B$2:$G$1000,6,0)</f>
        <v>8000</v>
      </c>
      <c r="H183" s="34" t="s">
        <v>69</v>
      </c>
      <c r="I183" s="34" t="s">
        <v>66</v>
      </c>
      <c r="J183" s="34" t="s">
        <v>67</v>
      </c>
      <c r="K183" s="34" t="s">
        <v>66</v>
      </c>
      <c r="L183" s="34" t="s">
        <v>67</v>
      </c>
      <c r="M183" s="19">
        <v>0</v>
      </c>
      <c r="N183" s="88">
        <v>-0.03</v>
      </c>
      <c r="O183" s="89">
        <v>0</v>
      </c>
      <c r="P183" s="88">
        <v>0</v>
      </c>
      <c r="Q183" s="90">
        <f t="shared" si="2"/>
        <v>-0.03</v>
      </c>
      <c r="R183" s="33">
        <v>28006</v>
      </c>
    </row>
    <row r="184" spans="1:18" x14ac:dyDescent="0.2">
      <c r="A184" s="33">
        <v>182</v>
      </c>
      <c r="B184" s="34" t="s">
        <v>79</v>
      </c>
      <c r="C184" s="34" t="s">
        <v>84</v>
      </c>
      <c r="D184" s="33" t="str">
        <f>VLOOKUP(B184,'TAX INFO'!$B$2:$G$961,3,0)</f>
        <v>AP RENEWABLES, INC.</v>
      </c>
      <c r="E184" s="33" t="str">
        <f>VLOOKUP($B184,'TAX INFO'!$B$2:$F$1000,4,0)</f>
        <v>SITIO MAHABANG PARANG LIMAO 4012 CALAUAN LAGUNA PHILIPPINES</v>
      </c>
      <c r="F184" s="33" t="str">
        <f>VLOOKUP(B184,'TAX INFO'!$B$2:$G$961,5,0)</f>
        <v>006-893-465-000</v>
      </c>
      <c r="G184" s="33">
        <f>VLOOKUP($B184,'TAX INFO'!$B$2:$G$1000,6,0)</f>
        <v>4012</v>
      </c>
      <c r="H184" s="34" t="s">
        <v>65</v>
      </c>
      <c r="I184" s="34" t="s">
        <v>66</v>
      </c>
      <c r="J184" s="34" t="s">
        <v>66</v>
      </c>
      <c r="K184" s="34" t="s">
        <v>66</v>
      </c>
      <c r="L184" s="34" t="s">
        <v>66</v>
      </c>
      <c r="M184" s="19">
        <v>-1.48</v>
      </c>
      <c r="N184" s="88">
        <v>0</v>
      </c>
      <c r="O184" s="89">
        <v>-0.18</v>
      </c>
      <c r="P184" s="88">
        <v>0.03</v>
      </c>
      <c r="Q184" s="90">
        <f t="shared" si="2"/>
        <v>-1.63</v>
      </c>
      <c r="R184" s="33">
        <v>27920</v>
      </c>
    </row>
    <row r="185" spans="1:18" x14ac:dyDescent="0.2">
      <c r="A185" s="33">
        <v>183</v>
      </c>
      <c r="B185" s="34" t="s">
        <v>259</v>
      </c>
      <c r="C185" s="34" t="s">
        <v>259</v>
      </c>
      <c r="D185" s="33" t="str">
        <f>VLOOKUP(B185,'TAX INFO'!$B$2:$G$961,3,0)</f>
        <v>FCF Minerals Corporation</v>
      </c>
      <c r="E185" s="33" t="str">
        <f>VLOOKUP($B185,'TAX INFO'!$B$2:$F$1000,4,0)</f>
        <v>Unit 1407, Pacific Star Building, Sen. Gil Puyat Avenue cor. Makati Avenue, Bel-Air, 1209 Makati City</v>
      </c>
      <c r="F185" s="33" t="str">
        <f>VLOOKUP(B185,'TAX INFO'!$B$2:$G$961,5,0)</f>
        <v>238-154-069-000</v>
      </c>
      <c r="G185" s="33">
        <f>VLOOKUP($B185,'TAX INFO'!$B$2:$G$1000,6,0)</f>
        <v>1209</v>
      </c>
      <c r="H185" s="34" t="s">
        <v>69</v>
      </c>
      <c r="I185" s="34" t="s">
        <v>66</v>
      </c>
      <c r="J185" s="34" t="s">
        <v>66</v>
      </c>
      <c r="K185" s="34" t="s">
        <v>66</v>
      </c>
      <c r="L185" s="34" t="s">
        <v>66</v>
      </c>
      <c r="M185" s="19">
        <v>-40.01</v>
      </c>
      <c r="N185" s="88">
        <v>0</v>
      </c>
      <c r="O185" s="89">
        <v>-4.8</v>
      </c>
      <c r="P185" s="88">
        <v>0.8</v>
      </c>
      <c r="Q185" s="90">
        <f t="shared" si="2"/>
        <v>-44.01</v>
      </c>
      <c r="R185" s="33">
        <v>28007</v>
      </c>
    </row>
    <row r="186" spans="1:18" x14ac:dyDescent="0.2">
      <c r="A186" s="33">
        <v>184</v>
      </c>
      <c r="B186" s="34" t="s">
        <v>268</v>
      </c>
      <c r="C186" s="34" t="s">
        <v>268</v>
      </c>
      <c r="D186" s="33" t="str">
        <f>VLOOKUP(B186,'TAX INFO'!$B$2:$G$961,3,0)</f>
        <v xml:space="preserve">First Cabanatuan Renewable Ventures Inc. </v>
      </c>
      <c r="E186" s="33" t="str">
        <f>VLOOKUP($B186,'TAX INFO'!$B$2:$F$1000,4,0)</f>
        <v>FCVC Compound Sitio Mampulog, Brgy. Bitas, Cabanatuan, Nueva Ecija</v>
      </c>
      <c r="F186" s="33" t="str">
        <f>VLOOKUP(B186,'TAX INFO'!$B$2:$G$961,5,0)</f>
        <v>008-944-766-000</v>
      </c>
      <c r="G186" s="33">
        <f>VLOOKUP($B186,'TAX INFO'!$B$2:$G$1000,6,0)</f>
        <v>3100</v>
      </c>
      <c r="H186" s="34" t="s">
        <v>65</v>
      </c>
      <c r="I186" s="34" t="s">
        <v>66</v>
      </c>
      <c r="J186" s="34" t="s">
        <v>66</v>
      </c>
      <c r="K186" s="34" t="s">
        <v>67</v>
      </c>
      <c r="L186" s="34" t="s">
        <v>67</v>
      </c>
      <c r="M186" s="19">
        <v>0</v>
      </c>
      <c r="N186" s="88">
        <v>-136.54</v>
      </c>
      <c r="O186" s="89">
        <v>0</v>
      </c>
      <c r="P186" s="88">
        <v>2.73</v>
      </c>
      <c r="Q186" s="90">
        <f t="shared" si="2"/>
        <v>-133.81</v>
      </c>
      <c r="R186" s="33">
        <v>28008</v>
      </c>
    </row>
    <row r="187" spans="1:18" x14ac:dyDescent="0.2">
      <c r="A187" s="33">
        <v>185</v>
      </c>
      <c r="B187" s="34" t="s">
        <v>260</v>
      </c>
      <c r="C187" s="34" t="s">
        <v>260</v>
      </c>
      <c r="D187" s="33" t="str">
        <f>VLOOKUP(B187,'TAX INFO'!$B$2:$G$961,3,0)</f>
        <v xml:space="preserve">FDC Misamis Power Corporation </v>
      </c>
      <c r="E187" s="33" t="str">
        <f>VLOOKUP($B187,'TAX INFO'!$B$2:$F$1000,4,0)</f>
        <v>PHIVIDEC INDUSTRIAL ESTATE, TAMBOBONG, VILLANUEVA, MISAMIS ORIENTAL</v>
      </c>
      <c r="F187" s="33" t="str">
        <f>VLOOKUP(B187,'TAX INFO'!$B$2:$G$961,5,0)</f>
        <v>007-475-436-00000</v>
      </c>
      <c r="G187" s="33">
        <f>VLOOKUP($B187,'TAX INFO'!$B$2:$G$1000,6,0)</f>
        <v>9002</v>
      </c>
      <c r="H187" s="34" t="s">
        <v>69</v>
      </c>
      <c r="I187" s="34" t="s">
        <v>66</v>
      </c>
      <c r="J187" s="34" t="s">
        <v>66</v>
      </c>
      <c r="K187" s="34" t="s">
        <v>67</v>
      </c>
      <c r="L187" s="34" t="s">
        <v>67</v>
      </c>
      <c r="M187" s="19">
        <v>-18175.09</v>
      </c>
      <c r="N187" s="88">
        <v>0</v>
      </c>
      <c r="O187" s="89">
        <v>-2181.0100000000002</v>
      </c>
      <c r="P187" s="88">
        <v>363.5</v>
      </c>
      <c r="Q187" s="90">
        <f t="shared" si="2"/>
        <v>-19992.599999999999</v>
      </c>
      <c r="R187" s="33">
        <v>28009</v>
      </c>
    </row>
    <row r="188" spans="1:18" x14ac:dyDescent="0.2">
      <c r="A188" s="33">
        <v>186</v>
      </c>
      <c r="B188" s="34" t="s">
        <v>261</v>
      </c>
      <c r="C188" s="34" t="s">
        <v>261</v>
      </c>
      <c r="D188" s="33" t="str">
        <f>VLOOKUP(B188,'TAX INFO'!$B$2:$G$961,3,0)</f>
        <v xml:space="preserve">FDC Retail Electricity Sales Corporation </v>
      </c>
      <c r="E188" s="33" t="str">
        <f>VLOOKUP($B188,'TAX INFO'!$B$2:$F$1000,4,0)</f>
        <v>9F Filinvest One Bldg. Northgate Cyberzone, Alabang-Zapote Road Cor. Northgate Ave. Filinvest City, Alabang, Muntinlupa City</v>
      </c>
      <c r="F188" s="33" t="str">
        <f>VLOOKUP(B188,'TAX INFO'!$B$2:$G$961,5,0)</f>
        <v>007-475-660-00000</v>
      </c>
      <c r="G188" s="33">
        <f>VLOOKUP($B188,'TAX INFO'!$B$2:$G$1000,6,0)</f>
        <v>1781</v>
      </c>
      <c r="H188" s="34" t="s">
        <v>69</v>
      </c>
      <c r="I188" s="34" t="s">
        <v>66</v>
      </c>
      <c r="J188" s="34" t="s">
        <v>67</v>
      </c>
      <c r="K188" s="34" t="s">
        <v>67</v>
      </c>
      <c r="L188" s="34" t="s">
        <v>67</v>
      </c>
      <c r="M188" s="19">
        <v>-210.34</v>
      </c>
      <c r="N188" s="88">
        <v>0</v>
      </c>
      <c r="O188" s="89">
        <v>-25.24</v>
      </c>
      <c r="P188" s="88">
        <v>4.21</v>
      </c>
      <c r="Q188" s="90">
        <f t="shared" si="2"/>
        <v>-231.37</v>
      </c>
      <c r="R188" s="33">
        <v>28010</v>
      </c>
    </row>
    <row r="189" spans="1:18" x14ac:dyDescent="0.2">
      <c r="A189" s="33">
        <v>187</v>
      </c>
      <c r="B189" s="34" t="s">
        <v>261</v>
      </c>
      <c r="C189" s="34" t="s">
        <v>262</v>
      </c>
      <c r="D189" s="33" t="str">
        <f>VLOOKUP(B189,'TAX INFO'!$B$2:$G$961,3,0)</f>
        <v xml:space="preserve">FDC Retail Electricity Sales Corporation </v>
      </c>
      <c r="E189" s="33" t="str">
        <f>VLOOKUP($B189,'TAX INFO'!$B$2:$F$1000,4,0)</f>
        <v>9F Filinvest One Bldg. Northgate Cyberzone, Alabang-Zapote Road Cor. Northgate Ave. Filinvest City, Alabang, Muntinlupa City</v>
      </c>
      <c r="F189" s="33" t="str">
        <f>VLOOKUP(B189,'TAX INFO'!$B$2:$G$961,5,0)</f>
        <v>007-475-660-00000</v>
      </c>
      <c r="G189" s="33">
        <f>VLOOKUP($B189,'TAX INFO'!$B$2:$G$1000,6,0)</f>
        <v>1781</v>
      </c>
      <c r="H189" s="34" t="s">
        <v>65</v>
      </c>
      <c r="I189" s="34" t="s">
        <v>66</v>
      </c>
      <c r="J189" s="34" t="s">
        <v>67</v>
      </c>
      <c r="K189" s="34" t="s">
        <v>67</v>
      </c>
      <c r="L189" s="34" t="s">
        <v>67</v>
      </c>
      <c r="M189" s="19">
        <v>-3.55</v>
      </c>
      <c r="N189" s="88">
        <v>0</v>
      </c>
      <c r="O189" s="89">
        <v>-0.43</v>
      </c>
      <c r="P189" s="88">
        <v>7.0000000000000007E-2</v>
      </c>
      <c r="Q189" s="90">
        <f t="shared" si="2"/>
        <v>-3.91</v>
      </c>
      <c r="R189" s="33">
        <v>28010</v>
      </c>
    </row>
    <row r="190" spans="1:18" x14ac:dyDescent="0.2">
      <c r="A190" s="33">
        <v>188</v>
      </c>
      <c r="B190" s="34" t="s">
        <v>269</v>
      </c>
      <c r="C190" s="34" t="s">
        <v>269</v>
      </c>
      <c r="D190" s="33" t="str">
        <f>VLOOKUP(B190,'TAX INFO'!$B$2:$G$961,3,0)</f>
        <v xml:space="preserve">First Farmers Holding Corporation </v>
      </c>
      <c r="E190" s="33" t="str">
        <f>VLOOKUP($B190,'TAX INFO'!$B$2:$F$1000,4,0)</f>
        <v>Brgy. Dos Hermanas, Talisay City, Negros Occidental</v>
      </c>
      <c r="F190" s="33" t="str">
        <f>VLOOKUP(B190,'TAX INFO'!$B$2:$G$961,5,0)</f>
        <v>002-011-670-000</v>
      </c>
      <c r="G190" s="33">
        <f>VLOOKUP($B190,'TAX INFO'!$B$2:$G$1000,6,0)</f>
        <v>6115</v>
      </c>
      <c r="H190" s="34" t="s">
        <v>69</v>
      </c>
      <c r="I190" s="34" t="s">
        <v>66</v>
      </c>
      <c r="J190" s="34" t="s">
        <v>67</v>
      </c>
      <c r="K190" s="34" t="s">
        <v>67</v>
      </c>
      <c r="L190" s="34" t="s">
        <v>67</v>
      </c>
      <c r="M190" s="19">
        <v>0</v>
      </c>
      <c r="N190" s="88">
        <v>-941.66</v>
      </c>
      <c r="O190" s="89">
        <v>0</v>
      </c>
      <c r="P190" s="88">
        <v>18.829999999999998</v>
      </c>
      <c r="Q190" s="90">
        <f t="shared" si="2"/>
        <v>-922.82999999999993</v>
      </c>
      <c r="R190" s="33">
        <v>28011</v>
      </c>
    </row>
    <row r="191" spans="1:18" x14ac:dyDescent="0.2">
      <c r="A191" s="33">
        <v>189</v>
      </c>
      <c r="B191" s="34" t="s">
        <v>269</v>
      </c>
      <c r="C191" s="34" t="s">
        <v>270</v>
      </c>
      <c r="D191" s="33" t="str">
        <f>VLOOKUP(B191,'TAX INFO'!$B$2:$G$961,3,0)</f>
        <v xml:space="preserve">First Farmers Holding Corporation </v>
      </c>
      <c r="E191" s="33" t="str">
        <f>VLOOKUP($B191,'TAX INFO'!$B$2:$F$1000,4,0)</f>
        <v>Brgy. Dos Hermanas, Talisay City, Negros Occidental</v>
      </c>
      <c r="F191" s="33" t="str">
        <f>VLOOKUP(B191,'TAX INFO'!$B$2:$G$961,5,0)</f>
        <v>002-011-670-000</v>
      </c>
      <c r="G191" s="33">
        <f>VLOOKUP($B191,'TAX INFO'!$B$2:$G$1000,6,0)</f>
        <v>6115</v>
      </c>
      <c r="H191" s="34" t="s">
        <v>69</v>
      </c>
      <c r="I191" s="34" t="s">
        <v>66</v>
      </c>
      <c r="J191" s="34" t="s">
        <v>67</v>
      </c>
      <c r="K191" s="34" t="s">
        <v>67</v>
      </c>
      <c r="L191" s="34" t="s">
        <v>67</v>
      </c>
      <c r="M191" s="19">
        <v>0</v>
      </c>
      <c r="N191" s="88">
        <v>0</v>
      </c>
      <c r="O191" s="89">
        <v>0</v>
      </c>
      <c r="P191" s="88">
        <v>0</v>
      </c>
      <c r="Q191" s="90">
        <f t="shared" si="2"/>
        <v>0</v>
      </c>
      <c r="R191" s="33">
        <v>28011</v>
      </c>
    </row>
    <row r="192" spans="1:18" x14ac:dyDescent="0.2">
      <c r="A192" s="33">
        <v>190</v>
      </c>
      <c r="B192" s="34" t="s">
        <v>263</v>
      </c>
      <c r="C192" s="34" t="s">
        <v>263</v>
      </c>
      <c r="D192" s="33" t="str">
        <f>VLOOKUP(B192,'TAX INFO'!$B$2:$G$961,3,0)</f>
        <v xml:space="preserve">FG Bukidnon Power Corporation </v>
      </c>
      <c r="E192" s="33" t="str">
        <f>VLOOKUP($B192,'TAX INFO'!$B$2:$F$1000,4,0)</f>
        <v>6th Floor Rockwell Business Center Tower 3, Ortigas Avenue Pasig Cty</v>
      </c>
      <c r="F192" s="33" t="str">
        <f>VLOOKUP(B192,'TAX INFO'!$B$2:$G$961,5,0)</f>
        <v>236-277-238-000</v>
      </c>
      <c r="G192" s="33">
        <f>VLOOKUP($B192,'TAX INFO'!$B$2:$G$1000,6,0)</f>
        <v>1604</v>
      </c>
      <c r="H192" s="34" t="s">
        <v>65</v>
      </c>
      <c r="I192" s="34" t="s">
        <v>66</v>
      </c>
      <c r="J192" s="34" t="s">
        <v>67</v>
      </c>
      <c r="K192" s="34" t="s">
        <v>66</v>
      </c>
      <c r="L192" s="34" t="s">
        <v>66</v>
      </c>
      <c r="M192" s="19">
        <v>0</v>
      </c>
      <c r="N192" s="88">
        <v>-1.1299999999999999</v>
      </c>
      <c r="O192" s="89">
        <v>0</v>
      </c>
      <c r="P192" s="88">
        <v>0.02</v>
      </c>
      <c r="Q192" s="90">
        <f t="shared" si="2"/>
        <v>-1.1099999999999999</v>
      </c>
      <c r="R192" s="33">
        <v>28012</v>
      </c>
    </row>
    <row r="193" spans="1:18" x14ac:dyDescent="0.2">
      <c r="A193" s="33">
        <v>191</v>
      </c>
      <c r="B193" s="34" t="s">
        <v>275</v>
      </c>
      <c r="C193" s="34" t="s">
        <v>276</v>
      </c>
      <c r="D193" s="33" t="str">
        <f>VLOOKUP(B193,'TAX INFO'!$B$2:$G$961,3,0)</f>
        <v xml:space="preserve">First Gen Energy Solutions, Inc. </v>
      </c>
      <c r="E193" s="33" t="str">
        <f>VLOOKUP($B193,'TAX INFO'!$B$2:$F$1000,4,0)</f>
        <v>6/F Rockwell Business Center Tower 3, Ortigas Avenue Ugong, City of Pasig NCR, Second District Philippines 1604</v>
      </c>
      <c r="F193" s="33" t="str">
        <f>VLOOKUP(B193,'TAX INFO'!$B$2:$G$961,5,0)</f>
        <v>006-537-631-000</v>
      </c>
      <c r="G193" s="33">
        <f>VLOOKUP($B193,'TAX INFO'!$B$2:$G$1000,6,0)</f>
        <v>1604</v>
      </c>
      <c r="H193" s="34" t="s">
        <v>69</v>
      </c>
      <c r="I193" s="34" t="s">
        <v>66</v>
      </c>
      <c r="J193" s="34" t="s">
        <v>67</v>
      </c>
      <c r="K193" s="34" t="s">
        <v>66</v>
      </c>
      <c r="L193" s="34" t="s">
        <v>66</v>
      </c>
      <c r="M193" s="19">
        <v>-1.34</v>
      </c>
      <c r="N193" s="88">
        <v>0</v>
      </c>
      <c r="O193" s="89">
        <v>-0.16</v>
      </c>
      <c r="P193" s="88">
        <v>0.03</v>
      </c>
      <c r="Q193" s="90">
        <f t="shared" si="2"/>
        <v>-1.47</v>
      </c>
      <c r="R193" s="33">
        <v>28013</v>
      </c>
    </row>
    <row r="194" spans="1:18" x14ac:dyDescent="0.2">
      <c r="A194" s="33">
        <v>192</v>
      </c>
      <c r="B194" s="34" t="s">
        <v>273</v>
      </c>
      <c r="C194" s="34" t="s">
        <v>273</v>
      </c>
      <c r="D194" s="33" t="str">
        <f>VLOOKUP(B194,'TAX INFO'!$B$2:$G$961,3,0)</f>
        <v xml:space="preserve">First Gen Energy Solutions, Inc. </v>
      </c>
      <c r="E194" s="33" t="str">
        <f>VLOOKUP($B194,'TAX INFO'!$B$2:$F$1000,4,0)</f>
        <v>6/F Rockwell Business Center Tower 3, Ortigas Avenue Ugong, City of Pasig NCR, Second District Philippines 1604</v>
      </c>
      <c r="F194" s="33" t="str">
        <f>VLOOKUP(B194,'TAX INFO'!$B$2:$G$961,5,0)</f>
        <v>006-537-631-000</v>
      </c>
      <c r="G194" s="33">
        <f>VLOOKUP($B194,'TAX INFO'!$B$2:$G$1000,6,0)</f>
        <v>1604</v>
      </c>
      <c r="H194" s="34" t="s">
        <v>65</v>
      </c>
      <c r="I194" s="34" t="s">
        <v>66</v>
      </c>
      <c r="J194" s="34" t="s">
        <v>67</v>
      </c>
      <c r="K194" s="34" t="s">
        <v>67</v>
      </c>
      <c r="L194" s="34" t="s">
        <v>67</v>
      </c>
      <c r="M194" s="19">
        <v>-6.37</v>
      </c>
      <c r="N194" s="88">
        <v>0</v>
      </c>
      <c r="O194" s="89">
        <v>-0.76</v>
      </c>
      <c r="P194" s="88">
        <v>0.13</v>
      </c>
      <c r="Q194" s="90">
        <f t="shared" si="2"/>
        <v>-7</v>
      </c>
      <c r="R194" s="33">
        <v>28013</v>
      </c>
    </row>
    <row r="195" spans="1:18" x14ac:dyDescent="0.2">
      <c r="A195" s="33">
        <v>193</v>
      </c>
      <c r="B195" s="34" t="s">
        <v>273</v>
      </c>
      <c r="C195" s="34" t="s">
        <v>274</v>
      </c>
      <c r="D195" s="33" t="str">
        <f>VLOOKUP(B195,'TAX INFO'!$B$2:$G$961,3,0)</f>
        <v xml:space="preserve">First Gen Energy Solutions, Inc. </v>
      </c>
      <c r="E195" s="33" t="str">
        <f>VLOOKUP($B195,'TAX INFO'!$B$2:$F$1000,4,0)</f>
        <v>6/F Rockwell Business Center Tower 3, Ortigas Avenue Ugong, City of Pasig NCR, Second District Philippines 1604</v>
      </c>
      <c r="F195" s="33" t="str">
        <f>VLOOKUP(B195,'TAX INFO'!$B$2:$G$961,5,0)</f>
        <v>006-537-631-000</v>
      </c>
      <c r="G195" s="33">
        <f>VLOOKUP($B195,'TAX INFO'!$B$2:$G$1000,6,0)</f>
        <v>1604</v>
      </c>
      <c r="H195" s="34" t="s">
        <v>69</v>
      </c>
      <c r="I195" s="34" t="s">
        <v>66</v>
      </c>
      <c r="J195" s="34" t="s">
        <v>67</v>
      </c>
      <c r="K195" s="34" t="s">
        <v>67</v>
      </c>
      <c r="L195" s="34" t="s">
        <v>67</v>
      </c>
      <c r="M195" s="19">
        <v>-94.53</v>
      </c>
      <c r="N195" s="88">
        <v>0</v>
      </c>
      <c r="O195" s="89">
        <v>-11.34</v>
      </c>
      <c r="P195" s="88">
        <v>1.89</v>
      </c>
      <c r="Q195" s="90">
        <f t="shared" si="2"/>
        <v>-103.98</v>
      </c>
      <c r="R195" s="33">
        <v>28013</v>
      </c>
    </row>
    <row r="196" spans="1:18" x14ac:dyDescent="0.2">
      <c r="A196" s="33">
        <v>194</v>
      </c>
      <c r="B196" s="34" t="s">
        <v>277</v>
      </c>
      <c r="C196" s="34" t="s">
        <v>277</v>
      </c>
      <c r="D196" s="33" t="str">
        <f>VLOOKUP(B196,'TAX INFO'!$B$2:$G$961,3,0)</f>
        <v xml:space="preserve">First Gen Hydro Power Corporation </v>
      </c>
      <c r="E196" s="33" t="str">
        <f>VLOOKUP($B196,'TAX INFO'!$B$2:$F$1000,4,0)</f>
        <v xml:space="preserve">6/F Rockwell Business Center Tower 3, Ortigas Avenue Ugong, City of Pasig NCR, Second District Philippines </v>
      </c>
      <c r="F196" s="33" t="str">
        <f>VLOOKUP(B196,'TAX INFO'!$B$2:$G$961,5,0)</f>
        <v>244-335-986-000</v>
      </c>
      <c r="G196" s="33">
        <f>VLOOKUP($B196,'TAX INFO'!$B$2:$G$1000,6,0)</f>
        <v>1604</v>
      </c>
      <c r="H196" s="34" t="s">
        <v>69</v>
      </c>
      <c r="I196" s="34" t="s">
        <v>66</v>
      </c>
      <c r="J196" s="34" t="s">
        <v>67</v>
      </c>
      <c r="K196" s="34" t="s">
        <v>67</v>
      </c>
      <c r="L196" s="34" t="s">
        <v>67</v>
      </c>
      <c r="M196" s="19">
        <v>0</v>
      </c>
      <c r="N196" s="88">
        <v>-7757.6</v>
      </c>
      <c r="O196" s="89">
        <v>0</v>
      </c>
      <c r="P196" s="88">
        <v>155.15</v>
      </c>
      <c r="Q196" s="90">
        <f t="shared" ref="Q196:Q259" si="3">SUM(M196:P196)</f>
        <v>-7602.4500000000007</v>
      </c>
      <c r="R196" s="33">
        <v>27999</v>
      </c>
    </row>
    <row r="197" spans="1:18" x14ac:dyDescent="0.2">
      <c r="A197" s="33">
        <v>195</v>
      </c>
      <c r="B197" s="34" t="s">
        <v>277</v>
      </c>
      <c r="C197" s="34" t="s">
        <v>279</v>
      </c>
      <c r="D197" s="33" t="str">
        <f>VLOOKUP(B197,'TAX INFO'!$B$2:$G$961,3,0)</f>
        <v xml:space="preserve">First Gen Hydro Power Corporation </v>
      </c>
      <c r="E197" s="33" t="str">
        <f>VLOOKUP($B197,'TAX INFO'!$B$2:$F$1000,4,0)</f>
        <v xml:space="preserve">6/F Rockwell Business Center Tower 3, Ortigas Avenue Ugong, City of Pasig NCR, Second District Philippines </v>
      </c>
      <c r="F197" s="33" t="str">
        <f>VLOOKUP(B197,'TAX INFO'!$B$2:$G$961,5,0)</f>
        <v>244-335-986-000</v>
      </c>
      <c r="G197" s="33">
        <f>VLOOKUP($B197,'TAX INFO'!$B$2:$G$1000,6,0)</f>
        <v>1604</v>
      </c>
      <c r="H197" s="34" t="s">
        <v>65</v>
      </c>
      <c r="I197" s="34" t="s">
        <v>66</v>
      </c>
      <c r="J197" s="34" t="s">
        <v>67</v>
      </c>
      <c r="K197" s="34" t="s">
        <v>66</v>
      </c>
      <c r="L197" s="34" t="s">
        <v>66</v>
      </c>
      <c r="M197" s="19">
        <v>-2.27</v>
      </c>
      <c r="N197" s="88">
        <v>0</v>
      </c>
      <c r="O197" s="89">
        <v>-0.27</v>
      </c>
      <c r="P197" s="88">
        <v>0.05</v>
      </c>
      <c r="Q197" s="90">
        <f t="shared" si="3"/>
        <v>-2.4900000000000002</v>
      </c>
      <c r="R197" s="33">
        <v>27999</v>
      </c>
    </row>
    <row r="198" spans="1:18" x14ac:dyDescent="0.2">
      <c r="A198" s="33">
        <v>196</v>
      </c>
      <c r="B198" s="34" t="s">
        <v>277</v>
      </c>
      <c r="C198" s="34" t="s">
        <v>280</v>
      </c>
      <c r="D198" s="33" t="str">
        <f>VLOOKUP(B198,'TAX INFO'!$B$2:$G$961,3,0)</f>
        <v xml:space="preserve">First Gen Hydro Power Corporation </v>
      </c>
      <c r="E198" s="33" t="str">
        <f>VLOOKUP($B198,'TAX INFO'!$B$2:$F$1000,4,0)</f>
        <v xml:space="preserve">6/F Rockwell Business Center Tower 3, Ortigas Avenue Ugong, City of Pasig NCR, Second District Philippines </v>
      </c>
      <c r="F198" s="33" t="str">
        <f>VLOOKUP(B198,'TAX INFO'!$B$2:$G$961,5,0)</f>
        <v>244-335-986-000</v>
      </c>
      <c r="G198" s="33">
        <f>VLOOKUP($B198,'TAX INFO'!$B$2:$G$1000,6,0)</f>
        <v>1604</v>
      </c>
      <c r="H198" s="34" t="s">
        <v>65</v>
      </c>
      <c r="I198" s="34" t="s">
        <v>66</v>
      </c>
      <c r="J198" s="34" t="s">
        <v>67</v>
      </c>
      <c r="K198" s="34" t="s">
        <v>66</v>
      </c>
      <c r="L198" s="34" t="s">
        <v>66</v>
      </c>
      <c r="M198" s="19">
        <v>0</v>
      </c>
      <c r="N198" s="88">
        <v>-0.74</v>
      </c>
      <c r="O198" s="89">
        <v>0</v>
      </c>
      <c r="P198" s="88">
        <v>0.01</v>
      </c>
      <c r="Q198" s="90">
        <f t="shared" si="3"/>
        <v>-0.73</v>
      </c>
      <c r="R198" s="33">
        <v>27999</v>
      </c>
    </row>
    <row r="199" spans="1:18" x14ac:dyDescent="0.2">
      <c r="A199" s="33">
        <v>197</v>
      </c>
      <c r="B199" s="34" t="s">
        <v>282</v>
      </c>
      <c r="C199" s="34" t="s">
        <v>282</v>
      </c>
      <c r="D199" s="33" t="str">
        <f>VLOOKUP(B199,'TAX INFO'!$B$2:$G$961,3,0)</f>
        <v xml:space="preserve">First Gen Hydro Power Corporation </v>
      </c>
      <c r="E199" s="33" t="str">
        <f>VLOOKUP($B199,'TAX INFO'!$B$2:$F$1000,4,0)</f>
        <v>6/F Rockwell Business Center Tower 3, Ortigas Ave. Ugong, City of Pasig City NCR, 2nd District Philippines</v>
      </c>
      <c r="F199" s="33" t="str">
        <f>VLOOKUP(B199,'TAX INFO'!$B$2:$G$961,5,0)</f>
        <v>244-335-986-000</v>
      </c>
      <c r="G199" s="33">
        <f>VLOOKUP($B199,'TAX INFO'!$B$2:$G$1000,6,0)</f>
        <v>1604</v>
      </c>
      <c r="H199" s="34" t="s">
        <v>69</v>
      </c>
      <c r="I199" s="34" t="s">
        <v>66</v>
      </c>
      <c r="J199" s="34" t="s">
        <v>67</v>
      </c>
      <c r="K199" s="34" t="s">
        <v>66</v>
      </c>
      <c r="L199" s="34" t="s">
        <v>66</v>
      </c>
      <c r="M199" s="19">
        <v>-0.15</v>
      </c>
      <c r="N199" s="88">
        <v>0</v>
      </c>
      <c r="O199" s="89">
        <v>-0.02</v>
      </c>
      <c r="P199" s="88">
        <v>0</v>
      </c>
      <c r="Q199" s="90">
        <f t="shared" si="3"/>
        <v>-0.16999999999999998</v>
      </c>
      <c r="R199" s="33">
        <v>27999</v>
      </c>
    </row>
    <row r="200" spans="1:18" x14ac:dyDescent="0.2">
      <c r="A200" s="33">
        <v>198</v>
      </c>
      <c r="B200" s="34" t="s">
        <v>271</v>
      </c>
      <c r="C200" s="34" t="s">
        <v>271</v>
      </c>
      <c r="D200" s="33" t="str">
        <f>VLOOKUP(B200,'TAX INFO'!$B$2:$G$961,3,0)</f>
        <v xml:space="preserve">First Gas Power Corporation </v>
      </c>
      <c r="E200" s="33" t="str">
        <f>VLOOKUP($B200,'TAX INFO'!$B$2:$F$1000,4,0)</f>
        <v xml:space="preserve">6/F Rockwell Business Center Tower 3, Ortigas Avenue Ugong, City of Pasig NCR, Second District Philippines </v>
      </c>
      <c r="F200" s="33" t="str">
        <f>VLOOKUP(B200,'TAX INFO'!$B$2:$G$961,5,0)</f>
        <v>004-470-601-000</v>
      </c>
      <c r="G200" s="33">
        <f>VLOOKUP($B200,'TAX INFO'!$B$2:$G$1000,6,0)</f>
        <v>1604</v>
      </c>
      <c r="H200" s="34" t="s">
        <v>65</v>
      </c>
      <c r="I200" s="34" t="s">
        <v>66</v>
      </c>
      <c r="J200" s="34" t="s">
        <v>67</v>
      </c>
      <c r="K200" s="34" t="s">
        <v>67</v>
      </c>
      <c r="L200" s="34" t="s">
        <v>67</v>
      </c>
      <c r="M200" s="19">
        <v>-4.7</v>
      </c>
      <c r="N200" s="88">
        <v>0</v>
      </c>
      <c r="O200" s="89">
        <v>-0.56000000000000005</v>
      </c>
      <c r="P200" s="88">
        <v>0.09</v>
      </c>
      <c r="Q200" s="90">
        <f t="shared" si="3"/>
        <v>-5.17</v>
      </c>
      <c r="R200" s="33">
        <v>28014</v>
      </c>
    </row>
    <row r="201" spans="1:18" x14ac:dyDescent="0.2">
      <c r="A201" s="33">
        <v>199</v>
      </c>
      <c r="B201" s="34" t="s">
        <v>271</v>
      </c>
      <c r="C201" s="34" t="s">
        <v>272</v>
      </c>
      <c r="D201" s="33" t="str">
        <f>VLOOKUP(B201,'TAX INFO'!$B$2:$G$961,3,0)</f>
        <v xml:space="preserve">First Gas Power Corporation </v>
      </c>
      <c r="E201" s="33" t="str">
        <f>VLOOKUP($B201,'TAX INFO'!$B$2:$F$1000,4,0)</f>
        <v xml:space="preserve">6/F Rockwell Business Center Tower 3, Ortigas Avenue Ugong, City of Pasig NCR, Second District Philippines </v>
      </c>
      <c r="F201" s="33" t="str">
        <f>VLOOKUP(B201,'TAX INFO'!$B$2:$G$961,5,0)</f>
        <v>004-470-601-000</v>
      </c>
      <c r="G201" s="33">
        <f>VLOOKUP($B201,'TAX INFO'!$B$2:$G$1000,6,0)</f>
        <v>1604</v>
      </c>
      <c r="H201" s="34" t="s">
        <v>69</v>
      </c>
      <c r="I201" s="34" t="s">
        <v>66</v>
      </c>
      <c r="J201" s="34" t="s">
        <v>67</v>
      </c>
      <c r="K201" s="34" t="s">
        <v>67</v>
      </c>
      <c r="L201" s="34" t="s">
        <v>67</v>
      </c>
      <c r="M201" s="19">
        <v>0</v>
      </c>
      <c r="N201" s="88">
        <v>0</v>
      </c>
      <c r="O201" s="89">
        <v>0</v>
      </c>
      <c r="P201" s="88">
        <v>0</v>
      </c>
      <c r="Q201" s="90">
        <f t="shared" si="3"/>
        <v>0</v>
      </c>
      <c r="R201" s="33">
        <v>28014</v>
      </c>
    </row>
    <row r="202" spans="1:18" x14ac:dyDescent="0.2">
      <c r="A202" s="33">
        <v>200</v>
      </c>
      <c r="B202" s="34" t="s">
        <v>265</v>
      </c>
      <c r="C202" s="34" t="s">
        <v>265</v>
      </c>
      <c r="D202" s="33" t="str">
        <f>VLOOKUP(B202,'TAX INFO'!$B$2:$G$961,3,0)</f>
        <v xml:space="preserve">FGP Corp. </v>
      </c>
      <c r="E202" s="33" t="str">
        <f>VLOOKUP($B202,'TAX INFO'!$B$2:$F$1000,4,0)</f>
        <v>6th Floor Rockwell Business Center Tower 3, Ortigas Avenue Pasig City</v>
      </c>
      <c r="F202" s="33" t="str">
        <f>VLOOKUP(B202,'TAX INFO'!$B$2:$G$961,5,0)</f>
        <v>005-011-427-000</v>
      </c>
      <c r="G202" s="33">
        <f>VLOOKUP($B202,'TAX INFO'!$B$2:$G$1000,6,0)</f>
        <v>1604</v>
      </c>
      <c r="H202" s="34" t="s">
        <v>69</v>
      </c>
      <c r="I202" s="34" t="s">
        <v>66</v>
      </c>
      <c r="J202" s="34" t="s">
        <v>67</v>
      </c>
      <c r="K202" s="34" t="s">
        <v>67</v>
      </c>
      <c r="L202" s="34" t="s">
        <v>67</v>
      </c>
      <c r="M202" s="19">
        <v>-0.83</v>
      </c>
      <c r="N202" s="88">
        <v>0</v>
      </c>
      <c r="O202" s="89">
        <v>-0.1</v>
      </c>
      <c r="P202" s="88">
        <v>0.02</v>
      </c>
      <c r="Q202" s="90">
        <f t="shared" si="3"/>
        <v>-0.90999999999999992</v>
      </c>
      <c r="R202" s="33">
        <v>28015</v>
      </c>
    </row>
    <row r="203" spans="1:18" x14ac:dyDescent="0.2">
      <c r="A203" s="33">
        <v>201</v>
      </c>
      <c r="B203" s="34" t="s">
        <v>265</v>
      </c>
      <c r="C203" s="34" t="s">
        <v>266</v>
      </c>
      <c r="D203" s="33" t="str">
        <f>VLOOKUP(B203,'TAX INFO'!$B$2:$G$961,3,0)</f>
        <v xml:space="preserve">FGP Corp. </v>
      </c>
      <c r="E203" s="33" t="str">
        <f>VLOOKUP($B203,'TAX INFO'!$B$2:$F$1000,4,0)</f>
        <v>6th Floor Rockwell Business Center Tower 3, Ortigas Avenue Pasig City</v>
      </c>
      <c r="F203" s="33" t="str">
        <f>VLOOKUP(B203,'TAX INFO'!$B$2:$G$961,5,0)</f>
        <v>005-011-427-000</v>
      </c>
      <c r="G203" s="33">
        <f>VLOOKUP($B203,'TAX INFO'!$B$2:$G$1000,6,0)</f>
        <v>1604</v>
      </c>
      <c r="H203" s="34" t="s">
        <v>69</v>
      </c>
      <c r="I203" s="34" t="s">
        <v>66</v>
      </c>
      <c r="J203" s="34" t="s">
        <v>67</v>
      </c>
      <c r="K203" s="34" t="s">
        <v>67</v>
      </c>
      <c r="L203" s="34" t="s">
        <v>67</v>
      </c>
      <c r="M203" s="19">
        <v>0</v>
      </c>
      <c r="N203" s="88">
        <v>0</v>
      </c>
      <c r="O203" s="89">
        <v>0</v>
      </c>
      <c r="P203" s="88">
        <v>0</v>
      </c>
      <c r="Q203" s="90">
        <f t="shared" si="3"/>
        <v>0</v>
      </c>
      <c r="R203" s="33">
        <v>28015</v>
      </c>
    </row>
    <row r="204" spans="1:18" x14ac:dyDescent="0.2">
      <c r="A204" s="33">
        <v>202</v>
      </c>
      <c r="B204" s="34" t="s">
        <v>267</v>
      </c>
      <c r="C204" s="34" t="s">
        <v>267</v>
      </c>
      <c r="D204" s="33" t="str">
        <f>VLOOKUP(B204,'TAX INFO'!$B$2:$G$961,3,0)</f>
        <v xml:space="preserve">First Bukidnon Electric Cooperative, Inc. </v>
      </c>
      <c r="E204" s="33" t="str">
        <f>VLOOKUP($B204,'TAX INFO'!$B$2:$F$1000,4,0)</f>
        <v>ANAHAWON, MARAMAG, BUKIDNON PHILIPPINES 8714</v>
      </c>
      <c r="F204" s="33" t="str">
        <f>VLOOKUP(B204,'TAX INFO'!$B$2:$G$961,5,0)</f>
        <v>000-224-065-000</v>
      </c>
      <c r="G204" s="33">
        <f>VLOOKUP($B204,'TAX INFO'!$B$2:$G$1000,6,0)</f>
        <v>8714</v>
      </c>
      <c r="H204" s="34" t="s">
        <v>69</v>
      </c>
      <c r="I204" s="34" t="s">
        <v>66</v>
      </c>
      <c r="J204" s="34" t="s">
        <v>67</v>
      </c>
      <c r="K204" s="34" t="s">
        <v>67</v>
      </c>
      <c r="L204" s="34" t="s">
        <v>67</v>
      </c>
      <c r="M204" s="19">
        <v>-22.66</v>
      </c>
      <c r="N204" s="88">
        <v>0</v>
      </c>
      <c r="O204" s="89">
        <v>-2.72</v>
      </c>
      <c r="P204" s="88">
        <v>0.45</v>
      </c>
      <c r="Q204" s="90">
        <f t="shared" si="3"/>
        <v>-24.93</v>
      </c>
      <c r="R204" s="33">
        <v>28016</v>
      </c>
    </row>
    <row r="205" spans="1:18" x14ac:dyDescent="0.2">
      <c r="A205" s="33">
        <v>203</v>
      </c>
      <c r="B205" s="34" t="s">
        <v>277</v>
      </c>
      <c r="C205" s="34" t="s">
        <v>281</v>
      </c>
      <c r="D205" s="33" t="str">
        <f>VLOOKUP(B205,'TAX INFO'!$B$2:$G$961,3,0)</f>
        <v xml:space="preserve">First Gen Hydro Power Corporation </v>
      </c>
      <c r="E205" s="33" t="str">
        <f>VLOOKUP($B205,'TAX INFO'!$B$2:$F$1000,4,0)</f>
        <v xml:space="preserve">6/F Rockwell Business Center Tower 3, Ortigas Avenue Ugong, City of Pasig NCR, Second District Philippines </v>
      </c>
      <c r="F205" s="33" t="str">
        <f>VLOOKUP(B205,'TAX INFO'!$B$2:$G$961,5,0)</f>
        <v>244-335-986-000</v>
      </c>
      <c r="G205" s="33">
        <f>VLOOKUP($B205,'TAX INFO'!$B$2:$G$1000,6,0)</f>
        <v>1604</v>
      </c>
      <c r="H205" s="34" t="s">
        <v>65</v>
      </c>
      <c r="I205" s="34" t="s">
        <v>66</v>
      </c>
      <c r="J205" s="34" t="s">
        <v>67</v>
      </c>
      <c r="K205" s="34" t="s">
        <v>66</v>
      </c>
      <c r="L205" s="34" t="s">
        <v>66</v>
      </c>
      <c r="M205" s="19">
        <v>-0.52</v>
      </c>
      <c r="N205" s="88">
        <v>0</v>
      </c>
      <c r="O205" s="89">
        <v>-0.06</v>
      </c>
      <c r="P205" s="88">
        <v>0.01</v>
      </c>
      <c r="Q205" s="90">
        <f t="shared" si="3"/>
        <v>-0.57000000000000006</v>
      </c>
      <c r="R205" s="33">
        <v>27999</v>
      </c>
    </row>
    <row r="206" spans="1:18" x14ac:dyDescent="0.2">
      <c r="A206" s="33">
        <v>204</v>
      </c>
      <c r="B206" s="34" t="s">
        <v>283</v>
      </c>
      <c r="C206" s="34" t="s">
        <v>283</v>
      </c>
      <c r="D206" s="33" t="str">
        <f>VLOOKUP(B206,'TAX INFO'!$B$2:$G$961,3,0)</f>
        <v xml:space="preserve">First Laguna Electric Cooperative, Inc. </v>
      </c>
      <c r="E206" s="33" t="str">
        <f>VLOOKUP($B206,'TAX INFO'!$B$2:$F$1000,4,0)</f>
        <v>Lewin Lumban Laguna</v>
      </c>
      <c r="F206" s="33" t="str">
        <f>VLOOKUP(B206,'TAX INFO'!$B$2:$G$961,5,0)</f>
        <v>000-624-679-0000</v>
      </c>
      <c r="G206" s="33">
        <f>VLOOKUP($B206,'TAX INFO'!$B$2:$G$1000,6,0)</f>
        <v>4014</v>
      </c>
      <c r="H206" s="34" t="s">
        <v>69</v>
      </c>
      <c r="I206" s="34" t="s">
        <v>66</v>
      </c>
      <c r="J206" s="34" t="s">
        <v>67</v>
      </c>
      <c r="K206" s="34" t="s">
        <v>67</v>
      </c>
      <c r="L206" s="34" t="s">
        <v>66</v>
      </c>
      <c r="M206" s="19">
        <v>-12.16</v>
      </c>
      <c r="N206" s="88">
        <v>0</v>
      </c>
      <c r="O206" s="89">
        <v>-1.46</v>
      </c>
      <c r="P206" s="88">
        <v>0.24</v>
      </c>
      <c r="Q206" s="90">
        <f t="shared" si="3"/>
        <v>-13.38</v>
      </c>
      <c r="R206" s="33">
        <v>28017</v>
      </c>
    </row>
    <row r="207" spans="1:18" x14ac:dyDescent="0.2">
      <c r="A207" s="33">
        <v>205</v>
      </c>
      <c r="B207" s="34" t="s">
        <v>284</v>
      </c>
      <c r="C207" s="34" t="s">
        <v>284</v>
      </c>
      <c r="D207" s="33" t="str">
        <f>VLOOKUP(B207,'TAX INFO'!$B$2:$G$961,3,0)</f>
        <v xml:space="preserve">First Natgas Power Corp. </v>
      </c>
      <c r="E207" s="33" t="str">
        <f>VLOOKUP($B207,'TAX INFO'!$B$2:$F$1000,4,0)</f>
        <v>6th Floor Rockwell Business Center Tower 3, Ortigas Ave. Pasig City</v>
      </c>
      <c r="F207" s="33" t="str">
        <f>VLOOKUP(B207,'TAX INFO'!$B$2:$G$961,5,0)</f>
        <v>237-151-695-000</v>
      </c>
      <c r="G207" s="33">
        <f>VLOOKUP($B207,'TAX INFO'!$B$2:$G$1000,6,0)</f>
        <v>1604</v>
      </c>
      <c r="H207" s="34" t="s">
        <v>69</v>
      </c>
      <c r="I207" s="34" t="s">
        <v>66</v>
      </c>
      <c r="J207" s="34" t="s">
        <v>67</v>
      </c>
      <c r="K207" s="34" t="s">
        <v>67</v>
      </c>
      <c r="L207" s="34" t="s">
        <v>66</v>
      </c>
      <c r="M207" s="19">
        <v>-2049.64</v>
      </c>
      <c r="N207" s="88">
        <v>0</v>
      </c>
      <c r="O207" s="89">
        <v>-245.96</v>
      </c>
      <c r="P207" s="88">
        <v>40.99</v>
      </c>
      <c r="Q207" s="90">
        <f t="shared" si="3"/>
        <v>-2254.61</v>
      </c>
      <c r="R207" s="33">
        <v>28018</v>
      </c>
    </row>
    <row r="208" spans="1:18" x14ac:dyDescent="0.2">
      <c r="A208" s="33">
        <v>206</v>
      </c>
      <c r="B208" s="34" t="s">
        <v>284</v>
      </c>
      <c r="C208" s="34" t="s">
        <v>285</v>
      </c>
      <c r="D208" s="33" t="str">
        <f>VLOOKUP(B208,'TAX INFO'!$B$2:$G$961,3,0)</f>
        <v xml:space="preserve">First Natgas Power Corp. </v>
      </c>
      <c r="E208" s="33" t="str">
        <f>VLOOKUP($B208,'TAX INFO'!$B$2:$F$1000,4,0)</f>
        <v>6th Floor Rockwell Business Center Tower 3, Ortigas Ave. Pasig City</v>
      </c>
      <c r="F208" s="33" t="str">
        <f>VLOOKUP(B208,'TAX INFO'!$B$2:$G$961,5,0)</f>
        <v>237-151-695-000</v>
      </c>
      <c r="G208" s="33">
        <f>VLOOKUP($B208,'TAX INFO'!$B$2:$G$1000,6,0)</f>
        <v>1604</v>
      </c>
      <c r="H208" s="34" t="s">
        <v>69</v>
      </c>
      <c r="I208" s="34" t="s">
        <v>66</v>
      </c>
      <c r="J208" s="34" t="s">
        <v>67</v>
      </c>
      <c r="K208" s="34" t="s">
        <v>66</v>
      </c>
      <c r="L208" s="34" t="s">
        <v>66</v>
      </c>
      <c r="M208" s="19">
        <v>-8.73</v>
      </c>
      <c r="N208" s="88">
        <v>0</v>
      </c>
      <c r="O208" s="89">
        <v>-1.05</v>
      </c>
      <c r="P208" s="88">
        <v>0.17</v>
      </c>
      <c r="Q208" s="90">
        <f t="shared" si="3"/>
        <v>-9.6100000000000012</v>
      </c>
      <c r="R208" s="33">
        <v>28018</v>
      </c>
    </row>
    <row r="209" spans="1:18" x14ac:dyDescent="0.2">
      <c r="A209" s="33">
        <v>207</v>
      </c>
      <c r="B209" s="34" t="s">
        <v>288</v>
      </c>
      <c r="C209" s="34" t="s">
        <v>289</v>
      </c>
      <c r="D209" s="33" t="str">
        <f>VLOOKUP(B209,'TAX INFO'!$B$2:$G$961,3,0)</f>
        <v xml:space="preserve">Fort Pilar Energy, Inc. </v>
      </c>
      <c r="E209" s="33" t="str">
        <f>VLOOKUP($B209,'TAX INFO'!$B$2:$F$1000,4,0)</f>
        <v>UNIT 2402 DISCOVERY CENTER 25 ADB AVENUE ORTIGAS CENTER SAN ANTONIO PASIG CITY 1605</v>
      </c>
      <c r="F209" s="33" t="str">
        <f>VLOOKUP(B209,'TAX INFO'!$B$2:$G$961,5,0)</f>
        <v>010-251-347-000</v>
      </c>
      <c r="G209" s="33">
        <f>VLOOKUP($B209,'TAX INFO'!$B$2:$G$1000,6,0)</f>
        <v>1605</v>
      </c>
      <c r="H209" s="34" t="s">
        <v>69</v>
      </c>
      <c r="I209" s="34" t="s">
        <v>66</v>
      </c>
      <c r="J209" s="34" t="s">
        <v>67</v>
      </c>
      <c r="K209" s="34" t="s">
        <v>67</v>
      </c>
      <c r="L209" s="34" t="s">
        <v>66</v>
      </c>
      <c r="M209" s="19">
        <v>-0.1</v>
      </c>
      <c r="N209" s="88">
        <v>0</v>
      </c>
      <c r="O209" s="89">
        <v>-0.01</v>
      </c>
      <c r="P209" s="88">
        <v>0</v>
      </c>
      <c r="Q209" s="90">
        <f t="shared" si="3"/>
        <v>-0.11</v>
      </c>
      <c r="R209" s="33">
        <v>28019</v>
      </c>
    </row>
    <row r="210" spans="1:18" x14ac:dyDescent="0.2">
      <c r="A210" s="33">
        <v>208</v>
      </c>
      <c r="B210" s="34" t="s">
        <v>290</v>
      </c>
      <c r="C210" s="34" t="s">
        <v>290</v>
      </c>
      <c r="D210" s="33" t="str">
        <f>VLOOKUP(B210,'TAX INFO'!$B$2:$G$961,3,0)</f>
        <v>Fresh River Lakes Corp.</v>
      </c>
      <c r="E210" s="33" t="str">
        <f>VLOOKUP($B210,'TAX INFO'!$B$2:$F$1000,4,0)</f>
        <v>6th Floor Rockwell Business Center Tower 3, Ortigas Ave., Ugong, 1604 City of Pasig, NCR, Second District, Philippines</v>
      </c>
      <c r="F210" s="33" t="str">
        <f>VLOOKUP(B210,'TAX INFO'!$B$2:$G$961,5,0)</f>
        <v>609-510-450-000</v>
      </c>
      <c r="G210" s="33">
        <f>VLOOKUP($B210,'TAX INFO'!$B$2:$G$1000,6,0)</f>
        <v>1604</v>
      </c>
      <c r="H210" s="34" t="s">
        <v>69</v>
      </c>
      <c r="I210" s="34" t="s">
        <v>66</v>
      </c>
      <c r="J210" s="34" t="s">
        <v>67</v>
      </c>
      <c r="K210" s="34" t="s">
        <v>67</v>
      </c>
      <c r="L210" s="34" t="s">
        <v>66</v>
      </c>
      <c r="M210" s="19">
        <v>0</v>
      </c>
      <c r="N210" s="88">
        <v>-7762.84</v>
      </c>
      <c r="O210" s="89">
        <v>0</v>
      </c>
      <c r="P210" s="88">
        <v>155.26</v>
      </c>
      <c r="Q210" s="90">
        <f t="shared" si="3"/>
        <v>-7607.58</v>
      </c>
      <c r="R210" s="33">
        <v>28020</v>
      </c>
    </row>
    <row r="211" spans="1:18" x14ac:dyDescent="0.2">
      <c r="A211" s="33">
        <v>209</v>
      </c>
      <c r="B211" s="34" t="s">
        <v>290</v>
      </c>
      <c r="C211" s="34" t="s">
        <v>291</v>
      </c>
      <c r="D211" s="33" t="str">
        <f>VLOOKUP(B211,'TAX INFO'!$B$2:$G$961,3,0)</f>
        <v>Fresh River Lakes Corp.</v>
      </c>
      <c r="E211" s="33" t="str">
        <f>VLOOKUP($B211,'TAX INFO'!$B$2:$F$1000,4,0)</f>
        <v>6th Floor Rockwell Business Center Tower 3, Ortigas Ave., Ugong, 1604 City of Pasig, NCR, Second District, Philippines</v>
      </c>
      <c r="F211" s="33" t="str">
        <f>VLOOKUP(B211,'TAX INFO'!$B$2:$G$961,5,0)</f>
        <v>609-510-450-000</v>
      </c>
      <c r="G211" s="33">
        <f>VLOOKUP($B211,'TAX INFO'!$B$2:$G$1000,6,0)</f>
        <v>1604</v>
      </c>
      <c r="H211" s="34" t="s">
        <v>69</v>
      </c>
      <c r="I211" s="34" t="s">
        <v>66</v>
      </c>
      <c r="J211" s="34" t="s">
        <v>67</v>
      </c>
      <c r="K211" s="34" t="s">
        <v>67</v>
      </c>
      <c r="L211" s="34" t="s">
        <v>67</v>
      </c>
      <c r="M211" s="19">
        <v>0</v>
      </c>
      <c r="N211" s="88">
        <v>-1.26</v>
      </c>
      <c r="O211" s="89">
        <v>0</v>
      </c>
      <c r="P211" s="88">
        <v>0.03</v>
      </c>
      <c r="Q211" s="90">
        <f t="shared" si="3"/>
        <v>-1.23</v>
      </c>
      <c r="R211" s="33">
        <v>28020</v>
      </c>
    </row>
    <row r="212" spans="1:18" x14ac:dyDescent="0.2">
      <c r="A212" s="33">
        <v>210</v>
      </c>
      <c r="B212" s="34" t="s">
        <v>286</v>
      </c>
      <c r="C212" s="34" t="s">
        <v>286</v>
      </c>
      <c r="D212" s="33" t="str">
        <f>VLOOKUP(B212,'TAX INFO'!$B$2:$G$961,3,0)</f>
        <v>FIRST SOLEQ ENERGY CORP.</v>
      </c>
      <c r="E212" s="33" t="str">
        <f>VLOOKUP($B212,'TAX INFO'!$B$2:$F$1000,4,0)</f>
        <v>Brgy. Dolores Ormoc City</v>
      </c>
      <c r="F212" s="33" t="str">
        <f>VLOOKUP(B212,'TAX INFO'!$B$2:$G$961,5,0)</f>
        <v>008-104-865-000</v>
      </c>
      <c r="G212" s="33">
        <f>VLOOKUP($B212,'TAX INFO'!$B$2:$G$1000,6,0)</f>
        <v>6541</v>
      </c>
      <c r="H212" s="34" t="s">
        <v>65</v>
      </c>
      <c r="I212" s="34" t="s">
        <v>66</v>
      </c>
      <c r="J212" s="34" t="s">
        <v>67</v>
      </c>
      <c r="K212" s="34" t="s">
        <v>67</v>
      </c>
      <c r="L212" s="34" t="s">
        <v>67</v>
      </c>
      <c r="M212" s="19">
        <v>0</v>
      </c>
      <c r="N212" s="88">
        <v>-387.72</v>
      </c>
      <c r="O212" s="89">
        <v>0</v>
      </c>
      <c r="P212" s="88">
        <v>7.75</v>
      </c>
      <c r="Q212" s="90">
        <f t="shared" si="3"/>
        <v>-379.97</v>
      </c>
      <c r="R212" s="33">
        <v>28021</v>
      </c>
    </row>
    <row r="213" spans="1:18" x14ac:dyDescent="0.2">
      <c r="A213" s="33">
        <v>211</v>
      </c>
      <c r="B213" s="34" t="s">
        <v>286</v>
      </c>
      <c r="C213" s="34" t="s">
        <v>287</v>
      </c>
      <c r="D213" s="33" t="str">
        <f>VLOOKUP(B213,'TAX INFO'!$B$2:$G$961,3,0)</f>
        <v>FIRST SOLEQ ENERGY CORP.</v>
      </c>
      <c r="E213" s="33" t="str">
        <f>VLOOKUP($B213,'TAX INFO'!$B$2:$F$1000,4,0)</f>
        <v>Brgy. Dolores Ormoc City</v>
      </c>
      <c r="F213" s="33" t="str">
        <f>VLOOKUP(B213,'TAX INFO'!$B$2:$G$961,5,0)</f>
        <v>008-104-865-000</v>
      </c>
      <c r="G213" s="33">
        <f>VLOOKUP($B213,'TAX INFO'!$B$2:$G$1000,6,0)</f>
        <v>6541</v>
      </c>
      <c r="H213" s="34" t="s">
        <v>69</v>
      </c>
      <c r="I213" s="34" t="s">
        <v>66</v>
      </c>
      <c r="J213" s="34" t="s">
        <v>67</v>
      </c>
      <c r="K213" s="34" t="s">
        <v>67</v>
      </c>
      <c r="L213" s="34" t="s">
        <v>67</v>
      </c>
      <c r="M213" s="19">
        <v>0</v>
      </c>
      <c r="N213" s="88">
        <v>0</v>
      </c>
      <c r="O213" s="89">
        <v>0</v>
      </c>
      <c r="P213" s="88">
        <v>0</v>
      </c>
      <c r="Q213" s="90">
        <f t="shared" si="3"/>
        <v>0</v>
      </c>
      <c r="R213" s="33">
        <v>28021</v>
      </c>
    </row>
    <row r="214" spans="1:18" x14ac:dyDescent="0.2">
      <c r="A214" s="33">
        <v>212</v>
      </c>
      <c r="B214" s="34" t="s">
        <v>207</v>
      </c>
      <c r="C214" s="34" t="s">
        <v>207</v>
      </c>
      <c r="D214" s="33" t="str">
        <f>VLOOKUP(B214,'TAX INFO'!$B$2:$G$961,3,0)</f>
        <v>Citicore Solar Cebu, Inc.</v>
      </c>
      <c r="E214" s="33" t="str">
        <f>VLOOKUP($B214,'TAX INFO'!$B$2:$F$1000,4,0)</f>
        <v>Unit 2601 West Tower PSEC Exchange Road Ortigas Center Brgy. San Antonio, Pasig City</v>
      </c>
      <c r="F214" s="33" t="str">
        <f>VLOOKUP(B214,'TAX INFO'!$B$2:$G$961,5,0)</f>
        <v>008-943-292-000</v>
      </c>
      <c r="G214" s="33">
        <f>VLOOKUP($B214,'TAX INFO'!$B$2:$G$1000,6,0)</f>
        <v>1605</v>
      </c>
      <c r="H214" s="34" t="s">
        <v>65</v>
      </c>
      <c r="I214" s="34" t="s">
        <v>66</v>
      </c>
      <c r="J214" s="34" t="s">
        <v>67</v>
      </c>
      <c r="K214" s="34" t="s">
        <v>66</v>
      </c>
      <c r="L214" s="34" t="s">
        <v>66</v>
      </c>
      <c r="M214" s="19">
        <v>0</v>
      </c>
      <c r="N214" s="88">
        <v>-109.75</v>
      </c>
      <c r="O214" s="89">
        <v>0</v>
      </c>
      <c r="P214" s="88">
        <v>2.2000000000000002</v>
      </c>
      <c r="Q214" s="90">
        <f t="shared" si="3"/>
        <v>-107.55</v>
      </c>
      <c r="R214" s="33">
        <v>28022</v>
      </c>
    </row>
    <row r="215" spans="1:18" x14ac:dyDescent="0.2">
      <c r="A215" s="33">
        <v>213</v>
      </c>
      <c r="B215" s="34" t="s">
        <v>207</v>
      </c>
      <c r="C215" s="34" t="s">
        <v>208</v>
      </c>
      <c r="D215" s="33" t="str">
        <f>VLOOKUP(B215,'TAX INFO'!$B$2:$G$961,3,0)</f>
        <v>Citicore Solar Cebu, Inc.</v>
      </c>
      <c r="E215" s="33" t="str">
        <f>VLOOKUP($B215,'TAX INFO'!$B$2:$F$1000,4,0)</f>
        <v>Unit 2601 West Tower PSEC Exchange Road Ortigas Center Brgy. San Antonio, Pasig City</v>
      </c>
      <c r="F215" s="33" t="str">
        <f>VLOOKUP(B215,'TAX INFO'!$B$2:$G$961,5,0)</f>
        <v>008-943-292-000</v>
      </c>
      <c r="G215" s="33">
        <f>VLOOKUP($B215,'TAX INFO'!$B$2:$G$1000,6,0)</f>
        <v>1605</v>
      </c>
      <c r="H215" s="34" t="s">
        <v>69</v>
      </c>
      <c r="I215" s="34" t="s">
        <v>66</v>
      </c>
      <c r="J215" s="34" t="s">
        <v>67</v>
      </c>
      <c r="K215" s="34" t="s">
        <v>66</v>
      </c>
      <c r="L215" s="34" t="s">
        <v>66</v>
      </c>
      <c r="M215" s="19">
        <v>0</v>
      </c>
      <c r="N215" s="88">
        <v>0</v>
      </c>
      <c r="O215" s="89">
        <v>0</v>
      </c>
      <c r="P215" s="88">
        <v>0</v>
      </c>
      <c r="Q215" s="90">
        <f t="shared" si="3"/>
        <v>0</v>
      </c>
      <c r="R215" s="33">
        <v>28022</v>
      </c>
    </row>
    <row r="216" spans="1:18" x14ac:dyDescent="0.2">
      <c r="A216" s="33">
        <v>214</v>
      </c>
      <c r="B216" s="34" t="s">
        <v>303</v>
      </c>
      <c r="C216" s="34" t="s">
        <v>303</v>
      </c>
      <c r="D216" s="33" t="str">
        <f>VLOOKUP(B216,'TAX INFO'!$B$2:$G$961,3,0)</f>
        <v xml:space="preserve">Grass Gold Renewable Energy Corporation </v>
      </c>
      <c r="E216" s="33" t="str">
        <f>VLOOKUP($B216,'TAX INFO'!$B$2:$F$1000,4,0)</f>
        <v xml:space="preserve">Agrinet Grains Office, Tulat Road, San Jose, Nueva Ecija </v>
      </c>
      <c r="F216" s="33" t="str">
        <f>VLOOKUP(B216,'TAX INFO'!$B$2:$G$961,5,0)</f>
        <v>008-771-462-000</v>
      </c>
      <c r="G216" s="33">
        <f>VLOOKUP($B216,'TAX INFO'!$B$2:$G$1000,6,0)</f>
        <v>3121</v>
      </c>
      <c r="H216" s="34" t="s">
        <v>69</v>
      </c>
      <c r="I216" s="34" t="s">
        <v>66</v>
      </c>
      <c r="J216" s="34" t="s">
        <v>67</v>
      </c>
      <c r="K216" s="34" t="s">
        <v>67</v>
      </c>
      <c r="L216" s="34" t="s">
        <v>67</v>
      </c>
      <c r="M216" s="19">
        <v>0</v>
      </c>
      <c r="N216" s="88">
        <v>-784.15</v>
      </c>
      <c r="O216" s="89">
        <v>0</v>
      </c>
      <c r="P216" s="88">
        <v>0</v>
      </c>
      <c r="Q216" s="90">
        <f t="shared" si="3"/>
        <v>-784.15</v>
      </c>
      <c r="R216" s="33">
        <v>28023</v>
      </c>
    </row>
    <row r="217" spans="1:18" x14ac:dyDescent="0.2">
      <c r="A217" s="33">
        <v>215</v>
      </c>
      <c r="B217" s="34" t="s">
        <v>308</v>
      </c>
      <c r="C217" s="34" t="s">
        <v>308</v>
      </c>
      <c r="D217" s="33" t="str">
        <f>VLOOKUP(B217,'TAX INFO'!$B$2:$G$961,3,0)</f>
        <v>Goodfound Cement Corporation</v>
      </c>
      <c r="E217" s="33" t="str">
        <f>VLOOKUP($B217,'TAX INFO'!$B$2:$F$1000,4,0)</f>
        <v>Purok 3, Palanog, Camalig, Albay</v>
      </c>
      <c r="F217" s="33" t="str">
        <f>VLOOKUP(B217,'TAX INFO'!$B$2:$G$961,5,0)</f>
        <v>005-613-132-000</v>
      </c>
      <c r="G217" s="33">
        <f>VLOOKUP($B217,'TAX INFO'!$B$2:$G$1000,6,0)</f>
        <v>4502</v>
      </c>
      <c r="H217" s="34" t="s">
        <v>65</v>
      </c>
      <c r="I217" s="34" t="s">
        <v>67</v>
      </c>
      <c r="J217" s="34" t="s">
        <v>67</v>
      </c>
      <c r="K217" s="34" t="s">
        <v>66</v>
      </c>
      <c r="L217" s="34" t="s">
        <v>66</v>
      </c>
      <c r="M217" s="19">
        <v>-4.32</v>
      </c>
      <c r="N217" s="88">
        <v>0</v>
      </c>
      <c r="O217" s="89">
        <v>-0.52</v>
      </c>
      <c r="P217" s="88">
        <v>0.09</v>
      </c>
      <c r="Q217" s="90">
        <f t="shared" si="3"/>
        <v>-4.75</v>
      </c>
      <c r="R217" s="33">
        <v>28024</v>
      </c>
    </row>
    <row r="218" spans="1:18" x14ac:dyDescent="0.2">
      <c r="A218" s="33">
        <v>216</v>
      </c>
      <c r="B218" s="34" t="s">
        <v>312</v>
      </c>
      <c r="C218" s="34" t="s">
        <v>312</v>
      </c>
      <c r="D218" s="33" t="str">
        <f>VLOOKUP(B218,'TAX INFO'!$B$2:$G$961,3,0)</f>
        <v>Green Core Geothermal, Inc.</v>
      </c>
      <c r="E218" s="33" t="str">
        <f>VLOOKUP($B218,'TAX INFO'!$B$2:$F$1000,4,0)</f>
        <v>9/F Rockwell Business Center Tower 3 Ortigas Avenue Ugong 1604 City of Pasig NCR. Second District Philippines</v>
      </c>
      <c r="F218" s="33" t="str">
        <f>VLOOKUP(B218,'TAX INFO'!$B$2:$G$961,5,0)</f>
        <v>007-317-982-00000</v>
      </c>
      <c r="G218" s="33">
        <f>VLOOKUP($B218,'TAX INFO'!$B$2:$G$1000,6,0)</f>
        <v>1604</v>
      </c>
      <c r="H218" s="34" t="s">
        <v>69</v>
      </c>
      <c r="I218" s="34" t="s">
        <v>67</v>
      </c>
      <c r="J218" s="34" t="s">
        <v>67</v>
      </c>
      <c r="K218" s="34" t="s">
        <v>66</v>
      </c>
      <c r="L218" s="34" t="s">
        <v>66</v>
      </c>
      <c r="M218" s="19">
        <v>0</v>
      </c>
      <c r="N218" s="88">
        <v>-8883.98</v>
      </c>
      <c r="O218" s="89">
        <v>0</v>
      </c>
      <c r="P218" s="88">
        <v>177.68</v>
      </c>
      <c r="Q218" s="90">
        <f t="shared" si="3"/>
        <v>-8706.2999999999993</v>
      </c>
      <c r="R218" s="33">
        <v>28025</v>
      </c>
    </row>
    <row r="219" spans="1:18" x14ac:dyDescent="0.2">
      <c r="A219" s="33">
        <v>217</v>
      </c>
      <c r="B219" s="34" t="s">
        <v>309</v>
      </c>
      <c r="C219" s="34" t="s">
        <v>309</v>
      </c>
      <c r="D219" s="33" t="str">
        <f>VLOOKUP(B219,'TAX INFO'!$B$2:$G$961,3,0)</f>
        <v>Green Core Geothermal, Inc.</v>
      </c>
      <c r="E219" s="33" t="str">
        <f>VLOOKUP($B219,'TAX INFO'!$B$2:$F$1000,4,0)</f>
        <v>9/F Rockwell Business Center Tower 3 Ortigas Avenue Ugong 1604 City of Pasig NCR. Second District Philippines</v>
      </c>
      <c r="F219" s="33" t="str">
        <f>VLOOKUP(B219,'TAX INFO'!$B$2:$G$961,5,0)</f>
        <v>007-317-982-00000</v>
      </c>
      <c r="G219" s="33">
        <f>VLOOKUP($B219,'TAX INFO'!$B$2:$G$1000,6,0)</f>
        <v>1604</v>
      </c>
      <c r="H219" s="34" t="s">
        <v>65</v>
      </c>
      <c r="I219" s="34" t="s">
        <v>66</v>
      </c>
      <c r="J219" s="34" t="s">
        <v>66</v>
      </c>
      <c r="K219" s="34" t="s">
        <v>67</v>
      </c>
      <c r="L219" s="34" t="s">
        <v>67</v>
      </c>
      <c r="M219" s="19">
        <v>-104.31</v>
      </c>
      <c r="N219" s="88">
        <v>0</v>
      </c>
      <c r="O219" s="89">
        <v>-12.52</v>
      </c>
      <c r="P219" s="88">
        <v>2.09</v>
      </c>
      <c r="Q219" s="90">
        <f t="shared" si="3"/>
        <v>-114.74</v>
      </c>
      <c r="R219" s="33">
        <v>28025</v>
      </c>
    </row>
    <row r="220" spans="1:18" x14ac:dyDescent="0.2">
      <c r="A220" s="33">
        <v>218</v>
      </c>
      <c r="B220" s="34" t="s">
        <v>309</v>
      </c>
      <c r="C220" s="34" t="s">
        <v>310</v>
      </c>
      <c r="D220" s="33" t="str">
        <f>VLOOKUP(B220,'TAX INFO'!$B$2:$G$961,3,0)</f>
        <v>Green Core Geothermal, Inc.</v>
      </c>
      <c r="E220" s="33" t="str">
        <f>VLOOKUP($B220,'TAX INFO'!$B$2:$F$1000,4,0)</f>
        <v>9/F Rockwell Business Center Tower 3 Ortigas Avenue Ugong 1604 City of Pasig NCR. Second District Philippines</v>
      </c>
      <c r="F220" s="33" t="str">
        <f>VLOOKUP(B220,'TAX INFO'!$B$2:$G$961,5,0)</f>
        <v>007-317-982-00000</v>
      </c>
      <c r="G220" s="33">
        <f>VLOOKUP($B220,'TAX INFO'!$B$2:$G$1000,6,0)</f>
        <v>1604</v>
      </c>
      <c r="H220" s="34" t="s">
        <v>69</v>
      </c>
      <c r="I220" s="34" t="s">
        <v>66</v>
      </c>
      <c r="J220" s="34" t="s">
        <v>66</v>
      </c>
      <c r="K220" s="34" t="s">
        <v>67</v>
      </c>
      <c r="L220" s="34" t="s">
        <v>67</v>
      </c>
      <c r="M220" s="19">
        <v>-7.13</v>
      </c>
      <c r="N220" s="88">
        <v>0</v>
      </c>
      <c r="O220" s="89">
        <v>-0.86</v>
      </c>
      <c r="P220" s="88">
        <v>0.14000000000000001</v>
      </c>
      <c r="Q220" s="90">
        <f t="shared" si="3"/>
        <v>-7.8500000000000005</v>
      </c>
      <c r="R220" s="33">
        <v>28025</v>
      </c>
    </row>
    <row r="221" spans="1:18" x14ac:dyDescent="0.2">
      <c r="A221" s="33">
        <v>219</v>
      </c>
      <c r="B221" s="34" t="s">
        <v>309</v>
      </c>
      <c r="C221" s="34" t="s">
        <v>311</v>
      </c>
      <c r="D221" s="33" t="str">
        <f>VLOOKUP(B221,'TAX INFO'!$B$2:$G$961,3,0)</f>
        <v>Green Core Geothermal, Inc.</v>
      </c>
      <c r="E221" s="33" t="str">
        <f>VLOOKUP($B221,'TAX INFO'!$B$2:$F$1000,4,0)</f>
        <v>9/F Rockwell Business Center Tower 3 Ortigas Avenue Ugong 1604 City of Pasig NCR. Second District Philippines</v>
      </c>
      <c r="F221" s="33" t="str">
        <f>VLOOKUP(B221,'TAX INFO'!$B$2:$G$961,5,0)</f>
        <v>007-317-982-00000</v>
      </c>
      <c r="G221" s="33">
        <f>VLOOKUP($B221,'TAX INFO'!$B$2:$G$1000,6,0)</f>
        <v>1604</v>
      </c>
      <c r="H221" s="34" t="s">
        <v>65</v>
      </c>
      <c r="I221" s="34" t="s">
        <v>66</v>
      </c>
      <c r="J221" s="34" t="s">
        <v>66</v>
      </c>
      <c r="K221" s="34" t="s">
        <v>66</v>
      </c>
      <c r="L221" s="34" t="s">
        <v>66</v>
      </c>
      <c r="M221" s="19">
        <v>-1.91</v>
      </c>
      <c r="N221" s="88">
        <v>0</v>
      </c>
      <c r="O221" s="89">
        <v>-0.23</v>
      </c>
      <c r="P221" s="88">
        <v>0.04</v>
      </c>
      <c r="Q221" s="90">
        <f t="shared" si="3"/>
        <v>-2.1</v>
      </c>
      <c r="R221" s="33">
        <v>28025</v>
      </c>
    </row>
    <row r="222" spans="1:18" x14ac:dyDescent="0.2">
      <c r="A222" s="33">
        <v>220</v>
      </c>
      <c r="B222" s="34" t="s">
        <v>313</v>
      </c>
      <c r="C222" s="34" t="s">
        <v>313</v>
      </c>
      <c r="D222" s="33" t="str">
        <f>VLOOKUP(B222,'TAX INFO'!$B$2:$G$961,3,0)</f>
        <v>Green Core Geothermal, Inc.</v>
      </c>
      <c r="E222" s="33" t="str">
        <f>VLOOKUP($B222,'TAX INFO'!$B$2:$F$1000,4,0)</f>
        <v>9/F Rockwell Business Center Tower 3 Ortigas Avenue Ugong 1604 City of Pasig NCR. Second District Philippines</v>
      </c>
      <c r="F222" s="33" t="str">
        <f>VLOOKUP(B222,'TAX INFO'!$B$2:$G$961,5,0)</f>
        <v>007-317-982-00000</v>
      </c>
      <c r="G222" s="33">
        <f>VLOOKUP($B222,'TAX INFO'!$B$2:$G$1000,6,0)</f>
        <v>1604</v>
      </c>
      <c r="H222" s="34" t="s">
        <v>69</v>
      </c>
      <c r="I222" s="34" t="s">
        <v>66</v>
      </c>
      <c r="J222" s="34" t="s">
        <v>66</v>
      </c>
      <c r="K222" s="34" t="s">
        <v>66</v>
      </c>
      <c r="L222" s="34" t="s">
        <v>66</v>
      </c>
      <c r="M222" s="19">
        <v>-375.54</v>
      </c>
      <c r="N222" s="88">
        <v>0</v>
      </c>
      <c r="O222" s="89">
        <v>-45.06</v>
      </c>
      <c r="P222" s="88">
        <v>7.51</v>
      </c>
      <c r="Q222" s="90">
        <f t="shared" si="3"/>
        <v>-413.09000000000003</v>
      </c>
      <c r="R222" s="33">
        <v>28025</v>
      </c>
    </row>
    <row r="223" spans="1:18" x14ac:dyDescent="0.2">
      <c r="A223" s="33">
        <v>221</v>
      </c>
      <c r="B223" s="34" t="s">
        <v>313</v>
      </c>
      <c r="C223" s="34" t="s">
        <v>314</v>
      </c>
      <c r="D223" s="33" t="str">
        <f>VLOOKUP(B223,'TAX INFO'!$B$2:$G$961,3,0)</f>
        <v>Green Core Geothermal, Inc.</v>
      </c>
      <c r="E223" s="33" t="str">
        <f>VLOOKUP($B223,'TAX INFO'!$B$2:$F$1000,4,0)</f>
        <v>9/F Rockwell Business Center Tower 3 Ortigas Avenue Ugong 1604 City of Pasig NCR. Second District Philippines</v>
      </c>
      <c r="F223" s="33" t="str">
        <f>VLOOKUP(B223,'TAX INFO'!$B$2:$G$961,5,0)</f>
        <v>007-317-982-00000</v>
      </c>
      <c r="G223" s="33">
        <f>VLOOKUP($B223,'TAX INFO'!$B$2:$G$1000,6,0)</f>
        <v>1604</v>
      </c>
      <c r="H223" s="34" t="s">
        <v>65</v>
      </c>
      <c r="I223" s="34" t="s">
        <v>66</v>
      </c>
      <c r="J223" s="34" t="s">
        <v>66</v>
      </c>
      <c r="K223" s="34" t="s">
        <v>67</v>
      </c>
      <c r="L223" s="34" t="s">
        <v>67</v>
      </c>
      <c r="M223" s="19">
        <v>-0.95</v>
      </c>
      <c r="N223" s="88">
        <v>0</v>
      </c>
      <c r="O223" s="89">
        <v>-0.11</v>
      </c>
      <c r="P223" s="88">
        <v>0.02</v>
      </c>
      <c r="Q223" s="90">
        <f t="shared" si="3"/>
        <v>-1.04</v>
      </c>
      <c r="R223" s="33">
        <v>28025</v>
      </c>
    </row>
    <row r="224" spans="1:18" x14ac:dyDescent="0.2">
      <c r="A224" s="33">
        <v>222</v>
      </c>
      <c r="B224" s="34" t="s">
        <v>313</v>
      </c>
      <c r="C224" s="34" t="s">
        <v>315</v>
      </c>
      <c r="D224" s="33" t="str">
        <f>VLOOKUP(B224,'TAX INFO'!$B$2:$G$961,3,0)</f>
        <v>Green Core Geothermal, Inc.</v>
      </c>
      <c r="E224" s="33" t="str">
        <f>VLOOKUP($B224,'TAX INFO'!$B$2:$F$1000,4,0)</f>
        <v>9/F Rockwell Business Center Tower 3 Ortigas Avenue Ugong 1604 City of Pasig NCR. Second District Philippines</v>
      </c>
      <c r="F224" s="33" t="str">
        <f>VLOOKUP(B224,'TAX INFO'!$B$2:$G$961,5,0)</f>
        <v>007-317-982-00000</v>
      </c>
      <c r="G224" s="33">
        <f>VLOOKUP($B224,'TAX INFO'!$B$2:$G$1000,6,0)</f>
        <v>1604</v>
      </c>
      <c r="H224" s="34" t="s">
        <v>65</v>
      </c>
      <c r="I224" s="34" t="s">
        <v>66</v>
      </c>
      <c r="J224" s="34" t="s">
        <v>66</v>
      </c>
      <c r="K224" s="34" t="s">
        <v>67</v>
      </c>
      <c r="L224" s="34" t="s">
        <v>67</v>
      </c>
      <c r="M224" s="19">
        <v>-441.92</v>
      </c>
      <c r="N224" s="88">
        <v>0</v>
      </c>
      <c r="O224" s="89">
        <v>-53.03</v>
      </c>
      <c r="P224" s="88">
        <v>8.84</v>
      </c>
      <c r="Q224" s="90">
        <f t="shared" si="3"/>
        <v>-486.11000000000007</v>
      </c>
      <c r="R224" s="33">
        <v>28025</v>
      </c>
    </row>
    <row r="225" spans="1:18" x14ac:dyDescent="0.2">
      <c r="A225" s="33">
        <v>223</v>
      </c>
      <c r="B225" s="34" t="s">
        <v>313</v>
      </c>
      <c r="C225" s="34" t="s">
        <v>316</v>
      </c>
      <c r="D225" s="33" t="str">
        <f>VLOOKUP(B225,'TAX INFO'!$B$2:$G$961,3,0)</f>
        <v>Green Core Geothermal, Inc.</v>
      </c>
      <c r="E225" s="33" t="str">
        <f>VLOOKUP($B225,'TAX INFO'!$B$2:$F$1000,4,0)</f>
        <v>9/F Rockwell Business Center Tower 3 Ortigas Avenue Ugong 1604 City of Pasig NCR. Second District Philippines</v>
      </c>
      <c r="F225" s="33" t="str">
        <f>VLOOKUP(B225,'TAX INFO'!$B$2:$G$961,5,0)</f>
        <v>007-317-982-00000</v>
      </c>
      <c r="G225" s="33">
        <f>VLOOKUP($B225,'TAX INFO'!$B$2:$G$1000,6,0)</f>
        <v>1604</v>
      </c>
      <c r="H225" s="34" t="s">
        <v>69</v>
      </c>
      <c r="I225" s="34" t="s">
        <v>66</v>
      </c>
      <c r="J225" s="34" t="s">
        <v>66</v>
      </c>
      <c r="K225" s="34" t="s">
        <v>67</v>
      </c>
      <c r="L225" s="34" t="s">
        <v>67</v>
      </c>
      <c r="M225" s="19">
        <v>-21.25</v>
      </c>
      <c r="N225" s="88">
        <v>0</v>
      </c>
      <c r="O225" s="89">
        <v>-2.5499999999999998</v>
      </c>
      <c r="P225" s="88">
        <v>0.42</v>
      </c>
      <c r="Q225" s="90">
        <f t="shared" si="3"/>
        <v>-23.38</v>
      </c>
      <c r="R225" s="33">
        <v>28025</v>
      </c>
    </row>
    <row r="226" spans="1:18" x14ac:dyDescent="0.2">
      <c r="A226" s="33">
        <v>224</v>
      </c>
      <c r="B226" s="34" t="s">
        <v>313</v>
      </c>
      <c r="C226" s="34" t="s">
        <v>317</v>
      </c>
      <c r="D226" s="33" t="str">
        <f>VLOOKUP(B226,'TAX INFO'!$B$2:$G$961,3,0)</f>
        <v>Green Core Geothermal, Inc.</v>
      </c>
      <c r="E226" s="33" t="str">
        <f>VLOOKUP($B226,'TAX INFO'!$B$2:$F$1000,4,0)</f>
        <v>9/F Rockwell Business Center Tower 3 Ortigas Avenue Ugong 1604 City of Pasig NCR. Second District Philippines</v>
      </c>
      <c r="F226" s="33" t="str">
        <f>VLOOKUP(B226,'TAX INFO'!$B$2:$G$961,5,0)</f>
        <v>007-317-982-00000</v>
      </c>
      <c r="G226" s="33">
        <f>VLOOKUP($B226,'TAX INFO'!$B$2:$G$1000,6,0)</f>
        <v>1604</v>
      </c>
      <c r="H226" s="34" t="s">
        <v>69</v>
      </c>
      <c r="I226" s="34" t="s">
        <v>66</v>
      </c>
      <c r="J226" s="34" t="s">
        <v>67</v>
      </c>
      <c r="K226" s="34" t="s">
        <v>67</v>
      </c>
      <c r="L226" s="34" t="s">
        <v>67</v>
      </c>
      <c r="M226" s="19">
        <v>-13.85</v>
      </c>
      <c r="N226" s="88">
        <v>0</v>
      </c>
      <c r="O226" s="89">
        <v>-1.66</v>
      </c>
      <c r="P226" s="88">
        <v>0.28000000000000003</v>
      </c>
      <c r="Q226" s="90">
        <f t="shared" si="3"/>
        <v>-15.23</v>
      </c>
      <c r="R226" s="33">
        <v>28025</v>
      </c>
    </row>
    <row r="227" spans="1:18" x14ac:dyDescent="0.2">
      <c r="A227" s="33">
        <v>225</v>
      </c>
      <c r="B227" s="34" t="s">
        <v>312</v>
      </c>
      <c r="C227" s="34" t="s">
        <v>318</v>
      </c>
      <c r="D227" s="33" t="str">
        <f>VLOOKUP(B227,'TAX INFO'!$B$2:$G$961,3,0)</f>
        <v>Green Core Geothermal, Inc.</v>
      </c>
      <c r="E227" s="33" t="str">
        <f>VLOOKUP($B227,'TAX INFO'!$B$2:$F$1000,4,0)</f>
        <v>9/F Rockwell Business Center Tower 3 Ortigas Avenue Ugong 1604 City of Pasig NCR. Second District Philippines</v>
      </c>
      <c r="F227" s="33" t="str">
        <f>VLOOKUP(B227,'TAX INFO'!$B$2:$G$961,5,0)</f>
        <v>007-317-982-00000</v>
      </c>
      <c r="G227" s="33">
        <f>VLOOKUP($B227,'TAX INFO'!$B$2:$G$1000,6,0)</f>
        <v>1604</v>
      </c>
      <c r="H227" s="34" t="s">
        <v>69</v>
      </c>
      <c r="I227" s="34" t="s">
        <v>66</v>
      </c>
      <c r="J227" s="34" t="s">
        <v>67</v>
      </c>
      <c r="K227" s="34" t="s">
        <v>66</v>
      </c>
      <c r="L227" s="34" t="s">
        <v>66</v>
      </c>
      <c r="M227" s="19">
        <v>0</v>
      </c>
      <c r="N227" s="88">
        <v>0</v>
      </c>
      <c r="O227" s="89">
        <v>0</v>
      </c>
      <c r="P227" s="88">
        <v>0</v>
      </c>
      <c r="Q227" s="90">
        <f t="shared" si="3"/>
        <v>0</v>
      </c>
      <c r="R227" s="33">
        <v>28025</v>
      </c>
    </row>
    <row r="228" spans="1:18" x14ac:dyDescent="0.2">
      <c r="A228" s="33">
        <v>226</v>
      </c>
      <c r="B228" s="34" t="s">
        <v>306</v>
      </c>
      <c r="C228" s="34" t="s">
        <v>307</v>
      </c>
      <c r="D228" s="33" t="str">
        <f>VLOOKUP(B228,'TAX INFO'!$B$2:$G$961,3,0)</f>
        <v xml:space="preserve">Global Energy Supply Corporation </v>
      </c>
      <c r="E228" s="33" t="str">
        <f>VLOOKUP($B228,'TAX INFO'!$B$2:$F$1000,4,0)</f>
        <v>Unit 1 7/F and Unit 2 &amp; 4 8/F Tower 1, Rockwell Business Center Ortigas Avenue, Ugong City of Pasig NCR, Second District 1604 Philippines</v>
      </c>
      <c r="F228" s="33" t="str">
        <f>VLOOKUP(B228,'TAX INFO'!$B$2:$G$961,5,0)</f>
        <v>234-621-270-00000</v>
      </c>
      <c r="G228" s="33">
        <f>VLOOKUP($B228,'TAX INFO'!$B$2:$G$1000,6,0)</f>
        <v>1604</v>
      </c>
      <c r="H228" s="34" t="s">
        <v>65</v>
      </c>
      <c r="I228" s="34" t="s">
        <v>66</v>
      </c>
      <c r="J228" s="34" t="s">
        <v>67</v>
      </c>
      <c r="K228" s="34" t="s">
        <v>67</v>
      </c>
      <c r="L228" s="34" t="s">
        <v>67</v>
      </c>
      <c r="M228" s="19">
        <v>-5041.12</v>
      </c>
      <c r="N228" s="88">
        <v>0</v>
      </c>
      <c r="O228" s="89">
        <v>-604.92999999999995</v>
      </c>
      <c r="P228" s="88">
        <v>100.82</v>
      </c>
      <c r="Q228" s="90">
        <f t="shared" si="3"/>
        <v>-5545.2300000000005</v>
      </c>
      <c r="R228" s="33">
        <v>28026</v>
      </c>
    </row>
    <row r="229" spans="1:18" x14ac:dyDescent="0.2">
      <c r="A229" s="33">
        <v>227</v>
      </c>
      <c r="B229" s="34" t="s">
        <v>319</v>
      </c>
      <c r="C229" s="34" t="s">
        <v>319</v>
      </c>
      <c r="D229" s="33" t="str">
        <f>VLOOKUP(B229,'TAX INFO'!$B$2:$G$961,3,0)</f>
        <v xml:space="preserve">Green Future Innovations, Inc. </v>
      </c>
      <c r="E229" s="33" t="str">
        <f>VLOOKUP($B229,'TAX INFO'!$B$2:$F$1000,4,0)</f>
        <v>Ecofuel Agro Industrial Ecozone, Sta. Filomena, San Mariano, Isabela</v>
      </c>
      <c r="F229" s="33" t="str">
        <f>VLOOKUP(B229,'TAX INFO'!$B$2:$G$961,5,0)</f>
        <v>006-922-063-000</v>
      </c>
      <c r="G229" s="33">
        <f>VLOOKUP($B229,'TAX INFO'!$B$2:$G$1000,6,0)</f>
        <v>3332</v>
      </c>
      <c r="H229" s="34" t="s">
        <v>69</v>
      </c>
      <c r="I229" s="34" t="s">
        <v>66</v>
      </c>
      <c r="J229" s="34" t="s">
        <v>67</v>
      </c>
      <c r="K229" s="34" t="s">
        <v>67</v>
      </c>
      <c r="L229" s="34" t="s">
        <v>67</v>
      </c>
      <c r="M229" s="19">
        <v>0</v>
      </c>
      <c r="N229" s="88">
        <v>-0.63</v>
      </c>
      <c r="O229" s="89">
        <v>0</v>
      </c>
      <c r="P229" s="88">
        <v>0.01</v>
      </c>
      <c r="Q229" s="90">
        <f t="shared" si="3"/>
        <v>-0.62</v>
      </c>
      <c r="R229" s="33">
        <v>28027</v>
      </c>
    </row>
    <row r="230" spans="1:18" x14ac:dyDescent="0.2">
      <c r="A230" s="33">
        <v>228</v>
      </c>
      <c r="B230" s="34" t="s">
        <v>319</v>
      </c>
      <c r="C230" s="34" t="s">
        <v>320</v>
      </c>
      <c r="D230" s="33" t="str">
        <f>VLOOKUP(B230,'TAX INFO'!$B$2:$G$961,3,0)</f>
        <v xml:space="preserve">Green Future Innovations, Inc. </v>
      </c>
      <c r="E230" s="33" t="str">
        <f>VLOOKUP($B230,'TAX INFO'!$B$2:$F$1000,4,0)</f>
        <v>Ecofuel Agro Industrial Ecozone, Sta. Filomena, San Mariano, Isabela</v>
      </c>
      <c r="F230" s="33" t="str">
        <f>VLOOKUP(B230,'TAX INFO'!$B$2:$G$961,5,0)</f>
        <v>006-922-063-000</v>
      </c>
      <c r="G230" s="33">
        <f>VLOOKUP($B230,'TAX INFO'!$B$2:$G$1000,6,0)</f>
        <v>3332</v>
      </c>
      <c r="H230" s="34" t="s">
        <v>65</v>
      </c>
      <c r="I230" s="34" t="s">
        <v>66</v>
      </c>
      <c r="J230" s="34" t="s">
        <v>66</v>
      </c>
      <c r="K230" s="34" t="s">
        <v>66</v>
      </c>
      <c r="L230" s="34" t="s">
        <v>66</v>
      </c>
      <c r="M230" s="19">
        <v>0</v>
      </c>
      <c r="N230" s="88">
        <v>-0.83</v>
      </c>
      <c r="O230" s="89">
        <v>0</v>
      </c>
      <c r="P230" s="88">
        <v>0.02</v>
      </c>
      <c r="Q230" s="90">
        <f t="shared" si="3"/>
        <v>-0.80999999999999994</v>
      </c>
      <c r="R230" s="33">
        <v>28027</v>
      </c>
    </row>
    <row r="231" spans="1:18" x14ac:dyDescent="0.2">
      <c r="A231" s="33">
        <v>229</v>
      </c>
      <c r="B231" s="34" t="s">
        <v>681</v>
      </c>
      <c r="C231" s="34" t="s">
        <v>684</v>
      </c>
      <c r="D231" s="33" t="str">
        <f>VLOOKUP(B231,'TAX INFO'!$B$2:$G$961,3,0)</f>
        <v>Sual Power Inc.</v>
      </c>
      <c r="E231" s="33" t="str">
        <f>VLOOKUP($B231,'TAX INFO'!$B$2:$F$1000,4,0)</f>
        <v>5th Floor C5 Office Building Complex, #100 E. Rodriguez Jr. Ave. C5 Road Ugong 1604 City of Pasig NCR, Second District Philippines</v>
      </c>
      <c r="F231" s="33" t="str">
        <f>VLOOKUP(B231,'TAX INFO'!$B$2:$G$961,5,0)</f>
        <v>225-353-447-000</v>
      </c>
      <c r="G231" s="33">
        <f>VLOOKUP($B231,'TAX INFO'!$B$2:$G$1000,6,0)</f>
        <v>1604</v>
      </c>
      <c r="H231" s="34" t="s">
        <v>65</v>
      </c>
      <c r="I231" s="34" t="s">
        <v>66</v>
      </c>
      <c r="J231" s="34" t="s">
        <v>67</v>
      </c>
      <c r="K231" s="34" t="s">
        <v>67</v>
      </c>
      <c r="L231" s="34" t="s">
        <v>67</v>
      </c>
      <c r="M231" s="19">
        <v>-1.19</v>
      </c>
      <c r="N231" s="88">
        <v>0</v>
      </c>
      <c r="O231" s="89">
        <v>-0.14000000000000001</v>
      </c>
      <c r="P231" s="88">
        <v>0.02</v>
      </c>
      <c r="Q231" s="90">
        <f t="shared" si="3"/>
        <v>-1.31</v>
      </c>
      <c r="R231" s="33"/>
    </row>
    <row r="232" spans="1:18" x14ac:dyDescent="0.2">
      <c r="A232" s="33">
        <v>230</v>
      </c>
      <c r="B232" s="34" t="s">
        <v>321</v>
      </c>
      <c r="C232" s="34" t="s">
        <v>321</v>
      </c>
      <c r="D232" s="33" t="str">
        <f>VLOOKUP(B232,'TAX INFO'!$B$2:$G$961,3,0)</f>
        <v xml:space="preserve">Green Innovations for Tomorrow Corporation </v>
      </c>
      <c r="E232" s="33" t="str">
        <f>VLOOKUP($B232,'TAX INFO'!$B$2:$F$1000,4,0)</f>
        <v>Bacal 2, Talavera, Nueva Ecija</v>
      </c>
      <c r="F232" s="33" t="str">
        <f>VLOOKUP(B232,'TAX INFO'!$B$2:$G$961,5,0)</f>
        <v>436-997-925-000</v>
      </c>
      <c r="G232" s="33">
        <f>VLOOKUP($B232,'TAX INFO'!$B$2:$G$1000,6,0)</f>
        <v>3114</v>
      </c>
      <c r="H232" s="34" t="s">
        <v>69</v>
      </c>
      <c r="I232" s="34" t="s">
        <v>66</v>
      </c>
      <c r="J232" s="34" t="s">
        <v>67</v>
      </c>
      <c r="K232" s="34" t="s">
        <v>67</v>
      </c>
      <c r="L232" s="34" t="s">
        <v>67</v>
      </c>
      <c r="M232" s="19">
        <v>0</v>
      </c>
      <c r="N232" s="88">
        <v>-1210.8</v>
      </c>
      <c r="O232" s="89">
        <v>0</v>
      </c>
      <c r="P232" s="88">
        <v>24.22</v>
      </c>
      <c r="Q232" s="90">
        <f t="shared" si="3"/>
        <v>-1186.58</v>
      </c>
      <c r="R232" s="33">
        <v>28028</v>
      </c>
    </row>
    <row r="233" spans="1:18" x14ac:dyDescent="0.2">
      <c r="A233" s="33">
        <v>231</v>
      </c>
      <c r="B233" s="34" t="s">
        <v>321</v>
      </c>
      <c r="C233" s="34" t="s">
        <v>322</v>
      </c>
      <c r="D233" s="33" t="str">
        <f>VLOOKUP(B233,'TAX INFO'!$B$2:$G$961,3,0)</f>
        <v xml:space="preserve">Green Innovations for Tomorrow Corporation </v>
      </c>
      <c r="E233" s="33" t="str">
        <f>VLOOKUP($B233,'TAX INFO'!$B$2:$F$1000,4,0)</f>
        <v>Bacal 2, Talavera, Nueva Ecija</v>
      </c>
      <c r="F233" s="33" t="str">
        <f>VLOOKUP(B233,'TAX INFO'!$B$2:$G$961,5,0)</f>
        <v>436-997-925-000</v>
      </c>
      <c r="G233" s="33">
        <f>VLOOKUP($B233,'TAX INFO'!$B$2:$G$1000,6,0)</f>
        <v>3114</v>
      </c>
      <c r="H233" s="34" t="s">
        <v>69</v>
      </c>
      <c r="I233" s="34" t="s">
        <v>66</v>
      </c>
      <c r="J233" s="34" t="s">
        <v>67</v>
      </c>
      <c r="K233" s="34" t="s">
        <v>67</v>
      </c>
      <c r="L233" s="34" t="s">
        <v>67</v>
      </c>
      <c r="M233" s="19">
        <v>0</v>
      </c>
      <c r="N233" s="88">
        <v>-531.41999999999996</v>
      </c>
      <c r="O233" s="89">
        <v>0</v>
      </c>
      <c r="P233" s="88">
        <v>0</v>
      </c>
      <c r="Q233" s="90">
        <f t="shared" si="3"/>
        <v>-531.41999999999996</v>
      </c>
      <c r="R233" s="33">
        <v>28028</v>
      </c>
    </row>
    <row r="234" spans="1:18" x14ac:dyDescent="0.2">
      <c r="A234" s="33">
        <v>232</v>
      </c>
      <c r="B234" s="34" t="s">
        <v>321</v>
      </c>
      <c r="C234" s="34" t="s">
        <v>324</v>
      </c>
      <c r="D234" s="33" t="str">
        <f>VLOOKUP(B234,'TAX INFO'!$B$2:$G$961,3,0)</f>
        <v xml:space="preserve">Green Innovations for Tomorrow Corporation </v>
      </c>
      <c r="E234" s="33" t="str">
        <f>VLOOKUP($B234,'TAX INFO'!$B$2:$F$1000,4,0)</f>
        <v>Bacal 2, Talavera, Nueva Ecija</v>
      </c>
      <c r="F234" s="33" t="str">
        <f>VLOOKUP(B234,'TAX INFO'!$B$2:$G$961,5,0)</f>
        <v>436-997-925-000</v>
      </c>
      <c r="G234" s="33">
        <f>VLOOKUP($B234,'TAX INFO'!$B$2:$G$1000,6,0)</f>
        <v>3114</v>
      </c>
      <c r="H234" s="34" t="s">
        <v>69</v>
      </c>
      <c r="I234" s="34" t="s">
        <v>66</v>
      </c>
      <c r="J234" s="34" t="s">
        <v>67</v>
      </c>
      <c r="K234" s="34" t="s">
        <v>67</v>
      </c>
      <c r="L234" s="34" t="s">
        <v>67</v>
      </c>
      <c r="M234" s="19">
        <v>0</v>
      </c>
      <c r="N234" s="88">
        <v>0</v>
      </c>
      <c r="O234" s="89">
        <v>0</v>
      </c>
      <c r="P234" s="88">
        <v>0</v>
      </c>
      <c r="Q234" s="90">
        <f t="shared" si="3"/>
        <v>0</v>
      </c>
      <c r="R234" s="33">
        <v>28028</v>
      </c>
    </row>
    <row r="235" spans="1:18" x14ac:dyDescent="0.2">
      <c r="A235" s="33">
        <v>233</v>
      </c>
      <c r="B235" s="34" t="s">
        <v>292</v>
      </c>
      <c r="C235" s="34" t="s">
        <v>292</v>
      </c>
      <c r="D235" s="33" t="str">
        <f>VLOOKUP(B235,'TAX INFO'!$B$2:$G$961,3,0)</f>
        <v>GIGA ACE 4, INC.</v>
      </c>
      <c r="E235" s="33" t="str">
        <f>VLOOKUP($B235,'TAX INFO'!$B$2:$F$1000,4,0)</f>
        <v xml:space="preserve">4th Floor, 6750 Office Tower, Ayala Avenue, Makati City </v>
      </c>
      <c r="F235" s="33" t="str">
        <f>VLOOKUP(B235,'TAX INFO'!$B$2:$G$961,5,0)</f>
        <v>758-765-902-000</v>
      </c>
      <c r="G235" s="33">
        <f>VLOOKUP($B235,'TAX INFO'!$B$2:$G$1000,6,0)</f>
        <v>1226</v>
      </c>
      <c r="H235" s="34" t="s">
        <v>69</v>
      </c>
      <c r="I235" s="34" t="s">
        <v>66</v>
      </c>
      <c r="J235" s="34" t="s">
        <v>67</v>
      </c>
      <c r="K235" s="34" t="s">
        <v>67</v>
      </c>
      <c r="L235" s="34" t="s">
        <v>67</v>
      </c>
      <c r="M235" s="19">
        <v>-237.77</v>
      </c>
      <c r="N235" s="88">
        <v>0</v>
      </c>
      <c r="O235" s="89">
        <v>-28.53</v>
      </c>
      <c r="P235" s="88">
        <v>0</v>
      </c>
      <c r="Q235" s="90">
        <f t="shared" si="3"/>
        <v>-266.3</v>
      </c>
      <c r="R235" s="33">
        <v>28029</v>
      </c>
    </row>
    <row r="236" spans="1:18" x14ac:dyDescent="0.2">
      <c r="A236" s="33">
        <v>234</v>
      </c>
      <c r="B236" s="34" t="s">
        <v>292</v>
      </c>
      <c r="C236" s="34" t="s">
        <v>293</v>
      </c>
      <c r="D236" s="33" t="str">
        <f>VLOOKUP(B236,'TAX INFO'!$B$2:$G$961,3,0)</f>
        <v>GIGA ACE 4, INC.</v>
      </c>
      <c r="E236" s="33" t="str">
        <f>VLOOKUP($B236,'TAX INFO'!$B$2:$F$1000,4,0)</f>
        <v xml:space="preserve">4th Floor, 6750 Office Tower, Ayala Avenue, Makati City </v>
      </c>
      <c r="F236" s="33" t="str">
        <f>VLOOKUP(B236,'TAX INFO'!$B$2:$G$961,5,0)</f>
        <v>758-765-902-000</v>
      </c>
      <c r="G236" s="33">
        <f>VLOOKUP($B236,'TAX INFO'!$B$2:$G$1000,6,0)</f>
        <v>1226</v>
      </c>
      <c r="H236" s="34" t="s">
        <v>69</v>
      </c>
      <c r="I236" s="34" t="s">
        <v>66</v>
      </c>
      <c r="J236" s="34" t="s">
        <v>67</v>
      </c>
      <c r="K236" s="34" t="s">
        <v>67</v>
      </c>
      <c r="L236" s="34" t="s">
        <v>66</v>
      </c>
      <c r="M236" s="19">
        <v>-11.91</v>
      </c>
      <c r="N236" s="88">
        <v>0</v>
      </c>
      <c r="O236" s="89">
        <v>-1.43</v>
      </c>
      <c r="P236" s="88">
        <v>0</v>
      </c>
      <c r="Q236" s="90">
        <f t="shared" si="3"/>
        <v>-13.34</v>
      </c>
      <c r="R236" s="33">
        <v>28029</v>
      </c>
    </row>
    <row r="237" spans="1:18" x14ac:dyDescent="0.2">
      <c r="A237" s="33">
        <v>235</v>
      </c>
      <c r="B237" s="34" t="s">
        <v>294</v>
      </c>
      <c r="C237" s="34" t="s">
        <v>294</v>
      </c>
      <c r="D237" s="33" t="str">
        <f>VLOOKUP(B237,'TAX INFO'!$B$2:$G$961,3,0)</f>
        <v xml:space="preserve">GIGASOL3, Inc. </v>
      </c>
      <c r="E237" s="33" t="str">
        <f>VLOOKUP($B237,'TAX INFO'!$B$2:$F$1000,4,0)</f>
        <v>Gigasol Palauig, Salaza 2210, Palauig, Zambales, Philippines</v>
      </c>
      <c r="F237" s="33" t="str">
        <f>VLOOKUP(B237,'TAX INFO'!$B$2:$G$961,5,0)</f>
        <v>009-597-701-000</v>
      </c>
      <c r="G237" s="33">
        <f>VLOOKUP($B237,'TAX INFO'!$B$2:$G$1000,6,0)</f>
        <v>2210</v>
      </c>
      <c r="H237" s="34" t="s">
        <v>69</v>
      </c>
      <c r="I237" s="34" t="s">
        <v>66</v>
      </c>
      <c r="J237" s="34" t="s">
        <v>67</v>
      </c>
      <c r="K237" s="34" t="s">
        <v>67</v>
      </c>
      <c r="L237" s="34" t="s">
        <v>67</v>
      </c>
      <c r="M237" s="19">
        <v>0</v>
      </c>
      <c r="N237" s="88">
        <v>-469.45</v>
      </c>
      <c r="O237" s="89">
        <v>0</v>
      </c>
      <c r="P237" s="88">
        <v>0</v>
      </c>
      <c r="Q237" s="90">
        <f t="shared" si="3"/>
        <v>-469.45</v>
      </c>
      <c r="R237" s="33">
        <v>28030</v>
      </c>
    </row>
    <row r="238" spans="1:18" x14ac:dyDescent="0.2">
      <c r="A238" s="33">
        <v>236</v>
      </c>
      <c r="B238" s="34" t="s">
        <v>294</v>
      </c>
      <c r="C238" s="34" t="s">
        <v>295</v>
      </c>
      <c r="D238" s="33" t="str">
        <f>VLOOKUP(B238,'TAX INFO'!$B$2:$G$961,3,0)</f>
        <v xml:space="preserve">GIGASOL3, Inc. </v>
      </c>
      <c r="E238" s="33" t="str">
        <f>VLOOKUP($B238,'TAX INFO'!$B$2:$F$1000,4,0)</f>
        <v>Gigasol Palauig, Salaza 2210, Palauig, Zambales, Philippines</v>
      </c>
      <c r="F238" s="33" t="str">
        <f>VLOOKUP(B238,'TAX INFO'!$B$2:$G$961,5,0)</f>
        <v>009-597-701-000</v>
      </c>
      <c r="G238" s="33">
        <f>VLOOKUP($B238,'TAX INFO'!$B$2:$G$1000,6,0)</f>
        <v>2210</v>
      </c>
      <c r="H238" s="34" t="s">
        <v>65</v>
      </c>
      <c r="I238" s="34" t="s">
        <v>66</v>
      </c>
      <c r="J238" s="34" t="s">
        <v>67</v>
      </c>
      <c r="K238" s="34" t="s">
        <v>66</v>
      </c>
      <c r="L238" s="34" t="s">
        <v>67</v>
      </c>
      <c r="M238" s="19">
        <v>0</v>
      </c>
      <c r="N238" s="88">
        <v>0</v>
      </c>
      <c r="O238" s="89">
        <v>0</v>
      </c>
      <c r="P238" s="88">
        <v>0</v>
      </c>
      <c r="Q238" s="90">
        <f t="shared" si="3"/>
        <v>0</v>
      </c>
      <c r="R238" s="33">
        <v>28030</v>
      </c>
    </row>
    <row r="239" spans="1:18" x14ac:dyDescent="0.2">
      <c r="A239" s="33">
        <v>237</v>
      </c>
      <c r="B239" s="34" t="s">
        <v>301</v>
      </c>
      <c r="C239" s="34" t="s">
        <v>301</v>
      </c>
      <c r="D239" s="33" t="str">
        <f>VLOOKUP(B239,'TAX INFO'!$B$2:$G$961,3,0)</f>
        <v xml:space="preserve">GNPower Mariveles Energy Center Ltd. Co. </v>
      </c>
      <c r="E239" s="33" t="str">
        <f>VLOOKUP($B239,'TAX INFO'!$B$2:$F$1000,4,0)</f>
        <v>Alas asin, Mariveles, Bataan, Philippines</v>
      </c>
      <c r="F239" s="33" t="str">
        <f>VLOOKUP(B239,'TAX INFO'!$B$2:$G$961,5,0)</f>
        <v>006-659-706-000</v>
      </c>
      <c r="G239" s="33">
        <f>VLOOKUP($B239,'TAX INFO'!$B$2:$G$1000,6,0)</f>
        <v>2105</v>
      </c>
      <c r="H239" s="34" t="s">
        <v>69</v>
      </c>
      <c r="I239" s="34" t="s">
        <v>66</v>
      </c>
      <c r="J239" s="34" t="s">
        <v>67</v>
      </c>
      <c r="K239" s="34" t="s">
        <v>67</v>
      </c>
      <c r="L239" s="34" t="s">
        <v>67</v>
      </c>
      <c r="M239" s="19">
        <v>-10148.9</v>
      </c>
      <c r="N239" s="88">
        <v>0</v>
      </c>
      <c r="O239" s="89">
        <v>-1217.8699999999999</v>
      </c>
      <c r="P239" s="88">
        <v>202.98</v>
      </c>
      <c r="Q239" s="90">
        <f t="shared" si="3"/>
        <v>-11163.79</v>
      </c>
      <c r="R239" s="33">
        <v>28031</v>
      </c>
    </row>
    <row r="240" spans="1:18" x14ac:dyDescent="0.2">
      <c r="A240" s="33">
        <v>238</v>
      </c>
      <c r="B240" s="34" t="s">
        <v>301</v>
      </c>
      <c r="C240" s="34" t="s">
        <v>302</v>
      </c>
      <c r="D240" s="33" t="str">
        <f>VLOOKUP(B240,'TAX INFO'!$B$2:$G$961,3,0)</f>
        <v xml:space="preserve">GNPower Mariveles Energy Center Ltd. Co. </v>
      </c>
      <c r="E240" s="33" t="str">
        <f>VLOOKUP($B240,'TAX INFO'!$B$2:$F$1000,4,0)</f>
        <v>Alas asin, Mariveles, Bataan, Philippines</v>
      </c>
      <c r="F240" s="33" t="str">
        <f>VLOOKUP(B240,'TAX INFO'!$B$2:$G$961,5,0)</f>
        <v>006-659-706-000</v>
      </c>
      <c r="G240" s="33">
        <f>VLOOKUP($B240,'TAX INFO'!$B$2:$G$1000,6,0)</f>
        <v>2105</v>
      </c>
      <c r="H240" s="34" t="s">
        <v>69</v>
      </c>
      <c r="I240" s="34" t="s">
        <v>66</v>
      </c>
      <c r="J240" s="34" t="s">
        <v>67</v>
      </c>
      <c r="K240" s="34" t="s">
        <v>67</v>
      </c>
      <c r="L240" s="34" t="s">
        <v>67</v>
      </c>
      <c r="M240" s="19">
        <v>-0.23</v>
      </c>
      <c r="N240" s="88">
        <v>0</v>
      </c>
      <c r="O240" s="89">
        <v>-0.03</v>
      </c>
      <c r="P240" s="88">
        <v>0</v>
      </c>
      <c r="Q240" s="90">
        <f t="shared" si="3"/>
        <v>-0.26</v>
      </c>
      <c r="R240" s="33">
        <v>28031</v>
      </c>
    </row>
    <row r="241" spans="1:18" x14ac:dyDescent="0.2">
      <c r="A241" s="33">
        <v>239</v>
      </c>
      <c r="B241" s="34" t="s">
        <v>296</v>
      </c>
      <c r="C241" s="34" t="s">
        <v>296</v>
      </c>
      <c r="D241" s="33" t="str">
        <f>VLOOKUP(B241,'TAX INFO'!$B$2:$G$961,3,0)</f>
        <v xml:space="preserve">GNPower Dinginin Ltd. Co. </v>
      </c>
      <c r="E241" s="33" t="str">
        <f>VLOOKUP($B241,'TAX INFO'!$B$2:$F$1000,4,0)</f>
        <v>GNPower Energy Complex, Sitio Dinginin, Alas-asin, Mariveles, Bataan, Philippines</v>
      </c>
      <c r="F241" s="33" t="str">
        <f>VLOOKUP(B241,'TAX INFO'!$B$2:$G$961,5,0)</f>
        <v>008-778-572-000</v>
      </c>
      <c r="G241" s="33">
        <f>VLOOKUP($B241,'TAX INFO'!$B$2:$G$1000,6,0)</f>
        <v>2105</v>
      </c>
      <c r="H241" s="34" t="s">
        <v>69</v>
      </c>
      <c r="I241" s="34" t="s">
        <v>66</v>
      </c>
      <c r="J241" s="34" t="s">
        <v>67</v>
      </c>
      <c r="K241" s="34" t="s">
        <v>67</v>
      </c>
      <c r="L241" s="34" t="s">
        <v>66</v>
      </c>
      <c r="M241" s="19">
        <v>-62169.3</v>
      </c>
      <c r="N241" s="88">
        <v>0</v>
      </c>
      <c r="O241" s="89">
        <v>-7460.32</v>
      </c>
      <c r="P241" s="88">
        <v>0</v>
      </c>
      <c r="Q241" s="90">
        <f t="shared" si="3"/>
        <v>-69629.62</v>
      </c>
      <c r="R241" s="33">
        <v>28032</v>
      </c>
    </row>
    <row r="242" spans="1:18" x14ac:dyDescent="0.2">
      <c r="A242" s="33">
        <v>240</v>
      </c>
      <c r="B242" s="34" t="s">
        <v>297</v>
      </c>
      <c r="C242" s="34" t="s">
        <v>297</v>
      </c>
      <c r="D242" s="33" t="str">
        <f>VLOOKUP(B242,'TAX INFO'!$B$2:$G$961,3,0)</f>
        <v xml:space="preserve">GNPower Kauswagan Ltd. Co. </v>
      </c>
      <c r="E242" s="33" t="str">
        <f>VLOOKUP($B242,'TAX INFO'!$B$2:$F$1000,4,0)</f>
        <v>Libertad 9202 Kauswagan, Lanao del Norte, Philippines</v>
      </c>
      <c r="F242" s="33" t="str">
        <f>VLOOKUP(B242,'TAX INFO'!$B$2:$G$961,5,0)</f>
        <v>008-653-749-00000</v>
      </c>
      <c r="G242" s="33">
        <f>VLOOKUP($B242,'TAX INFO'!$B$2:$G$1000,6,0)</f>
        <v>9202</v>
      </c>
      <c r="H242" s="34" t="s">
        <v>69</v>
      </c>
      <c r="I242" s="34" t="s">
        <v>66</v>
      </c>
      <c r="J242" s="34" t="s">
        <v>67</v>
      </c>
      <c r="K242" s="34" t="s">
        <v>67</v>
      </c>
      <c r="L242" s="34" t="s">
        <v>67</v>
      </c>
      <c r="M242" s="19">
        <v>-20026.990000000002</v>
      </c>
      <c r="N242" s="88">
        <v>0</v>
      </c>
      <c r="O242" s="89">
        <v>-2403.2399999999998</v>
      </c>
      <c r="P242" s="88">
        <v>0</v>
      </c>
      <c r="Q242" s="90">
        <f t="shared" si="3"/>
        <v>-22430.230000000003</v>
      </c>
      <c r="R242" s="33">
        <v>28033</v>
      </c>
    </row>
    <row r="243" spans="1:18" x14ac:dyDescent="0.2">
      <c r="A243" s="33">
        <v>241</v>
      </c>
      <c r="B243" s="34" t="s">
        <v>297</v>
      </c>
      <c r="C243" s="34" t="s">
        <v>298</v>
      </c>
      <c r="D243" s="33" t="str">
        <f>VLOOKUP(B243,'TAX INFO'!$B$2:$G$961,3,0)</f>
        <v xml:space="preserve">GNPower Kauswagan Ltd. Co. </v>
      </c>
      <c r="E243" s="33" t="str">
        <f>VLOOKUP($B243,'TAX INFO'!$B$2:$F$1000,4,0)</f>
        <v>Libertad 9202 Kauswagan, Lanao del Norte, Philippines</v>
      </c>
      <c r="F243" s="33" t="str">
        <f>VLOOKUP(B243,'TAX INFO'!$B$2:$G$961,5,0)</f>
        <v>008-653-749-00000</v>
      </c>
      <c r="G243" s="33">
        <f>VLOOKUP($B243,'TAX INFO'!$B$2:$G$1000,6,0)</f>
        <v>9202</v>
      </c>
      <c r="H243" s="34" t="s">
        <v>69</v>
      </c>
      <c r="I243" s="34" t="s">
        <v>66</v>
      </c>
      <c r="J243" s="34" t="s">
        <v>67</v>
      </c>
      <c r="K243" s="34" t="s">
        <v>67</v>
      </c>
      <c r="L243" s="34" t="s">
        <v>66</v>
      </c>
      <c r="M243" s="19">
        <v>-1.0900000000000001</v>
      </c>
      <c r="N243" s="88">
        <v>0</v>
      </c>
      <c r="O243" s="89">
        <v>-0.13</v>
      </c>
      <c r="P243" s="88">
        <v>0</v>
      </c>
      <c r="Q243" s="90">
        <f t="shared" si="3"/>
        <v>-1.2200000000000002</v>
      </c>
      <c r="R243" s="33">
        <v>28033</v>
      </c>
    </row>
    <row r="244" spans="1:18" x14ac:dyDescent="0.2">
      <c r="A244" s="33">
        <v>242</v>
      </c>
      <c r="B244" s="34" t="s">
        <v>299</v>
      </c>
      <c r="C244" s="34" t="s">
        <v>299</v>
      </c>
      <c r="D244" s="33" t="str">
        <f>VLOOKUP(B244,'TAX INFO'!$B$2:$G$961,3,0)</f>
        <v>GNPower Ltd. Co.</v>
      </c>
      <c r="E244" s="33" t="str">
        <f>VLOOKUP($B244,'TAX INFO'!$B$2:$F$1000,4,0)</f>
        <v>Unit 1905 The Orient Square Don F. Ortigas Jr. Road Ortigas Center San Antonio, City of Pasig</v>
      </c>
      <c r="F244" s="33" t="str">
        <f>VLOOKUP(B244,'TAX INFO'!$B$2:$G$961,5,0)</f>
        <v>202-920-663-00000</v>
      </c>
      <c r="G244" s="33">
        <f>VLOOKUP($B244,'TAX INFO'!$B$2:$G$1000,6,0)</f>
        <v>1605</v>
      </c>
      <c r="H244" s="34" t="s">
        <v>69</v>
      </c>
      <c r="I244" s="34" t="s">
        <v>66</v>
      </c>
      <c r="J244" s="34" t="s">
        <v>67</v>
      </c>
      <c r="K244" s="34" t="s">
        <v>66</v>
      </c>
      <c r="L244" s="34" t="s">
        <v>67</v>
      </c>
      <c r="M244" s="19">
        <v>-282.27999999999997</v>
      </c>
      <c r="N244" s="88">
        <v>0</v>
      </c>
      <c r="O244" s="89">
        <v>-33.869999999999997</v>
      </c>
      <c r="P244" s="88">
        <v>5.65</v>
      </c>
      <c r="Q244" s="90">
        <f t="shared" si="3"/>
        <v>-310.5</v>
      </c>
      <c r="R244" s="33">
        <v>28034</v>
      </c>
    </row>
    <row r="245" spans="1:18" x14ac:dyDescent="0.2">
      <c r="A245" s="33">
        <v>243</v>
      </c>
      <c r="B245" s="34" t="s">
        <v>299</v>
      </c>
      <c r="C245" s="34" t="s">
        <v>300</v>
      </c>
      <c r="D245" s="33" t="str">
        <f>VLOOKUP(B245,'TAX INFO'!$B$2:$G$961,3,0)</f>
        <v>GNPower Ltd. Co.</v>
      </c>
      <c r="E245" s="33" t="str">
        <f>VLOOKUP($B245,'TAX INFO'!$B$2:$F$1000,4,0)</f>
        <v>Unit 1905 The Orient Square Don F. Ortigas Jr. Road Ortigas Center San Antonio, City of Pasig</v>
      </c>
      <c r="F245" s="33" t="str">
        <f>VLOOKUP(B245,'TAX INFO'!$B$2:$G$961,5,0)</f>
        <v>202-920-663-00000</v>
      </c>
      <c r="G245" s="33">
        <f>VLOOKUP($B245,'TAX INFO'!$B$2:$G$1000,6,0)</f>
        <v>1605</v>
      </c>
      <c r="H245" s="34" t="s">
        <v>65</v>
      </c>
      <c r="I245" s="34" t="s">
        <v>66</v>
      </c>
      <c r="J245" s="34" t="s">
        <v>67</v>
      </c>
      <c r="K245" s="34" t="s">
        <v>66</v>
      </c>
      <c r="L245" s="34" t="s">
        <v>66</v>
      </c>
      <c r="M245" s="19">
        <v>0</v>
      </c>
      <c r="N245" s="88">
        <v>-13.46</v>
      </c>
      <c r="O245" s="89">
        <v>0</v>
      </c>
      <c r="P245" s="88">
        <v>0.27</v>
      </c>
      <c r="Q245" s="90">
        <f t="shared" si="3"/>
        <v>-13.190000000000001</v>
      </c>
      <c r="R245" s="33"/>
    </row>
    <row r="246" spans="1:18" x14ac:dyDescent="0.2">
      <c r="A246" s="33">
        <v>244</v>
      </c>
      <c r="B246" s="34" t="s">
        <v>325</v>
      </c>
      <c r="C246" s="34" t="s">
        <v>325</v>
      </c>
      <c r="D246" s="33" t="str">
        <f>VLOOKUP(B246,'TAX INFO'!$B$2:$G$961,3,0)</f>
        <v>Greencore Power Solutions 3, Inc.</v>
      </c>
      <c r="E246" s="33" t="str">
        <f>VLOOKUP($B246,'TAX INFO'!$B$2:$F$1000,4,0)</f>
        <v>Lot 4 Magalang-Arayat Road San Antonio, Arayat, Pampanga</v>
      </c>
      <c r="F246" s="33" t="str">
        <f>VLOOKUP(B246,'TAX INFO'!$B$2:$G$961,5,0)</f>
        <v>010-168-348-000</v>
      </c>
      <c r="G246" s="33">
        <f>VLOOKUP($B246,'TAX INFO'!$B$2:$G$1000,6,0)</f>
        <v>2012</v>
      </c>
      <c r="H246" s="34" t="s">
        <v>69</v>
      </c>
      <c r="I246" s="34" t="s">
        <v>66</v>
      </c>
      <c r="J246" s="34" t="s">
        <v>67</v>
      </c>
      <c r="K246" s="34" t="s">
        <v>66</v>
      </c>
      <c r="L246" s="34" t="s">
        <v>66</v>
      </c>
      <c r="M246" s="19">
        <v>0</v>
      </c>
      <c r="N246" s="88">
        <v>-1519.27</v>
      </c>
      <c r="O246" s="89">
        <v>0</v>
      </c>
      <c r="P246" s="88">
        <v>0</v>
      </c>
      <c r="Q246" s="90">
        <f t="shared" si="3"/>
        <v>-1519.27</v>
      </c>
      <c r="R246" s="33">
        <v>28035</v>
      </c>
    </row>
    <row r="247" spans="1:18" x14ac:dyDescent="0.2">
      <c r="A247" s="33">
        <v>245</v>
      </c>
      <c r="B247" s="34" t="s">
        <v>325</v>
      </c>
      <c r="C247" s="34" t="s">
        <v>326</v>
      </c>
      <c r="D247" s="33" t="str">
        <f>VLOOKUP(B247,'TAX INFO'!$B$2:$G$961,3,0)</f>
        <v>Greencore Power Solutions 3, Inc.</v>
      </c>
      <c r="E247" s="33" t="str">
        <f>VLOOKUP($B247,'TAX INFO'!$B$2:$F$1000,4,0)</f>
        <v>Lot 4 Magalang-Arayat Road San Antonio, Arayat, Pampanga</v>
      </c>
      <c r="F247" s="33" t="str">
        <f>VLOOKUP(B247,'TAX INFO'!$B$2:$G$961,5,0)</f>
        <v>010-168-348-000</v>
      </c>
      <c r="G247" s="33">
        <f>VLOOKUP($B247,'TAX INFO'!$B$2:$G$1000,6,0)</f>
        <v>2012</v>
      </c>
      <c r="H247" s="34" t="s">
        <v>65</v>
      </c>
      <c r="I247" s="34" t="s">
        <v>66</v>
      </c>
      <c r="J247" s="34" t="s">
        <v>67</v>
      </c>
      <c r="K247" s="34" t="s">
        <v>66</v>
      </c>
      <c r="L247" s="34" t="s">
        <v>66</v>
      </c>
      <c r="M247" s="19">
        <v>0</v>
      </c>
      <c r="N247" s="88">
        <v>-0.01</v>
      </c>
      <c r="O247" s="89">
        <v>0</v>
      </c>
      <c r="P247" s="88">
        <v>0</v>
      </c>
      <c r="Q247" s="90">
        <f t="shared" si="3"/>
        <v>-0.01</v>
      </c>
      <c r="R247" s="33">
        <v>28035</v>
      </c>
    </row>
    <row r="248" spans="1:18" x14ac:dyDescent="0.2">
      <c r="A248" s="33">
        <v>246</v>
      </c>
      <c r="B248" s="34" t="s">
        <v>327</v>
      </c>
      <c r="C248" s="34" t="s">
        <v>327</v>
      </c>
      <c r="D248" s="33" t="str">
        <f>VLOOKUP(B248,'TAX INFO'!$B$2:$G$961,3,0)</f>
        <v xml:space="preserve">Greentech Solar Energy, Inc. </v>
      </c>
      <c r="E248" s="33" t="str">
        <f>VLOOKUP($B248,'TAX INFO'!$B$2:$F$1000,4,0)</f>
        <v xml:space="preserve">8/F ROCKWELL BUSINESS CENTER TOWER I ORTIGAS AVENUE UGONG 1604 CITY OF PASIG NCR, SECOND DISTRICT PHILIPPINES </v>
      </c>
      <c r="F248" s="33" t="str">
        <f>VLOOKUP(B248,'TAX INFO'!$B$2:$G$961,5,0)</f>
        <v>009-096-343-00000</v>
      </c>
      <c r="G248" s="33">
        <f>VLOOKUP($B248,'TAX INFO'!$B$2:$G$1000,6,0)</f>
        <v>1604</v>
      </c>
      <c r="H248" s="34" t="s">
        <v>65</v>
      </c>
      <c r="I248" s="34" t="s">
        <v>66</v>
      </c>
      <c r="J248" s="34" t="s">
        <v>66</v>
      </c>
      <c r="K248" s="34" t="s">
        <v>66</v>
      </c>
      <c r="L248" s="34" t="s">
        <v>66</v>
      </c>
      <c r="M248" s="19">
        <v>0</v>
      </c>
      <c r="N248" s="88">
        <v>-63.13</v>
      </c>
      <c r="O248" s="89">
        <v>0</v>
      </c>
      <c r="P248" s="88">
        <v>1.26</v>
      </c>
      <c r="Q248" s="90">
        <f t="shared" si="3"/>
        <v>-61.870000000000005</v>
      </c>
      <c r="R248" s="33">
        <v>28036</v>
      </c>
    </row>
    <row r="249" spans="1:18" x14ac:dyDescent="0.2">
      <c r="A249" s="33">
        <v>247</v>
      </c>
      <c r="B249" s="34" t="s">
        <v>327</v>
      </c>
      <c r="C249" s="34" t="s">
        <v>328</v>
      </c>
      <c r="D249" s="33" t="str">
        <f>VLOOKUP(B249,'TAX INFO'!$B$2:$G$961,3,0)</f>
        <v xml:space="preserve">Greentech Solar Energy, Inc. </v>
      </c>
      <c r="E249" s="33" t="str">
        <f>VLOOKUP($B249,'TAX INFO'!$B$2:$F$1000,4,0)</f>
        <v xml:space="preserve">8/F ROCKWELL BUSINESS CENTER TOWER I ORTIGAS AVENUE UGONG 1604 CITY OF PASIG NCR, SECOND DISTRICT PHILIPPINES </v>
      </c>
      <c r="F249" s="33" t="str">
        <f>VLOOKUP(B249,'TAX INFO'!$B$2:$G$961,5,0)</f>
        <v>009-096-343-00000</v>
      </c>
      <c r="G249" s="33">
        <f>VLOOKUP($B249,'TAX INFO'!$B$2:$G$1000,6,0)</f>
        <v>1604</v>
      </c>
      <c r="H249" s="34" t="s">
        <v>69</v>
      </c>
      <c r="I249" s="34" t="s">
        <v>66</v>
      </c>
      <c r="J249" s="34" t="s">
        <v>66</v>
      </c>
      <c r="K249" s="34" t="s">
        <v>66</v>
      </c>
      <c r="L249" s="34" t="s">
        <v>66</v>
      </c>
      <c r="M249" s="19">
        <v>0</v>
      </c>
      <c r="N249" s="88">
        <v>0</v>
      </c>
      <c r="O249" s="89">
        <v>0</v>
      </c>
      <c r="P249" s="88">
        <v>0</v>
      </c>
      <c r="Q249" s="90">
        <f t="shared" si="3"/>
        <v>0</v>
      </c>
      <c r="R249" s="33">
        <v>28036</v>
      </c>
    </row>
    <row r="250" spans="1:18" x14ac:dyDescent="0.2">
      <c r="A250" s="33">
        <v>248</v>
      </c>
      <c r="B250" s="34" t="s">
        <v>304</v>
      </c>
      <c r="C250" s="34" t="s">
        <v>304</v>
      </c>
      <c r="D250" s="33" t="str">
        <f>VLOOKUP(B250,'TAX INFO'!$B$2:$G$961,3,0)</f>
        <v>GT-Energy Corp.</v>
      </c>
      <c r="E250" s="33" t="str">
        <f>VLOOKUP($B250,'TAX INFO'!$B$2:$F$1000,4,0)</f>
        <v>Trome Marketing Compound National Highway City Heights, General Santos City</v>
      </c>
      <c r="F250" s="33" t="str">
        <f>VLOOKUP(B250,'TAX INFO'!$B$2:$G$961,5,0)</f>
        <v>010-253-834-0000</v>
      </c>
      <c r="G250" s="33">
        <f>VLOOKUP($B250,'TAX INFO'!$B$2:$G$1000,6,0)</f>
        <v>9500</v>
      </c>
      <c r="H250" s="34" t="s">
        <v>69</v>
      </c>
      <c r="I250" s="34" t="s">
        <v>66</v>
      </c>
      <c r="J250" s="34" t="s">
        <v>67</v>
      </c>
      <c r="K250" s="34" t="s">
        <v>66</v>
      </c>
      <c r="L250" s="34" t="s">
        <v>66</v>
      </c>
      <c r="M250" s="19">
        <v>-118.07</v>
      </c>
      <c r="N250" s="88">
        <v>0</v>
      </c>
      <c r="O250" s="89">
        <v>-14.17</v>
      </c>
      <c r="P250" s="88">
        <v>2.36</v>
      </c>
      <c r="Q250" s="90">
        <f t="shared" si="3"/>
        <v>-129.87999999999997</v>
      </c>
      <c r="R250" s="33">
        <v>28037</v>
      </c>
    </row>
    <row r="251" spans="1:18" x14ac:dyDescent="0.2">
      <c r="A251" s="33">
        <v>249</v>
      </c>
      <c r="B251" s="34" t="s">
        <v>304</v>
      </c>
      <c r="C251" s="34" t="s">
        <v>305</v>
      </c>
      <c r="D251" s="33" t="str">
        <f>VLOOKUP(B251,'TAX INFO'!$B$2:$G$961,3,0)</f>
        <v>GT-Energy Corp.</v>
      </c>
      <c r="E251" s="33" t="str">
        <f>VLOOKUP($B251,'TAX INFO'!$B$2:$F$1000,4,0)</f>
        <v>Trome Marketing Compound National Highway City Heights, General Santos City</v>
      </c>
      <c r="F251" s="33" t="str">
        <f>VLOOKUP(B251,'TAX INFO'!$B$2:$G$961,5,0)</f>
        <v>010-253-834-0000</v>
      </c>
      <c r="G251" s="33">
        <f>VLOOKUP($B251,'TAX INFO'!$B$2:$G$1000,6,0)</f>
        <v>9500</v>
      </c>
      <c r="H251" s="34" t="s">
        <v>65</v>
      </c>
      <c r="I251" s="34" t="s">
        <v>66</v>
      </c>
      <c r="J251" s="34" t="s">
        <v>66</v>
      </c>
      <c r="K251" s="34" t="s">
        <v>66</v>
      </c>
      <c r="L251" s="34" t="s">
        <v>66</v>
      </c>
      <c r="M251" s="19">
        <v>-0.06</v>
      </c>
      <c r="N251" s="88">
        <v>0</v>
      </c>
      <c r="O251" s="89">
        <v>-0.01</v>
      </c>
      <c r="P251" s="88">
        <v>0</v>
      </c>
      <c r="Q251" s="90">
        <f t="shared" si="3"/>
        <v>-6.9999999999999993E-2</v>
      </c>
      <c r="R251" s="33">
        <v>28037</v>
      </c>
    </row>
    <row r="252" spans="1:18" x14ac:dyDescent="0.2">
      <c r="A252" s="33">
        <v>250</v>
      </c>
      <c r="B252" s="34" t="s">
        <v>329</v>
      </c>
      <c r="C252" s="34" t="s">
        <v>329</v>
      </c>
      <c r="D252" s="33" t="str">
        <f>VLOOKUP(B252,'TAX INFO'!$B$2:$G$961,3,0)</f>
        <v>Guimaras Electric Cooperative, Inc.</v>
      </c>
      <c r="E252" s="33" t="str">
        <f>VLOOKUP($B252,'TAX INFO'!$B$2:$F$1000,4,0)</f>
        <v>San Miguel, Jordan, Guimaras</v>
      </c>
      <c r="F252" s="33" t="str">
        <f>VLOOKUP(B252,'TAX INFO'!$B$2:$G$961,5,0)</f>
        <v>000-994-641-000</v>
      </c>
      <c r="G252" s="33">
        <f>VLOOKUP($B252,'TAX INFO'!$B$2:$G$1000,6,0)</f>
        <v>5045</v>
      </c>
      <c r="H252" s="34" t="s">
        <v>69</v>
      </c>
      <c r="I252" s="34" t="s">
        <v>66</v>
      </c>
      <c r="J252" s="34" t="s">
        <v>66</v>
      </c>
      <c r="K252" s="34" t="s">
        <v>66</v>
      </c>
      <c r="L252" s="34" t="s">
        <v>66</v>
      </c>
      <c r="M252" s="19">
        <v>-9.06</v>
      </c>
      <c r="N252" s="88">
        <v>0</v>
      </c>
      <c r="O252" s="89">
        <v>-1.0900000000000001</v>
      </c>
      <c r="P252" s="88">
        <v>0</v>
      </c>
      <c r="Q252" s="90">
        <f t="shared" si="3"/>
        <v>-10.15</v>
      </c>
      <c r="R252" s="33">
        <v>28038</v>
      </c>
    </row>
    <row r="253" spans="1:18" x14ac:dyDescent="0.2">
      <c r="A253" s="33">
        <v>251</v>
      </c>
      <c r="B253" s="34" t="s">
        <v>352</v>
      </c>
      <c r="C253" s="34" t="s">
        <v>352</v>
      </c>
      <c r="D253" s="33" t="str">
        <f>VLOOKUP(B253,'TAX INFO'!$B$2:$G$961,3,0)</f>
        <v>Hydrocore Corp.</v>
      </c>
      <c r="E253" s="33" t="str">
        <f>VLOOKUP($B253,'TAX INFO'!$B$2:$F$1000,4,0)</f>
        <v>Unit 1207 The Trade and Financial Tower, 7th Avenue, corner 32nd Street, Fort Bonifacio, Taguig City</v>
      </c>
      <c r="F253" s="33" t="str">
        <f>VLOOKUP(B253,'TAX INFO'!$B$2:$G$961,5,0)</f>
        <v>006-590-937-000</v>
      </c>
      <c r="G253" s="33">
        <f>VLOOKUP($B253,'TAX INFO'!$B$2:$G$1000,6,0)</f>
        <v>1214</v>
      </c>
      <c r="H253" s="34" t="s">
        <v>65</v>
      </c>
      <c r="I253" s="34" t="s">
        <v>67</v>
      </c>
      <c r="J253" s="34" t="s">
        <v>67</v>
      </c>
      <c r="K253" s="34" t="s">
        <v>66</v>
      </c>
      <c r="L253" s="34" t="s">
        <v>66</v>
      </c>
      <c r="M253" s="19">
        <v>0</v>
      </c>
      <c r="N253" s="88">
        <v>-468.58</v>
      </c>
      <c r="O253" s="89">
        <v>0</v>
      </c>
      <c r="P253" s="88">
        <v>0</v>
      </c>
      <c r="Q253" s="90">
        <f t="shared" si="3"/>
        <v>-468.58</v>
      </c>
      <c r="R253" s="33">
        <v>28039</v>
      </c>
    </row>
    <row r="254" spans="1:18" x14ac:dyDescent="0.2">
      <c r="A254" s="33">
        <v>252</v>
      </c>
      <c r="B254" s="34" t="s">
        <v>352</v>
      </c>
      <c r="C254" s="34" t="s">
        <v>353</v>
      </c>
      <c r="D254" s="33" t="str">
        <f>VLOOKUP(B254,'TAX INFO'!$B$2:$G$961,3,0)</f>
        <v>Hydrocore Corp.</v>
      </c>
      <c r="E254" s="33" t="str">
        <f>VLOOKUP($B254,'TAX INFO'!$B$2:$F$1000,4,0)</f>
        <v>Unit 1207 The Trade and Financial Tower, 7th Avenue, corner 32nd Street, Fort Bonifacio, Taguig City</v>
      </c>
      <c r="F254" s="33" t="str">
        <f>VLOOKUP(B254,'TAX INFO'!$B$2:$G$961,5,0)</f>
        <v>006-590-937-000</v>
      </c>
      <c r="G254" s="33">
        <f>VLOOKUP($B254,'TAX INFO'!$B$2:$G$1000,6,0)</f>
        <v>1214</v>
      </c>
      <c r="H254" s="34" t="s">
        <v>69</v>
      </c>
      <c r="I254" s="34" t="s">
        <v>67</v>
      </c>
      <c r="J254" s="34" t="s">
        <v>67</v>
      </c>
      <c r="K254" s="34" t="s">
        <v>66</v>
      </c>
      <c r="L254" s="34" t="s">
        <v>66</v>
      </c>
      <c r="M254" s="19">
        <v>0</v>
      </c>
      <c r="N254" s="88">
        <v>-0.01</v>
      </c>
      <c r="O254" s="89">
        <v>0</v>
      </c>
      <c r="P254" s="88">
        <v>0</v>
      </c>
      <c r="Q254" s="90">
        <f t="shared" si="3"/>
        <v>-0.01</v>
      </c>
      <c r="R254" s="33">
        <v>28039</v>
      </c>
    </row>
    <row r="255" spans="1:18" x14ac:dyDescent="0.2">
      <c r="A255" s="33">
        <v>253</v>
      </c>
      <c r="B255" s="34" t="s">
        <v>332</v>
      </c>
      <c r="C255" s="34" t="s">
        <v>332</v>
      </c>
      <c r="D255" s="33" t="str">
        <f>VLOOKUP(B255,'TAX INFO'!$B$2:$G$961,3,0)</f>
        <v xml:space="preserve">Hedcor Bukidnon, Inc. </v>
      </c>
      <c r="E255" s="33" t="str">
        <f>VLOOKUP($B255,'TAX INFO'!$B$2:$F$1000,4,0)</f>
        <v>MALUKO, MANOLO FORTICH, BUKIDNON, PHILIPPINES 8703</v>
      </c>
      <c r="F255" s="33" t="str">
        <f>VLOOKUP(B255,'TAX INFO'!$B$2:$G$961,5,0)</f>
        <v>409-930-580-00000</v>
      </c>
      <c r="G255" s="33">
        <f>VLOOKUP($B255,'TAX INFO'!$B$2:$G$1000,6,0)</f>
        <v>8703</v>
      </c>
      <c r="H255" s="34" t="s">
        <v>69</v>
      </c>
      <c r="I255" s="34" t="s">
        <v>66</v>
      </c>
      <c r="J255" s="34" t="s">
        <v>66</v>
      </c>
      <c r="K255" s="34" t="s">
        <v>67</v>
      </c>
      <c r="L255" s="34" t="s">
        <v>67</v>
      </c>
      <c r="M255" s="19">
        <v>0</v>
      </c>
      <c r="N255" s="88">
        <v>-5559.64</v>
      </c>
      <c r="O255" s="89">
        <v>0</v>
      </c>
      <c r="P255" s="88">
        <v>0</v>
      </c>
      <c r="Q255" s="90">
        <f t="shared" si="3"/>
        <v>-5559.64</v>
      </c>
      <c r="R255" s="33">
        <v>28040</v>
      </c>
    </row>
    <row r="256" spans="1:18" x14ac:dyDescent="0.2">
      <c r="A256" s="33">
        <v>254</v>
      </c>
      <c r="B256" s="34" t="s">
        <v>337</v>
      </c>
      <c r="C256" s="34" t="s">
        <v>337</v>
      </c>
      <c r="D256" s="33" t="str">
        <f>VLOOKUP(B256,'TAX INFO'!$B$2:$G$961,3,0)</f>
        <v xml:space="preserve">HEDCOR, Inc. </v>
      </c>
      <c r="E256" s="33" t="str">
        <f>VLOOKUP($B256,'TAX INFO'!$B$2:$F$1000,4,0)</f>
        <v>214 Ambuclao Road, Obulan, Beckel, La Trinidad, Benguet</v>
      </c>
      <c r="F256" s="33" t="str">
        <f>VLOOKUP(B256,'TAX INFO'!$B$2:$G$961,5,0)</f>
        <v>001-946-873-00000</v>
      </c>
      <c r="G256" s="33">
        <f>VLOOKUP($B256,'TAX INFO'!$B$2:$G$1000,6,0)</f>
        <v>2601</v>
      </c>
      <c r="H256" s="34" t="s">
        <v>65</v>
      </c>
      <c r="I256" s="34" t="s">
        <v>66</v>
      </c>
      <c r="J256" s="34" t="s">
        <v>67</v>
      </c>
      <c r="K256" s="34" t="s">
        <v>66</v>
      </c>
      <c r="L256" s="34" t="s">
        <v>66</v>
      </c>
      <c r="M256" s="19">
        <v>0</v>
      </c>
      <c r="N256" s="88">
        <v>-165.3</v>
      </c>
      <c r="O256" s="89">
        <v>0</v>
      </c>
      <c r="P256" s="88">
        <v>3.31</v>
      </c>
      <c r="Q256" s="90">
        <f t="shared" si="3"/>
        <v>-161.99</v>
      </c>
      <c r="R256" s="33">
        <v>28041</v>
      </c>
    </row>
    <row r="257" spans="1:18" x14ac:dyDescent="0.2">
      <c r="A257" s="33">
        <v>255</v>
      </c>
      <c r="B257" s="34" t="s">
        <v>337</v>
      </c>
      <c r="C257" s="34" t="s">
        <v>338</v>
      </c>
      <c r="D257" s="33" t="str">
        <f>VLOOKUP(B257,'TAX INFO'!$B$2:$G$961,3,0)</f>
        <v xml:space="preserve">HEDCOR, Inc. </v>
      </c>
      <c r="E257" s="33" t="str">
        <f>VLOOKUP($B257,'TAX INFO'!$B$2:$F$1000,4,0)</f>
        <v>214 Ambuclao Road, Obulan, Beckel, La Trinidad, Benguet</v>
      </c>
      <c r="F257" s="33" t="str">
        <f>VLOOKUP(B257,'TAX INFO'!$B$2:$G$961,5,0)</f>
        <v>001-946-873-00000</v>
      </c>
      <c r="G257" s="33">
        <f>VLOOKUP($B257,'TAX INFO'!$B$2:$G$1000,6,0)</f>
        <v>2601</v>
      </c>
      <c r="H257" s="34" t="s">
        <v>69</v>
      </c>
      <c r="I257" s="34" t="s">
        <v>66</v>
      </c>
      <c r="J257" s="34" t="s">
        <v>67</v>
      </c>
      <c r="K257" s="34" t="s">
        <v>66</v>
      </c>
      <c r="L257" s="34" t="s">
        <v>66</v>
      </c>
      <c r="M257" s="19">
        <v>0</v>
      </c>
      <c r="N257" s="88">
        <v>-1287.3599999999999</v>
      </c>
      <c r="O257" s="89">
        <v>0</v>
      </c>
      <c r="P257" s="88">
        <v>25.75</v>
      </c>
      <c r="Q257" s="90">
        <f t="shared" si="3"/>
        <v>-1261.6099999999999</v>
      </c>
      <c r="R257" s="33">
        <v>28041</v>
      </c>
    </row>
    <row r="258" spans="1:18" x14ac:dyDescent="0.2">
      <c r="A258" s="33">
        <v>256</v>
      </c>
      <c r="B258" s="34" t="s">
        <v>337</v>
      </c>
      <c r="C258" s="34" t="s">
        <v>339</v>
      </c>
      <c r="D258" s="33" t="str">
        <f>VLOOKUP(B258,'TAX INFO'!$B$2:$G$961,3,0)</f>
        <v xml:space="preserve">HEDCOR, Inc. </v>
      </c>
      <c r="E258" s="33" t="str">
        <f>VLOOKUP($B258,'TAX INFO'!$B$2:$F$1000,4,0)</f>
        <v>214 Ambuclao Road, Obulan, Beckel, La Trinidad, Benguet</v>
      </c>
      <c r="F258" s="33" t="str">
        <f>VLOOKUP(B258,'TAX INFO'!$B$2:$G$961,5,0)</f>
        <v>001-946-873-00000</v>
      </c>
      <c r="G258" s="33">
        <f>VLOOKUP($B258,'TAX INFO'!$B$2:$G$1000,6,0)</f>
        <v>2601</v>
      </c>
      <c r="H258" s="34" t="s">
        <v>65</v>
      </c>
      <c r="I258" s="34" t="s">
        <v>66</v>
      </c>
      <c r="J258" s="34" t="s">
        <v>66</v>
      </c>
      <c r="K258" s="34" t="s">
        <v>66</v>
      </c>
      <c r="L258" s="34" t="s">
        <v>66</v>
      </c>
      <c r="M258" s="19">
        <v>0</v>
      </c>
      <c r="N258" s="88">
        <v>-126.65</v>
      </c>
      <c r="O258" s="89">
        <v>0</v>
      </c>
      <c r="P258" s="88">
        <v>2.5299999999999998</v>
      </c>
      <c r="Q258" s="90">
        <f t="shared" si="3"/>
        <v>-124.12</v>
      </c>
      <c r="R258" s="33">
        <v>28041</v>
      </c>
    </row>
    <row r="259" spans="1:18" x14ac:dyDescent="0.2">
      <c r="A259" s="33">
        <v>257</v>
      </c>
      <c r="B259" s="34" t="s">
        <v>337</v>
      </c>
      <c r="C259" s="34" t="s">
        <v>340</v>
      </c>
      <c r="D259" s="33" t="str">
        <f>VLOOKUP(B259,'TAX INFO'!$B$2:$G$961,3,0)</f>
        <v xml:space="preserve">HEDCOR, Inc. </v>
      </c>
      <c r="E259" s="33" t="str">
        <f>VLOOKUP($B259,'TAX INFO'!$B$2:$F$1000,4,0)</f>
        <v>214 Ambuclao Road, Obulan, Beckel, La Trinidad, Benguet</v>
      </c>
      <c r="F259" s="33" t="str">
        <f>VLOOKUP(B259,'TAX INFO'!$B$2:$G$961,5,0)</f>
        <v>001-946-873-00000</v>
      </c>
      <c r="G259" s="33">
        <f>VLOOKUP($B259,'TAX INFO'!$B$2:$G$1000,6,0)</f>
        <v>2601</v>
      </c>
      <c r="H259" s="34" t="s">
        <v>65</v>
      </c>
      <c r="I259" s="34" t="s">
        <v>66</v>
      </c>
      <c r="J259" s="34" t="s">
        <v>67</v>
      </c>
      <c r="K259" s="34" t="s">
        <v>66</v>
      </c>
      <c r="L259" s="34" t="s">
        <v>66</v>
      </c>
      <c r="M259" s="19">
        <v>0</v>
      </c>
      <c r="N259" s="88">
        <v>-381.63</v>
      </c>
      <c r="O259" s="89">
        <v>0</v>
      </c>
      <c r="P259" s="88">
        <v>0</v>
      </c>
      <c r="Q259" s="90">
        <f t="shared" si="3"/>
        <v>-381.63</v>
      </c>
      <c r="R259" s="33">
        <v>28041</v>
      </c>
    </row>
    <row r="260" spans="1:18" x14ac:dyDescent="0.2">
      <c r="A260" s="33">
        <v>258</v>
      </c>
      <c r="B260" s="34" t="s">
        <v>341</v>
      </c>
      <c r="C260" s="34" t="s">
        <v>341</v>
      </c>
      <c r="D260" s="33" t="str">
        <f>VLOOKUP(B260,'TAX INFO'!$B$2:$G$961,3,0)</f>
        <v>Hedcor, Inc.</v>
      </c>
      <c r="E260" s="33" t="str">
        <f>VLOOKUP($B260,'TAX INFO'!$B$2:$F$1000,4,0)</f>
        <v>214 Ambuclao Road Obulan Beckel La Trinidad Benguet</v>
      </c>
      <c r="F260" s="33" t="str">
        <f>VLOOKUP(B260,'TAX INFO'!$B$2:$G$961,5,0)</f>
        <v>001-946-873-00000</v>
      </c>
      <c r="G260" s="33">
        <f>VLOOKUP($B260,'TAX INFO'!$B$2:$G$1000,6,0)</f>
        <v>2601</v>
      </c>
      <c r="H260" s="34" t="s">
        <v>69</v>
      </c>
      <c r="I260" s="34" t="s">
        <v>66</v>
      </c>
      <c r="J260" s="34" t="s">
        <v>67</v>
      </c>
      <c r="K260" s="34" t="s">
        <v>66</v>
      </c>
      <c r="L260" s="34" t="s">
        <v>66</v>
      </c>
      <c r="M260" s="19">
        <v>0</v>
      </c>
      <c r="N260" s="88">
        <v>-0.03</v>
      </c>
      <c r="O260" s="89">
        <v>0</v>
      </c>
      <c r="P260" s="88">
        <v>0</v>
      </c>
      <c r="Q260" s="90">
        <f t="shared" ref="Q260:Q323" si="4">SUM(M260:P260)</f>
        <v>-0.03</v>
      </c>
      <c r="R260" s="33">
        <v>28041</v>
      </c>
    </row>
    <row r="261" spans="1:18" x14ac:dyDescent="0.2">
      <c r="A261" s="33">
        <v>259</v>
      </c>
      <c r="B261" s="34" t="s">
        <v>350</v>
      </c>
      <c r="C261" s="34" t="s">
        <v>350</v>
      </c>
      <c r="D261" s="33" t="str">
        <f>VLOOKUP(B261,'TAX INFO'!$B$2:$G$961,3,0)</f>
        <v>HELIOS SOLAR ENERGY CORP.</v>
      </c>
      <c r="E261" s="33" t="str">
        <f>VLOOKUP($B261,'TAX INFO'!$B$2:$F$1000,4,0)</f>
        <v>21/F TOWER 6789 6789 AYALA AVENUE BEL-AIR, CITY OF MAKATI NCR, FOURTH DISTRICT PHILIPPINES  1209</v>
      </c>
      <c r="F261" s="33" t="str">
        <f>VLOOKUP(B261,'TAX INFO'!$B$2:$G$961,5,0)</f>
        <v>008-841-526-000</v>
      </c>
      <c r="G261" s="33">
        <f>VLOOKUP($B261,'TAX INFO'!$B$2:$G$1000,6,0)</f>
        <v>1209</v>
      </c>
      <c r="H261" s="34" t="s">
        <v>65</v>
      </c>
      <c r="I261" s="34" t="s">
        <v>66</v>
      </c>
      <c r="J261" s="34" t="s">
        <v>67</v>
      </c>
      <c r="K261" s="34" t="s">
        <v>66</v>
      </c>
      <c r="L261" s="34" t="s">
        <v>66</v>
      </c>
      <c r="M261" s="19">
        <v>0</v>
      </c>
      <c r="N261" s="88">
        <v>-2173.8200000000002</v>
      </c>
      <c r="O261" s="89">
        <v>0</v>
      </c>
      <c r="P261" s="88">
        <v>43.48</v>
      </c>
      <c r="Q261" s="90">
        <f t="shared" si="4"/>
        <v>-2130.34</v>
      </c>
      <c r="R261" s="33">
        <v>28042</v>
      </c>
    </row>
    <row r="262" spans="1:18" x14ac:dyDescent="0.2">
      <c r="A262" s="33">
        <v>260</v>
      </c>
      <c r="B262" s="34" t="s">
        <v>350</v>
      </c>
      <c r="C262" s="34" t="s">
        <v>351</v>
      </c>
      <c r="D262" s="33" t="str">
        <f>VLOOKUP(B262,'TAX INFO'!$B$2:$G$961,3,0)</f>
        <v>HELIOS SOLAR ENERGY CORP.</v>
      </c>
      <c r="E262" s="33" t="str">
        <f>VLOOKUP($B262,'TAX INFO'!$B$2:$F$1000,4,0)</f>
        <v>21/F TOWER 6789 6789 AYALA AVENUE BEL-AIR, CITY OF MAKATI NCR, FOURTH DISTRICT PHILIPPINES  1209</v>
      </c>
      <c r="F262" s="33" t="str">
        <f>VLOOKUP(B262,'TAX INFO'!$B$2:$G$961,5,0)</f>
        <v>008-841-526-000</v>
      </c>
      <c r="G262" s="33">
        <f>VLOOKUP($B262,'TAX INFO'!$B$2:$G$1000,6,0)</f>
        <v>1209</v>
      </c>
      <c r="H262" s="34" t="s">
        <v>69</v>
      </c>
      <c r="I262" s="34" t="s">
        <v>66</v>
      </c>
      <c r="J262" s="34" t="s">
        <v>67</v>
      </c>
      <c r="K262" s="34" t="s">
        <v>66</v>
      </c>
      <c r="L262" s="34" t="s">
        <v>66</v>
      </c>
      <c r="M262" s="19">
        <v>0</v>
      </c>
      <c r="N262" s="88">
        <v>0</v>
      </c>
      <c r="O262" s="89">
        <v>0</v>
      </c>
      <c r="P262" s="88">
        <v>0</v>
      </c>
      <c r="Q262" s="90">
        <f t="shared" si="4"/>
        <v>0</v>
      </c>
      <c r="R262" s="33">
        <v>28042</v>
      </c>
    </row>
    <row r="263" spans="1:18" x14ac:dyDescent="0.2">
      <c r="A263" s="33">
        <v>261</v>
      </c>
      <c r="B263" s="34" t="s">
        <v>79</v>
      </c>
      <c r="C263" s="34" t="s">
        <v>85</v>
      </c>
      <c r="D263" s="33" t="str">
        <f>VLOOKUP(B263,'TAX INFO'!$B$2:$G$961,3,0)</f>
        <v>AP RENEWABLES, INC.</v>
      </c>
      <c r="E263" s="33" t="str">
        <f>VLOOKUP($B263,'TAX INFO'!$B$2:$F$1000,4,0)</f>
        <v>SITIO MAHABANG PARANG LIMAO 4012 CALAUAN LAGUNA PHILIPPINES</v>
      </c>
      <c r="F263" s="33" t="str">
        <f>VLOOKUP(B263,'TAX INFO'!$B$2:$G$961,5,0)</f>
        <v>006-893-465-000</v>
      </c>
      <c r="G263" s="33">
        <f>VLOOKUP($B263,'TAX INFO'!$B$2:$G$1000,6,0)</f>
        <v>4012</v>
      </c>
      <c r="H263" s="34" t="s">
        <v>65</v>
      </c>
      <c r="I263" s="34" t="s">
        <v>66</v>
      </c>
      <c r="J263" s="34" t="s">
        <v>67</v>
      </c>
      <c r="K263" s="34" t="s">
        <v>66</v>
      </c>
      <c r="L263" s="34" t="s">
        <v>66</v>
      </c>
      <c r="M263" s="19">
        <v>-90.58</v>
      </c>
      <c r="N263" s="88">
        <v>0</v>
      </c>
      <c r="O263" s="89">
        <v>-10.87</v>
      </c>
      <c r="P263" s="88">
        <v>1.81</v>
      </c>
      <c r="Q263" s="90">
        <f t="shared" si="4"/>
        <v>-99.64</v>
      </c>
      <c r="R263" s="33">
        <v>27920</v>
      </c>
    </row>
    <row r="264" spans="1:18" x14ac:dyDescent="0.2">
      <c r="A264" s="33">
        <v>262</v>
      </c>
      <c r="B264" s="34" t="s">
        <v>346</v>
      </c>
      <c r="C264" s="34" t="s">
        <v>346</v>
      </c>
      <c r="D264" s="33" t="str">
        <f>VLOOKUP(B264,'TAX INFO'!$B$2:$G$961,3,0)</f>
        <v>Hawaiian-Philippine Company</v>
      </c>
      <c r="E264" s="33" t="str">
        <f>VLOOKUP($B264,'TAX INFO'!$B$2:$F$1000,4,0)</f>
        <v>BRGY. HAWAIIAN SILAY CITY NEGROS OCCIDENTAL</v>
      </c>
      <c r="F264" s="33" t="str">
        <f>VLOOKUP(B264,'TAX INFO'!$B$2:$G$961,5,0)</f>
        <v>000-424-722-00000</v>
      </c>
      <c r="G264" s="33">
        <f>VLOOKUP($B264,'TAX INFO'!$B$2:$G$1000,6,0)</f>
        <v>6117</v>
      </c>
      <c r="H264" s="34" t="s">
        <v>65</v>
      </c>
      <c r="I264" s="34" t="s">
        <v>66</v>
      </c>
      <c r="J264" s="34" t="s">
        <v>67</v>
      </c>
      <c r="K264" s="34" t="s">
        <v>66</v>
      </c>
      <c r="L264" s="34" t="s">
        <v>66</v>
      </c>
      <c r="M264" s="19">
        <v>0</v>
      </c>
      <c r="N264" s="88">
        <v>-851.82</v>
      </c>
      <c r="O264" s="89">
        <v>0</v>
      </c>
      <c r="P264" s="88">
        <v>17.04</v>
      </c>
      <c r="Q264" s="90">
        <f t="shared" si="4"/>
        <v>-834.78000000000009</v>
      </c>
      <c r="R264" s="33">
        <v>28043</v>
      </c>
    </row>
    <row r="265" spans="1:18" x14ac:dyDescent="0.2">
      <c r="A265" s="33">
        <v>263</v>
      </c>
      <c r="B265" s="34" t="s">
        <v>346</v>
      </c>
      <c r="C265" s="34" t="s">
        <v>347</v>
      </c>
      <c r="D265" s="33" t="str">
        <f>VLOOKUP(B265,'TAX INFO'!$B$2:$G$961,3,0)</f>
        <v>Hawaiian-Philippine Company</v>
      </c>
      <c r="E265" s="33" t="str">
        <f>VLOOKUP($B265,'TAX INFO'!$B$2:$F$1000,4,0)</f>
        <v>BRGY. HAWAIIAN SILAY CITY NEGROS OCCIDENTAL</v>
      </c>
      <c r="F265" s="33" t="str">
        <f>VLOOKUP(B265,'TAX INFO'!$B$2:$G$961,5,0)</f>
        <v>000-424-722-00000</v>
      </c>
      <c r="G265" s="33">
        <f>VLOOKUP($B265,'TAX INFO'!$B$2:$G$1000,6,0)</f>
        <v>6117</v>
      </c>
      <c r="H265" s="34" t="s">
        <v>65</v>
      </c>
      <c r="I265" s="34" t="s">
        <v>66</v>
      </c>
      <c r="J265" s="34" t="s">
        <v>67</v>
      </c>
      <c r="K265" s="34" t="s">
        <v>66</v>
      </c>
      <c r="L265" s="34" t="s">
        <v>66</v>
      </c>
      <c r="M265" s="19">
        <v>0</v>
      </c>
      <c r="N265" s="88">
        <v>-1.3</v>
      </c>
      <c r="O265" s="89">
        <v>0</v>
      </c>
      <c r="P265" s="88">
        <v>0.03</v>
      </c>
      <c r="Q265" s="90">
        <f t="shared" si="4"/>
        <v>-1.27</v>
      </c>
      <c r="R265" s="33">
        <v>28043</v>
      </c>
    </row>
    <row r="266" spans="1:18" x14ac:dyDescent="0.2">
      <c r="A266" s="33">
        <v>264</v>
      </c>
      <c r="B266" s="34" t="s">
        <v>667</v>
      </c>
      <c r="C266" s="34" t="s">
        <v>668</v>
      </c>
      <c r="D266" s="33" t="str">
        <f>VLOOKUP(B266,'TAX INFO'!$B$2:$G$961,3,0)</f>
        <v xml:space="preserve">South Luzon Thermal Energy Corporation </v>
      </c>
      <c r="E266" s="33" t="str">
        <f>VLOOKUP($B266,'TAX INFO'!$B$2:$F$1000,4,0)</f>
        <v>Km 117 National Road, Calaca Seaport Phase II, Puting Bato West, Calaca Batangas Philippines</v>
      </c>
      <c r="F266" s="33" t="str">
        <f>VLOOKUP(B266,'TAX INFO'!$B$2:$G$961,5,0)</f>
        <v>008-095-005-000</v>
      </c>
      <c r="G266" s="33">
        <f>VLOOKUP($B266,'TAX INFO'!$B$2:$G$1000,6,0)</f>
        <v>4212</v>
      </c>
      <c r="H266" s="34" t="s">
        <v>65</v>
      </c>
      <c r="I266" s="34" t="s">
        <v>66</v>
      </c>
      <c r="J266" s="34" t="s">
        <v>66</v>
      </c>
      <c r="K266" s="34" t="s">
        <v>66</v>
      </c>
      <c r="L266" s="34" t="s">
        <v>66</v>
      </c>
      <c r="M266" s="19">
        <v>-25789.5</v>
      </c>
      <c r="N266" s="88">
        <v>0</v>
      </c>
      <c r="O266" s="89">
        <v>-3094.74</v>
      </c>
      <c r="P266" s="88">
        <v>515.79</v>
      </c>
      <c r="Q266" s="90">
        <f t="shared" si="4"/>
        <v>-28368.449999999997</v>
      </c>
      <c r="R266" s="33">
        <v>28044</v>
      </c>
    </row>
    <row r="267" spans="1:18" x14ac:dyDescent="0.2">
      <c r="A267" s="33">
        <v>265</v>
      </c>
      <c r="B267" s="34" t="s">
        <v>348</v>
      </c>
      <c r="C267" s="34" t="s">
        <v>348</v>
      </c>
      <c r="D267" s="33" t="str">
        <f>VLOOKUP(B267,'TAX INFO'!$B$2:$G$961,3,0)</f>
        <v xml:space="preserve">Hedcor Sabangan, Inc. </v>
      </c>
      <c r="E267" s="33" t="str">
        <f>VLOOKUP($B267,'TAX INFO'!$B$2:$F$1000,4,0)</f>
        <v>Barangay Namatec, Sabangan, Mountain Province</v>
      </c>
      <c r="F267" s="33" t="str">
        <f>VLOOKUP(B267,'TAX INFO'!$B$2:$G$961,5,0)</f>
        <v>409-507-988-00000</v>
      </c>
      <c r="G267" s="33">
        <f>VLOOKUP($B267,'TAX INFO'!$B$2:$G$1000,6,0)</f>
        <v>2622</v>
      </c>
      <c r="H267" s="34" t="s">
        <v>65</v>
      </c>
      <c r="I267" s="34" t="s">
        <v>66</v>
      </c>
      <c r="J267" s="34" t="s">
        <v>67</v>
      </c>
      <c r="K267" s="34" t="s">
        <v>66</v>
      </c>
      <c r="L267" s="34" t="s">
        <v>66</v>
      </c>
      <c r="M267" s="19">
        <v>0</v>
      </c>
      <c r="N267" s="88">
        <v>-1052.74</v>
      </c>
      <c r="O267" s="89">
        <v>0</v>
      </c>
      <c r="P267" s="88">
        <v>21.05</v>
      </c>
      <c r="Q267" s="90">
        <f t="shared" si="4"/>
        <v>-1031.69</v>
      </c>
      <c r="R267" s="33">
        <v>28045</v>
      </c>
    </row>
    <row r="268" spans="1:18" x14ac:dyDescent="0.2">
      <c r="A268" s="33">
        <v>266</v>
      </c>
      <c r="B268" s="34" t="s">
        <v>335</v>
      </c>
      <c r="C268" s="34" t="s">
        <v>335</v>
      </c>
      <c r="D268" s="33" t="str">
        <f>VLOOKUP(B268,'TAX INFO'!$B$2:$G$961,3,0)</f>
        <v xml:space="preserve">Hedcor Tudaya, Inc.  </v>
      </c>
      <c r="E268" s="33" t="str">
        <f>VLOOKUP($B268,'TAX INFO'!$B$2:$F$1000,4,0)</f>
        <v>SIBULAN, SANTA CRUZ, DAVAO DEL SUR PHILIPPINES 8001</v>
      </c>
      <c r="F268" s="33" t="str">
        <f>VLOOKUP(B268,'TAX INFO'!$B$2:$G$961,5,0)</f>
        <v>409-828-199-00000</v>
      </c>
      <c r="G268" s="33">
        <f>VLOOKUP($B268,'TAX INFO'!$B$2:$G$1000,6,0)</f>
        <v>8001</v>
      </c>
      <c r="H268" s="34" t="s">
        <v>69</v>
      </c>
      <c r="I268" s="34" t="s">
        <v>66</v>
      </c>
      <c r="J268" s="34" t="s">
        <v>67</v>
      </c>
      <c r="K268" s="34" t="s">
        <v>66</v>
      </c>
      <c r="L268" s="34" t="s">
        <v>66</v>
      </c>
      <c r="M268" s="19">
        <v>0</v>
      </c>
      <c r="N268" s="88">
        <v>-359.11</v>
      </c>
      <c r="O268" s="89">
        <v>0</v>
      </c>
      <c r="P268" s="88">
        <v>7.18</v>
      </c>
      <c r="Q268" s="90">
        <f t="shared" si="4"/>
        <v>-351.93</v>
      </c>
      <c r="R268" s="33">
        <v>28046</v>
      </c>
    </row>
    <row r="269" spans="1:18" x14ac:dyDescent="0.2">
      <c r="A269" s="33">
        <v>267</v>
      </c>
      <c r="B269" s="34" t="s">
        <v>364</v>
      </c>
      <c r="C269" s="34" t="s">
        <v>364</v>
      </c>
      <c r="D269" s="33" t="str">
        <f>VLOOKUP(B269,'TAX INFO'!$B$2:$G$961,3,0)</f>
        <v>Isabel Ancillary Services Co. Ltd.</v>
      </c>
      <c r="E269" s="33" t="str">
        <f>VLOOKUP($B269,'TAX INFO'!$B$2:$F$1000,4,0)</f>
        <v>Lot 2-A-1-B and Lot 2-A-1-D, Leyte Industrial Development Estate, Brgy. Libertad, Isabel, Leyte</v>
      </c>
      <c r="F269" s="33" t="str">
        <f>VLOOKUP(B269,'TAX INFO'!$B$2:$G$961,5,0)</f>
        <v>010-011-077-000</v>
      </c>
      <c r="G269" s="33">
        <f>VLOOKUP($B269,'TAX INFO'!$B$2:$G$1000,6,0)</f>
        <v>6539</v>
      </c>
      <c r="H269" s="34" t="s">
        <v>69</v>
      </c>
      <c r="I269" s="34" t="s">
        <v>66</v>
      </c>
      <c r="J269" s="34" t="s">
        <v>66</v>
      </c>
      <c r="K269" s="34" t="s">
        <v>66</v>
      </c>
      <c r="L269" s="34" t="s">
        <v>66</v>
      </c>
      <c r="M269" s="19">
        <v>-1912.38</v>
      </c>
      <c r="N269" s="88">
        <v>0</v>
      </c>
      <c r="O269" s="89">
        <v>-229.49</v>
      </c>
      <c r="P269" s="88">
        <v>38.25</v>
      </c>
      <c r="Q269" s="90">
        <f t="shared" si="4"/>
        <v>-2103.62</v>
      </c>
      <c r="R269" s="33">
        <v>28047</v>
      </c>
    </row>
    <row r="270" spans="1:18" x14ac:dyDescent="0.2">
      <c r="A270" s="33">
        <v>268</v>
      </c>
      <c r="B270" s="34" t="s">
        <v>364</v>
      </c>
      <c r="C270" s="34" t="s">
        <v>365</v>
      </c>
      <c r="D270" s="33" t="str">
        <f>VLOOKUP(B270,'TAX INFO'!$B$2:$G$961,3,0)</f>
        <v>Isabel Ancillary Services Co. Ltd.</v>
      </c>
      <c r="E270" s="33" t="str">
        <f>VLOOKUP($B270,'TAX INFO'!$B$2:$F$1000,4,0)</f>
        <v>Lot 2-A-1-B and Lot 2-A-1-D, Leyte Industrial Development Estate, Brgy. Libertad, Isabel, Leyte</v>
      </c>
      <c r="F270" s="33" t="str">
        <f>VLOOKUP(B270,'TAX INFO'!$B$2:$G$961,5,0)</f>
        <v>010-011-077-000</v>
      </c>
      <c r="G270" s="33">
        <f>VLOOKUP($B270,'TAX INFO'!$B$2:$G$1000,6,0)</f>
        <v>6539</v>
      </c>
      <c r="H270" s="34" t="s">
        <v>69</v>
      </c>
      <c r="I270" s="34" t="s">
        <v>66</v>
      </c>
      <c r="J270" s="34" t="s">
        <v>67</v>
      </c>
      <c r="K270" s="34" t="s">
        <v>66</v>
      </c>
      <c r="L270" s="34" t="s">
        <v>66</v>
      </c>
      <c r="M270" s="19">
        <v>-0.22</v>
      </c>
      <c r="N270" s="88">
        <v>0</v>
      </c>
      <c r="O270" s="89">
        <v>-0.03</v>
      </c>
      <c r="P270" s="88">
        <v>0</v>
      </c>
      <c r="Q270" s="90">
        <f t="shared" si="4"/>
        <v>-0.25</v>
      </c>
      <c r="R270" s="33">
        <v>28047</v>
      </c>
    </row>
    <row r="271" spans="1:18" x14ac:dyDescent="0.2">
      <c r="A271" s="33">
        <v>269</v>
      </c>
      <c r="B271" s="34" t="s">
        <v>366</v>
      </c>
      <c r="C271" s="34" t="s">
        <v>366</v>
      </c>
      <c r="D271" s="33" t="str">
        <f>VLOOKUP(B271,'TAX INFO'!$B$2:$G$961,3,0)</f>
        <v xml:space="preserve">Isabela Biomass Energy Corporation </v>
      </c>
      <c r="E271" s="33" t="str">
        <f>VLOOKUP($B271,'TAX INFO'!$B$2:$F$1000,4,0)</f>
        <v>Maharlika Highway, Purok 6, Barangay Burgos, Alicia, Province of Isabela</v>
      </c>
      <c r="F271" s="33" t="str">
        <f>VLOOKUP(B271,'TAX INFO'!$B$2:$G$961,5,0)</f>
        <v>008-350-337-000</v>
      </c>
      <c r="G271" s="33">
        <f>VLOOKUP($B271,'TAX INFO'!$B$2:$G$1000,6,0)</f>
        <v>3306</v>
      </c>
      <c r="H271" s="34" t="s">
        <v>69</v>
      </c>
      <c r="I271" s="34" t="s">
        <v>66</v>
      </c>
      <c r="J271" s="34" t="s">
        <v>67</v>
      </c>
      <c r="K271" s="34" t="s">
        <v>66</v>
      </c>
      <c r="L271" s="34" t="s">
        <v>66</v>
      </c>
      <c r="M271" s="19">
        <v>0</v>
      </c>
      <c r="N271" s="88">
        <v>-1944.57</v>
      </c>
      <c r="O271" s="89">
        <v>0</v>
      </c>
      <c r="P271" s="88">
        <v>38.89</v>
      </c>
      <c r="Q271" s="90">
        <f t="shared" si="4"/>
        <v>-1905.6799999999998</v>
      </c>
      <c r="R271" s="33">
        <v>28048</v>
      </c>
    </row>
    <row r="272" spans="1:18" x14ac:dyDescent="0.2">
      <c r="A272" s="33">
        <v>270</v>
      </c>
      <c r="B272" s="34" t="s">
        <v>716</v>
      </c>
      <c r="C272" s="34" t="s">
        <v>721</v>
      </c>
      <c r="D272" s="33" t="str">
        <f>VLOOKUP(B272,'TAX INFO'!$B$2:$G$961,3,0)</f>
        <v xml:space="preserve">Therma Luzon, Inc. </v>
      </c>
      <c r="E272" s="33" t="str">
        <f>VLOOKUP($B272,'TAX INFO'!$B$2:$F$1000,4,0)</f>
        <v>NAC Tower 32nd St. Bonifacio Global City Fort Bonifacio, Taguig City, NCR, Fourth District Philippines</v>
      </c>
      <c r="F272" s="33" t="str">
        <f>VLOOKUP(B272,'TAX INFO'!$B$2:$G$961,5,0)</f>
        <v>266-567-164-00000</v>
      </c>
      <c r="G272" s="33">
        <f>VLOOKUP($B272,'TAX INFO'!$B$2:$G$1000,6,0)</f>
        <v>1635</v>
      </c>
      <c r="H272" s="34" t="s">
        <v>65</v>
      </c>
      <c r="I272" s="34" t="s">
        <v>66</v>
      </c>
      <c r="J272" s="34" t="s">
        <v>67</v>
      </c>
      <c r="K272" s="34" t="s">
        <v>66</v>
      </c>
      <c r="L272" s="34" t="s">
        <v>67</v>
      </c>
      <c r="M272" s="19">
        <v>-1.73</v>
      </c>
      <c r="N272" s="88">
        <v>0</v>
      </c>
      <c r="O272" s="89">
        <v>-0.21</v>
      </c>
      <c r="P272" s="88">
        <v>0.03</v>
      </c>
      <c r="Q272" s="90">
        <f t="shared" si="4"/>
        <v>-1.91</v>
      </c>
      <c r="R272" s="33">
        <v>27930</v>
      </c>
    </row>
    <row r="273" spans="1:18" x14ac:dyDescent="0.2">
      <c r="A273" s="33">
        <v>271</v>
      </c>
      <c r="B273" s="34" t="s">
        <v>595</v>
      </c>
      <c r="C273" s="34" t="s">
        <v>596</v>
      </c>
      <c r="D273" s="33" t="str">
        <f>VLOOKUP(B273,'TAX INFO'!$B$2:$G$961,3,0)</f>
        <v xml:space="preserve">SN Aboitiz Power - Benguet, Inc. </v>
      </c>
      <c r="E273" s="33" t="str">
        <f>VLOOKUP($B273,'TAX INFO'!$B$2:$F$1000,4,0)</f>
        <v>Binga Hydroelectric Power Plant, Brgy. Tinongdan, Itogon, Benguet Philippines</v>
      </c>
      <c r="F273" s="33" t="str">
        <f>VLOOKUP(B273,'TAX INFO'!$B$2:$G$961,5,0)</f>
        <v>006-659-491-00000</v>
      </c>
      <c r="G273" s="33">
        <f>VLOOKUP($B273,'TAX INFO'!$B$2:$G$1000,6,0)</f>
        <v>2604</v>
      </c>
      <c r="H273" s="34" t="s">
        <v>69</v>
      </c>
      <c r="I273" s="34" t="s">
        <v>66</v>
      </c>
      <c r="J273" s="34" t="s">
        <v>67</v>
      </c>
      <c r="K273" s="34" t="s">
        <v>66</v>
      </c>
      <c r="L273" s="34" t="s">
        <v>67</v>
      </c>
      <c r="M273" s="19">
        <v>0</v>
      </c>
      <c r="N273" s="88">
        <v>-7.07</v>
      </c>
      <c r="O273" s="89">
        <v>0</v>
      </c>
      <c r="P273" s="88">
        <v>0.14000000000000001</v>
      </c>
      <c r="Q273" s="90">
        <f t="shared" si="4"/>
        <v>-6.9300000000000006</v>
      </c>
      <c r="R273" s="33">
        <v>28049</v>
      </c>
    </row>
    <row r="274" spans="1:18" x14ac:dyDescent="0.2">
      <c r="A274" s="33">
        <v>272</v>
      </c>
      <c r="B274" s="34" t="s">
        <v>359</v>
      </c>
      <c r="C274" s="34" t="s">
        <v>359</v>
      </c>
      <c r="D274" s="33" t="str">
        <f>VLOOKUP(B274,'TAX INFO'!$B$2:$G$961,3,0)</f>
        <v xml:space="preserve">Iloilo I Electric Cooperative, Inc. </v>
      </c>
      <c r="E274" s="33" t="str">
        <f>VLOOKUP($B274,'TAX INFO'!$B$2:$F$1000,4,0)</f>
        <v>Namocon, Tigbauan, Iloilo</v>
      </c>
      <c r="F274" s="33" t="str">
        <f>VLOOKUP(B274,'TAX INFO'!$B$2:$G$961,5,0)</f>
        <v>000-994-935-000</v>
      </c>
      <c r="G274" s="33">
        <f>VLOOKUP($B274,'TAX INFO'!$B$2:$G$1000,6,0)</f>
        <v>5021</v>
      </c>
      <c r="H274" s="34" t="s">
        <v>65</v>
      </c>
      <c r="I274" s="34" t="s">
        <v>66</v>
      </c>
      <c r="J274" s="34" t="s">
        <v>67</v>
      </c>
      <c r="K274" s="34" t="s">
        <v>66</v>
      </c>
      <c r="L274" s="34" t="s">
        <v>66</v>
      </c>
      <c r="M274" s="19">
        <v>-8.6999999999999993</v>
      </c>
      <c r="N274" s="88">
        <v>0</v>
      </c>
      <c r="O274" s="89">
        <v>-1.04</v>
      </c>
      <c r="P274" s="88">
        <v>0.17</v>
      </c>
      <c r="Q274" s="90">
        <f t="shared" si="4"/>
        <v>-9.5699999999999985</v>
      </c>
      <c r="R274" s="33">
        <v>28050</v>
      </c>
    </row>
    <row r="275" spans="1:18" x14ac:dyDescent="0.2">
      <c r="A275" s="33">
        <v>273</v>
      </c>
      <c r="B275" s="34" t="s">
        <v>360</v>
      </c>
      <c r="C275" s="34" t="s">
        <v>360</v>
      </c>
      <c r="D275" s="33" t="str">
        <f>VLOOKUP(B275,'TAX INFO'!$B$2:$G$961,3,0)</f>
        <v xml:space="preserve">Iloilo II Electric Cooperative, Inc. </v>
      </c>
      <c r="E275" s="33" t="str">
        <f>VLOOKUP($B275,'TAX INFO'!$B$2:$F$1000,4,0)</f>
        <v>Brgy. Cau-ayan, Pototan, Iloilo</v>
      </c>
      <c r="F275" s="33" t="str">
        <f>VLOOKUP(B275,'TAX INFO'!$B$2:$G$961,5,0)</f>
        <v>000-994-942-000</v>
      </c>
      <c r="G275" s="33">
        <f>VLOOKUP($B275,'TAX INFO'!$B$2:$G$1000,6,0)</f>
        <v>5008</v>
      </c>
      <c r="H275" s="34" t="s">
        <v>69</v>
      </c>
      <c r="I275" s="34" t="s">
        <v>66</v>
      </c>
      <c r="J275" s="34" t="s">
        <v>67</v>
      </c>
      <c r="K275" s="34" t="s">
        <v>66</v>
      </c>
      <c r="L275" s="34" t="s">
        <v>66</v>
      </c>
      <c r="M275" s="19">
        <v>-19.77</v>
      </c>
      <c r="N275" s="88">
        <v>0</v>
      </c>
      <c r="O275" s="89">
        <v>-2.37</v>
      </c>
      <c r="P275" s="88">
        <v>0</v>
      </c>
      <c r="Q275" s="90">
        <f t="shared" si="4"/>
        <v>-22.14</v>
      </c>
      <c r="R275" s="33">
        <v>28051</v>
      </c>
    </row>
    <row r="276" spans="1:18" x14ac:dyDescent="0.2">
      <c r="A276" s="33">
        <v>274</v>
      </c>
      <c r="B276" s="34" t="s">
        <v>361</v>
      </c>
      <c r="C276" s="34" t="s">
        <v>361</v>
      </c>
      <c r="D276" s="33" t="str">
        <f>VLOOKUP(B276,'TAX INFO'!$B$2:$G$961,3,0)</f>
        <v xml:space="preserve">Iloilo III Electric Cooperative, Inc. </v>
      </c>
      <c r="E276" s="33" t="str">
        <f>VLOOKUP($B276,'TAX INFO'!$B$2:$F$1000,4,0)</f>
        <v>Brgy. Preciosa, Sara, Iloilo</v>
      </c>
      <c r="F276" s="33" t="str">
        <f>VLOOKUP(B276,'TAX INFO'!$B$2:$G$961,5,0)</f>
        <v>002-391-979-000</v>
      </c>
      <c r="G276" s="33">
        <f>VLOOKUP($B276,'TAX INFO'!$B$2:$G$1000,6,0)</f>
        <v>5014</v>
      </c>
      <c r="H276" s="34" t="s">
        <v>65</v>
      </c>
      <c r="I276" s="34" t="s">
        <v>66</v>
      </c>
      <c r="J276" s="34" t="s">
        <v>67</v>
      </c>
      <c r="K276" s="34" t="s">
        <v>66</v>
      </c>
      <c r="L276" s="34" t="s">
        <v>66</v>
      </c>
      <c r="M276" s="19">
        <v>-17.350000000000001</v>
      </c>
      <c r="N276" s="88">
        <v>0</v>
      </c>
      <c r="O276" s="89">
        <v>-2.08</v>
      </c>
      <c r="P276" s="88">
        <v>0.35</v>
      </c>
      <c r="Q276" s="90">
        <f t="shared" si="4"/>
        <v>-19.079999999999998</v>
      </c>
      <c r="R276" s="33">
        <v>28052</v>
      </c>
    </row>
    <row r="277" spans="1:18" x14ac:dyDescent="0.2">
      <c r="A277" s="33">
        <v>275</v>
      </c>
      <c r="B277" s="34" t="s">
        <v>369</v>
      </c>
      <c r="C277" s="34" t="s">
        <v>369</v>
      </c>
      <c r="D277" s="33" t="str">
        <f>VLOOKUP(B277,'TAX INFO'!$B$2:$G$961,3,0)</f>
        <v>Isabela La Suerte Rice Mill Corporation</v>
      </c>
      <c r="E277" s="33" t="str">
        <f>VLOOKUP($B277,'TAX INFO'!$B$2:$F$1000,4,0)</f>
        <v xml:space="preserve">District  1, San Manuel, Isabela  </v>
      </c>
      <c r="F277" s="33" t="str">
        <f>VLOOKUP(B277,'TAX INFO'!$B$2:$G$961,5,0)</f>
        <v>006-737-622-000</v>
      </c>
      <c r="G277" s="33">
        <f>VLOOKUP($B277,'TAX INFO'!$B$2:$G$1000,6,0)</f>
        <v>3317</v>
      </c>
      <c r="H277" s="34" t="s">
        <v>69</v>
      </c>
      <c r="I277" s="34" t="s">
        <v>66</v>
      </c>
      <c r="J277" s="34" t="s">
        <v>67</v>
      </c>
      <c r="K277" s="34" t="s">
        <v>66</v>
      </c>
      <c r="L277" s="34" t="s">
        <v>66</v>
      </c>
      <c r="M277" s="19">
        <v>0</v>
      </c>
      <c r="N277" s="88">
        <v>-32.520000000000003</v>
      </c>
      <c r="O277" s="89">
        <v>0</v>
      </c>
      <c r="P277" s="88">
        <v>0.65</v>
      </c>
      <c r="Q277" s="90">
        <f t="shared" si="4"/>
        <v>-31.870000000000005</v>
      </c>
      <c r="R277" s="33">
        <v>28053</v>
      </c>
    </row>
    <row r="278" spans="1:18" x14ac:dyDescent="0.2">
      <c r="A278" s="33">
        <v>276</v>
      </c>
      <c r="B278" s="34" t="s">
        <v>357</v>
      </c>
      <c r="C278" s="34" t="s">
        <v>357</v>
      </c>
      <c r="D278" s="33" t="str">
        <f>VLOOKUP(B278,'TAX INFO'!$B$2:$G$961,3,0)</f>
        <v xml:space="preserve">Ilocos Norte Electric Cooperative, Inc. </v>
      </c>
      <c r="E278" s="33" t="str">
        <f>VLOOKUP($B278,'TAX INFO'!$B$2:$F$1000,4,0)</f>
        <v>Brgy. Suyo, Dingras, Ilocos Norte</v>
      </c>
      <c r="F278" s="33" t="str">
        <f>VLOOKUP(B278,'TAX INFO'!$B$2:$G$961,5,0)</f>
        <v>000-716-369-000</v>
      </c>
      <c r="G278" s="33">
        <f>VLOOKUP($B278,'TAX INFO'!$B$2:$G$1000,6,0)</f>
        <v>2913</v>
      </c>
      <c r="H278" s="34" t="s">
        <v>65</v>
      </c>
      <c r="I278" s="34" t="s">
        <v>66</v>
      </c>
      <c r="J278" s="34" t="s">
        <v>66</v>
      </c>
      <c r="K278" s="34" t="s">
        <v>66</v>
      </c>
      <c r="L278" s="34" t="s">
        <v>66</v>
      </c>
      <c r="M278" s="19">
        <v>-117.82</v>
      </c>
      <c r="N278" s="88">
        <v>0</v>
      </c>
      <c r="O278" s="89">
        <v>-14.14</v>
      </c>
      <c r="P278" s="88">
        <v>2.36</v>
      </c>
      <c r="Q278" s="90">
        <f t="shared" si="4"/>
        <v>-129.59999999999997</v>
      </c>
      <c r="R278" s="33">
        <v>28054</v>
      </c>
    </row>
    <row r="279" spans="1:18" x14ac:dyDescent="0.2">
      <c r="A279" s="33">
        <v>277</v>
      </c>
      <c r="B279" s="34" t="s">
        <v>354</v>
      </c>
      <c r="C279" s="34" t="s">
        <v>354</v>
      </c>
      <c r="D279" s="33" t="str">
        <f>VLOOKUP(B279,'TAX INFO'!$B$2:$G$961,3,0)</f>
        <v>INGRID POWER HOLDINGS, INC.</v>
      </c>
      <c r="E279" s="33" t="str">
        <f>VLOOKUP($B279,'TAX INFO'!$B$2:$F$1000,4,0)</f>
        <v>4/F 6750 Ayala Office Tower, 6750 Ayala Avenue, Brgy. San Lorenzo City of Makati NCR, Fourth District 1229</v>
      </c>
      <c r="F279" s="33" t="str">
        <f>VLOOKUP(B279,'TAX INFO'!$B$2:$G$961,5,0)</f>
        <v>010-031-135-00000</v>
      </c>
      <c r="G279" s="33">
        <f>VLOOKUP($B279,'TAX INFO'!$B$2:$G$1000,6,0)</f>
        <v>1229</v>
      </c>
      <c r="H279" s="34" t="s">
        <v>69</v>
      </c>
      <c r="I279" s="34" t="s">
        <v>66</v>
      </c>
      <c r="J279" s="34" t="s">
        <v>66</v>
      </c>
      <c r="K279" s="34" t="s">
        <v>66</v>
      </c>
      <c r="L279" s="34" t="s">
        <v>66</v>
      </c>
      <c r="M279" s="19">
        <v>-95.45</v>
      </c>
      <c r="N279" s="88">
        <v>0</v>
      </c>
      <c r="O279" s="89">
        <v>-11.45</v>
      </c>
      <c r="P279" s="88">
        <v>1.91</v>
      </c>
      <c r="Q279" s="90">
        <f t="shared" si="4"/>
        <v>-104.99000000000001</v>
      </c>
      <c r="R279" s="33">
        <v>28055</v>
      </c>
    </row>
    <row r="280" spans="1:18" x14ac:dyDescent="0.2">
      <c r="A280" s="33">
        <v>278</v>
      </c>
      <c r="B280" s="34" t="s">
        <v>354</v>
      </c>
      <c r="C280" s="34" t="s">
        <v>355</v>
      </c>
      <c r="D280" s="33" t="str">
        <f>VLOOKUP(B280,'TAX INFO'!$B$2:$G$961,3,0)</f>
        <v>INGRID POWER HOLDINGS, INC.</v>
      </c>
      <c r="E280" s="33" t="str">
        <f>VLOOKUP($B280,'TAX INFO'!$B$2:$F$1000,4,0)</f>
        <v>4/F 6750 Ayala Office Tower, 6750 Ayala Avenue, Brgy. San Lorenzo City of Makati NCR, Fourth District 1229</v>
      </c>
      <c r="F280" s="33" t="str">
        <f>VLOOKUP(B280,'TAX INFO'!$B$2:$G$961,5,0)</f>
        <v>010-031-135-00000</v>
      </c>
      <c r="G280" s="33">
        <f>VLOOKUP($B280,'TAX INFO'!$B$2:$G$1000,6,0)</f>
        <v>1229</v>
      </c>
      <c r="H280" s="34" t="s">
        <v>65</v>
      </c>
      <c r="I280" s="34" t="s">
        <v>66</v>
      </c>
      <c r="J280" s="34" t="s">
        <v>67</v>
      </c>
      <c r="K280" s="34" t="s">
        <v>67</v>
      </c>
      <c r="L280" s="34" t="s">
        <v>67</v>
      </c>
      <c r="M280" s="19">
        <v>-1.6</v>
      </c>
      <c r="N280" s="88">
        <v>0</v>
      </c>
      <c r="O280" s="89">
        <v>-0.19</v>
      </c>
      <c r="P280" s="88">
        <v>0.03</v>
      </c>
      <c r="Q280" s="90">
        <f t="shared" si="4"/>
        <v>-1.76</v>
      </c>
      <c r="R280" s="33">
        <v>28055</v>
      </c>
    </row>
    <row r="281" spans="1:18" x14ac:dyDescent="0.2">
      <c r="A281" s="33">
        <v>279</v>
      </c>
      <c r="B281" s="34" t="s">
        <v>635</v>
      </c>
      <c r="C281" s="34" t="s">
        <v>635</v>
      </c>
      <c r="D281" s="33" t="str">
        <f>VLOOKUP(B281,'TAX INFO'!$B$2:$G$961,3,0)</f>
        <v xml:space="preserve">San Jose City I Power Corporation </v>
      </c>
      <c r="E281" s="33" t="str">
        <f>VLOOKUP($B281,'TAX INFO'!$B$2:$F$1000,4,0)</f>
        <v>Tulat Road, Brgy. Tulat, San Jose City, Nueva Ecija</v>
      </c>
      <c r="F281" s="33" t="str">
        <f>VLOOKUP(B281,'TAX INFO'!$B$2:$G$961,5,0)</f>
        <v>006-530-554-000</v>
      </c>
      <c r="G281" s="33">
        <f>VLOOKUP($B281,'TAX INFO'!$B$2:$G$1000,6,0)</f>
        <v>3126</v>
      </c>
      <c r="H281" s="34" t="s">
        <v>69</v>
      </c>
      <c r="I281" s="34" t="s">
        <v>66</v>
      </c>
      <c r="J281" s="34" t="s">
        <v>67</v>
      </c>
      <c r="K281" s="34" t="s">
        <v>67</v>
      </c>
      <c r="L281" s="34" t="s">
        <v>67</v>
      </c>
      <c r="M281" s="19">
        <v>0</v>
      </c>
      <c r="N281" s="88">
        <v>-690.71</v>
      </c>
      <c r="O281" s="89">
        <v>0</v>
      </c>
      <c r="P281" s="88">
        <v>0</v>
      </c>
      <c r="Q281" s="90">
        <f t="shared" si="4"/>
        <v>-690.71</v>
      </c>
      <c r="R281" s="33">
        <v>28056</v>
      </c>
    </row>
    <row r="282" spans="1:18" x14ac:dyDescent="0.2">
      <c r="A282" s="33">
        <v>280</v>
      </c>
      <c r="B282" s="34" t="s">
        <v>635</v>
      </c>
      <c r="C282" s="34" t="s">
        <v>636</v>
      </c>
      <c r="D282" s="33" t="str">
        <f>VLOOKUP(B282,'TAX INFO'!$B$2:$G$961,3,0)</f>
        <v xml:space="preserve">San Jose City I Power Corporation </v>
      </c>
      <c r="E282" s="33" t="str">
        <f>VLOOKUP($B282,'TAX INFO'!$B$2:$F$1000,4,0)</f>
        <v>Tulat Road, Brgy. Tulat, San Jose City, Nueva Ecija</v>
      </c>
      <c r="F282" s="33" t="str">
        <f>VLOOKUP(B282,'TAX INFO'!$B$2:$G$961,5,0)</f>
        <v>006-530-554-000</v>
      </c>
      <c r="G282" s="33">
        <f>VLOOKUP($B282,'TAX INFO'!$B$2:$G$1000,6,0)</f>
        <v>3126</v>
      </c>
      <c r="H282" s="34" t="s">
        <v>69</v>
      </c>
      <c r="I282" s="34" t="s">
        <v>66</v>
      </c>
      <c r="J282" s="34" t="s">
        <v>67</v>
      </c>
      <c r="K282" s="34" t="s">
        <v>67</v>
      </c>
      <c r="L282" s="34" t="s">
        <v>67</v>
      </c>
      <c r="M282" s="19">
        <v>0</v>
      </c>
      <c r="N282" s="88">
        <v>-746.41</v>
      </c>
      <c r="O282" s="89">
        <v>0</v>
      </c>
      <c r="P282" s="88">
        <v>0</v>
      </c>
      <c r="Q282" s="90">
        <f t="shared" si="4"/>
        <v>-746.41</v>
      </c>
      <c r="R282" s="33">
        <v>28056</v>
      </c>
    </row>
    <row r="283" spans="1:18" x14ac:dyDescent="0.2">
      <c r="A283" s="33">
        <v>281</v>
      </c>
      <c r="B283" s="34" t="s">
        <v>635</v>
      </c>
      <c r="C283" s="34" t="s">
        <v>637</v>
      </c>
      <c r="D283" s="33" t="str">
        <f>VLOOKUP(B283,'TAX INFO'!$B$2:$G$961,3,0)</f>
        <v xml:space="preserve">San Jose City I Power Corporation </v>
      </c>
      <c r="E283" s="33" t="str">
        <f>VLOOKUP($B283,'TAX INFO'!$B$2:$F$1000,4,0)</f>
        <v>Tulat Road, Brgy. Tulat, San Jose City, Nueva Ecija</v>
      </c>
      <c r="F283" s="33" t="str">
        <f>VLOOKUP(B283,'TAX INFO'!$B$2:$G$961,5,0)</f>
        <v>006-530-554-000</v>
      </c>
      <c r="G283" s="33">
        <f>VLOOKUP($B283,'TAX INFO'!$B$2:$G$1000,6,0)</f>
        <v>3126</v>
      </c>
      <c r="H283" s="34" t="s">
        <v>69</v>
      </c>
      <c r="I283" s="34" t="s">
        <v>66</v>
      </c>
      <c r="J283" s="34" t="s">
        <v>67</v>
      </c>
      <c r="K283" s="34" t="s">
        <v>67</v>
      </c>
      <c r="L283" s="34" t="s">
        <v>67</v>
      </c>
      <c r="M283" s="19">
        <v>0</v>
      </c>
      <c r="N283" s="88">
        <v>0</v>
      </c>
      <c r="O283" s="89">
        <v>0</v>
      </c>
      <c r="P283" s="88">
        <v>0</v>
      </c>
      <c r="Q283" s="90">
        <f t="shared" si="4"/>
        <v>0</v>
      </c>
      <c r="R283" s="33">
        <v>28056</v>
      </c>
    </row>
    <row r="284" spans="1:18" x14ac:dyDescent="0.2">
      <c r="A284" s="33">
        <v>282</v>
      </c>
      <c r="B284" s="34" t="s">
        <v>635</v>
      </c>
      <c r="C284" s="34" t="s">
        <v>638</v>
      </c>
      <c r="D284" s="33" t="str">
        <f>VLOOKUP(B284,'TAX INFO'!$B$2:$G$961,3,0)</f>
        <v xml:space="preserve">San Jose City I Power Corporation </v>
      </c>
      <c r="E284" s="33" t="str">
        <f>VLOOKUP($B284,'TAX INFO'!$B$2:$F$1000,4,0)</f>
        <v>Tulat Road, Brgy. Tulat, San Jose City, Nueva Ecija</v>
      </c>
      <c r="F284" s="33" t="str">
        <f>VLOOKUP(B284,'TAX INFO'!$B$2:$G$961,5,0)</f>
        <v>006-530-554-000</v>
      </c>
      <c r="G284" s="33">
        <f>VLOOKUP($B284,'TAX INFO'!$B$2:$G$1000,6,0)</f>
        <v>3126</v>
      </c>
      <c r="H284" s="34" t="s">
        <v>69</v>
      </c>
      <c r="I284" s="34" t="s">
        <v>66</v>
      </c>
      <c r="J284" s="34" t="s">
        <v>67</v>
      </c>
      <c r="K284" s="34" t="s">
        <v>67</v>
      </c>
      <c r="L284" s="34" t="s">
        <v>67</v>
      </c>
      <c r="M284" s="19">
        <v>0</v>
      </c>
      <c r="N284" s="88">
        <v>0</v>
      </c>
      <c r="O284" s="89">
        <v>0</v>
      </c>
      <c r="P284" s="88">
        <v>0</v>
      </c>
      <c r="Q284" s="90">
        <f t="shared" si="4"/>
        <v>0</v>
      </c>
      <c r="R284" s="33">
        <v>28056</v>
      </c>
    </row>
    <row r="285" spans="1:18" x14ac:dyDescent="0.2">
      <c r="A285" s="33">
        <v>283</v>
      </c>
      <c r="B285" s="34" t="s">
        <v>358</v>
      </c>
      <c r="C285" s="34" t="s">
        <v>358</v>
      </c>
      <c r="D285" s="33" t="str">
        <f>VLOOKUP(B285,'TAX INFO'!$B$2:$G$961,3,0)</f>
        <v>Ilocos Sur Electric Cooperative, Inc.</v>
      </c>
      <c r="E285" s="33" t="str">
        <f>VLOOKUP($B285,'TAX INFO'!$B$2:$F$1000,4,0)</f>
        <v>Bigbiga, Santiago, Ilocos Sur</v>
      </c>
      <c r="F285" s="33" t="str">
        <f>VLOOKUP(B285,'TAX INFO'!$B$2:$G$961,5,0)</f>
        <v>000-555-221-00000</v>
      </c>
      <c r="G285" s="33">
        <f>VLOOKUP($B285,'TAX INFO'!$B$2:$G$1000,6,0)</f>
        <v>2707</v>
      </c>
      <c r="H285" s="34" t="s">
        <v>69</v>
      </c>
      <c r="I285" s="34" t="s">
        <v>66</v>
      </c>
      <c r="J285" s="34" t="s">
        <v>67</v>
      </c>
      <c r="K285" s="34" t="s">
        <v>67</v>
      </c>
      <c r="L285" s="34" t="s">
        <v>67</v>
      </c>
      <c r="M285" s="19">
        <v>-25.43</v>
      </c>
      <c r="N285" s="88">
        <v>0</v>
      </c>
      <c r="O285" s="89">
        <v>-3.05</v>
      </c>
      <c r="P285" s="88">
        <v>0.51</v>
      </c>
      <c r="Q285" s="90">
        <f t="shared" si="4"/>
        <v>-27.97</v>
      </c>
      <c r="R285" s="33">
        <v>28057</v>
      </c>
    </row>
    <row r="286" spans="1:18" x14ac:dyDescent="0.2">
      <c r="A286" s="33">
        <v>284</v>
      </c>
      <c r="B286" s="34" t="s">
        <v>367</v>
      </c>
      <c r="C286" s="34" t="s">
        <v>367</v>
      </c>
      <c r="D286" s="33" t="str">
        <f>VLOOKUP(B286,'TAX INFO'!$B$2:$G$961,3,0)</f>
        <v xml:space="preserve">Isabela I Electric Cooperative, Inc. </v>
      </c>
      <c r="E286" s="33" t="str">
        <f>VLOOKUP($B286,'TAX INFO'!$B$2:$F$1000,4,0)</f>
        <v>Maharlika Highway Victoria Alicia Isabela</v>
      </c>
      <c r="F286" s="33" t="str">
        <f>VLOOKUP(B286,'TAX INFO'!$B$2:$G$961,5,0)</f>
        <v>000-875-857-00000</v>
      </c>
      <c r="G286" s="33">
        <f>VLOOKUP($B286,'TAX INFO'!$B$2:$G$1000,6,0)</f>
        <v>3306</v>
      </c>
      <c r="H286" s="34" t="s">
        <v>69</v>
      </c>
      <c r="I286" s="34" t="s">
        <v>66</v>
      </c>
      <c r="J286" s="34" t="s">
        <v>66</v>
      </c>
      <c r="K286" s="34" t="s">
        <v>67</v>
      </c>
      <c r="L286" s="34" t="s">
        <v>67</v>
      </c>
      <c r="M286" s="19">
        <v>-120.2</v>
      </c>
      <c r="N286" s="88">
        <v>0</v>
      </c>
      <c r="O286" s="89">
        <v>-14.42</v>
      </c>
      <c r="P286" s="88">
        <v>2.4</v>
      </c>
      <c r="Q286" s="90">
        <f t="shared" si="4"/>
        <v>-132.22</v>
      </c>
      <c r="R286" s="33">
        <v>28058</v>
      </c>
    </row>
    <row r="287" spans="1:18" x14ac:dyDescent="0.2">
      <c r="A287" s="33">
        <v>285</v>
      </c>
      <c r="B287" s="34" t="s">
        <v>368</v>
      </c>
      <c r="C287" s="34" t="s">
        <v>368</v>
      </c>
      <c r="D287" s="33" t="str">
        <f>VLOOKUP(B287,'TAX INFO'!$B$2:$G$961,3,0)</f>
        <v xml:space="preserve">Isabela II Electric Cooperative, Inc. </v>
      </c>
      <c r="E287" s="33" t="str">
        <f>VLOOKUP($B287,'TAX INFO'!$B$2:$F$1000,4,0)</f>
        <v>Gov't Center, Alibagu, Ilagan City, Isabela</v>
      </c>
      <c r="F287" s="33" t="str">
        <f>VLOOKUP(B287,'TAX INFO'!$B$2:$G$961,5,0)</f>
        <v>002-833-960-000</v>
      </c>
      <c r="G287" s="33">
        <f>VLOOKUP($B287,'TAX INFO'!$B$2:$G$1000,6,0)</f>
        <v>3300</v>
      </c>
      <c r="H287" s="34" t="s">
        <v>69</v>
      </c>
      <c r="I287" s="34" t="s">
        <v>66</v>
      </c>
      <c r="J287" s="34" t="s">
        <v>67</v>
      </c>
      <c r="K287" s="34" t="s">
        <v>67</v>
      </c>
      <c r="L287" s="34" t="s">
        <v>67</v>
      </c>
      <c r="M287" s="19">
        <v>-102.27</v>
      </c>
      <c r="N287" s="88">
        <v>0</v>
      </c>
      <c r="O287" s="89">
        <v>-12.27</v>
      </c>
      <c r="P287" s="88">
        <v>2.0499999999999998</v>
      </c>
      <c r="Q287" s="90">
        <f t="shared" si="4"/>
        <v>-112.49</v>
      </c>
      <c r="R287" s="33">
        <v>28059</v>
      </c>
    </row>
    <row r="288" spans="1:18" x14ac:dyDescent="0.2">
      <c r="A288" s="33">
        <v>286</v>
      </c>
      <c r="B288" s="34" t="s">
        <v>362</v>
      </c>
      <c r="C288" s="34" t="s">
        <v>362</v>
      </c>
      <c r="D288" s="33" t="str">
        <f>VLOOKUP(B288,'TAX INFO'!$B$2:$G$961,3,0)</f>
        <v xml:space="preserve">Iraya Ventures, Inc. </v>
      </c>
      <c r="E288" s="33" t="str">
        <f>VLOOKUP($B288,'TAX INFO'!$B$2:$F$1000,4,0)</f>
        <v>126 5th St. B. Serrano St. Bet. 11th &amp; 12th Ave. Barangay 89 District 2 Caloocan City</v>
      </c>
      <c r="F288" s="33">
        <f>VLOOKUP(B288,'TAX INFO'!$B$2:$G$961,5,0)</f>
        <v>746356438</v>
      </c>
      <c r="G288" s="33">
        <f>VLOOKUP($B288,'TAX INFO'!$B$2:$G$1000,6,0)</f>
        <v>1400</v>
      </c>
      <c r="H288" s="34" t="s">
        <v>65</v>
      </c>
      <c r="I288" s="34" t="s">
        <v>66</v>
      </c>
      <c r="J288" s="34" t="s">
        <v>66</v>
      </c>
      <c r="K288" s="34" t="s">
        <v>66</v>
      </c>
      <c r="L288" s="34" t="s">
        <v>66</v>
      </c>
      <c r="M288" s="19">
        <v>0</v>
      </c>
      <c r="N288" s="88">
        <v>-872.45</v>
      </c>
      <c r="O288" s="89">
        <v>0</v>
      </c>
      <c r="P288" s="88">
        <v>0</v>
      </c>
      <c r="Q288" s="90">
        <f t="shared" si="4"/>
        <v>-872.45</v>
      </c>
      <c r="R288" s="33">
        <v>28060</v>
      </c>
    </row>
    <row r="289" spans="1:18" x14ac:dyDescent="0.2">
      <c r="A289" s="33">
        <v>287</v>
      </c>
      <c r="B289" s="34" t="s">
        <v>362</v>
      </c>
      <c r="C289" s="34" t="s">
        <v>363</v>
      </c>
      <c r="D289" s="33" t="str">
        <f>VLOOKUP(B289,'TAX INFO'!$B$2:$G$961,3,0)</f>
        <v xml:space="preserve">Iraya Ventures, Inc. </v>
      </c>
      <c r="E289" s="33" t="str">
        <f>VLOOKUP($B289,'TAX INFO'!$B$2:$F$1000,4,0)</f>
        <v>126 5th St. B. Serrano St. Bet. 11th &amp; 12th Ave. Barangay 89 District 2 Caloocan City</v>
      </c>
      <c r="F289" s="33">
        <f>VLOOKUP(B289,'TAX INFO'!$B$2:$G$961,5,0)</f>
        <v>746356438</v>
      </c>
      <c r="G289" s="33">
        <f>VLOOKUP($B289,'TAX INFO'!$B$2:$G$1000,6,0)</f>
        <v>1400</v>
      </c>
      <c r="H289" s="34" t="s">
        <v>69</v>
      </c>
      <c r="I289" s="34" t="s">
        <v>66</v>
      </c>
      <c r="J289" s="34" t="s">
        <v>66</v>
      </c>
      <c r="K289" s="34" t="s">
        <v>66</v>
      </c>
      <c r="L289" s="34" t="s">
        <v>66</v>
      </c>
      <c r="M289" s="19">
        <v>0</v>
      </c>
      <c r="N289" s="88">
        <v>-0.04</v>
      </c>
      <c r="O289" s="89">
        <v>0</v>
      </c>
      <c r="P289" s="88">
        <v>0</v>
      </c>
      <c r="Q289" s="90">
        <f t="shared" si="4"/>
        <v>-0.04</v>
      </c>
      <c r="R289" s="33">
        <v>28060</v>
      </c>
    </row>
    <row r="290" spans="1:18" x14ac:dyDescent="0.2">
      <c r="A290" s="33">
        <v>288</v>
      </c>
      <c r="B290" s="34" t="s">
        <v>371</v>
      </c>
      <c r="C290" s="34" t="s">
        <v>371</v>
      </c>
      <c r="D290" s="33" t="str">
        <f>VLOOKUP(B290,'TAX INFO'!$B$2:$G$961,3,0)</f>
        <v>Jin Navitas Electric Corp.</v>
      </c>
      <c r="E290" s="33" t="str">
        <f>VLOOKUP($B290,'TAX INFO'!$B$2:$F$1000,4,0)</f>
        <v xml:space="preserve">3RD FLR Joy Nostalg Center 17 ADB Ave San Antonio  1605 City of Pasig  NCR,  Second District  Philippines </v>
      </c>
      <c r="F290" s="33" t="str">
        <f>VLOOKUP(B290,'TAX INFO'!$B$2:$G$961,5,0)</f>
        <v>779-471-422-00000</v>
      </c>
      <c r="G290" s="33">
        <f>VLOOKUP($B290,'TAX INFO'!$B$2:$G$1000,6,0)</f>
        <v>1605</v>
      </c>
      <c r="H290" s="34" t="s">
        <v>65</v>
      </c>
      <c r="I290" s="34" t="s">
        <v>66</v>
      </c>
      <c r="J290" s="34" t="s">
        <v>67</v>
      </c>
      <c r="K290" s="34" t="s">
        <v>67</v>
      </c>
      <c r="L290" s="34" t="s">
        <v>67</v>
      </c>
      <c r="M290" s="19">
        <v>-6.35</v>
      </c>
      <c r="N290" s="88">
        <v>0</v>
      </c>
      <c r="O290" s="89">
        <v>-0.76</v>
      </c>
      <c r="P290" s="88">
        <v>0.13</v>
      </c>
      <c r="Q290" s="90">
        <f t="shared" si="4"/>
        <v>-6.9799999999999995</v>
      </c>
      <c r="R290" s="33">
        <v>28061</v>
      </c>
    </row>
    <row r="291" spans="1:18" x14ac:dyDescent="0.2">
      <c r="A291" s="33">
        <v>289</v>
      </c>
      <c r="B291" s="34" t="s">
        <v>371</v>
      </c>
      <c r="C291" s="34" t="s">
        <v>372</v>
      </c>
      <c r="D291" s="33" t="str">
        <f>VLOOKUP(B291,'TAX INFO'!$B$2:$G$961,3,0)</f>
        <v>Jin Navitas Electric Corp.</v>
      </c>
      <c r="E291" s="33" t="str">
        <f>VLOOKUP($B291,'TAX INFO'!$B$2:$F$1000,4,0)</f>
        <v xml:space="preserve">3RD FLR Joy Nostalg Center 17 ADB Ave San Antonio  1605 City of Pasig  NCR,  Second District  Philippines </v>
      </c>
      <c r="F291" s="33" t="str">
        <f>VLOOKUP(B291,'TAX INFO'!$B$2:$G$961,5,0)</f>
        <v>779-471-422-00000</v>
      </c>
      <c r="G291" s="33">
        <f>VLOOKUP($B291,'TAX INFO'!$B$2:$G$1000,6,0)</f>
        <v>1605</v>
      </c>
      <c r="H291" s="34" t="s">
        <v>69</v>
      </c>
      <c r="I291" s="34" t="s">
        <v>66</v>
      </c>
      <c r="J291" s="34" t="s">
        <v>67</v>
      </c>
      <c r="K291" s="34" t="s">
        <v>67</v>
      </c>
      <c r="L291" s="34" t="s">
        <v>67</v>
      </c>
      <c r="M291" s="19">
        <v>-0.78</v>
      </c>
      <c r="N291" s="88">
        <v>0</v>
      </c>
      <c r="O291" s="89">
        <v>-0.09</v>
      </c>
      <c r="P291" s="88">
        <v>0.02</v>
      </c>
      <c r="Q291" s="90">
        <f t="shared" si="4"/>
        <v>-0.85</v>
      </c>
      <c r="R291" s="33">
        <v>28061</v>
      </c>
    </row>
    <row r="292" spans="1:18" x14ac:dyDescent="0.2">
      <c r="A292" s="33">
        <v>290</v>
      </c>
      <c r="B292" s="34" t="s">
        <v>370</v>
      </c>
      <c r="C292" s="34" t="s">
        <v>370</v>
      </c>
      <c r="D292" s="33" t="str">
        <f>VLOOKUP(B292,'TAX INFO'!$B$2:$G$961,3,0)</f>
        <v>Joy-Nostalg Solaris Incorporated</v>
      </c>
      <c r="E292" s="33" t="str">
        <f>VLOOKUP($B292,'TAX INFO'!$B$2:$F$1000,4,0)</f>
        <v>41st Fl. Joy Nostalg Center #17 ADB Ave Ortigas Center San Antonio 1605 City of Pasig NCR , Second District Philippines</v>
      </c>
      <c r="F292" s="33" t="str">
        <f>VLOOKUP(B292,'TAX INFO'!$B$2:$G$961,5,0)</f>
        <v>616-761-814-00000</v>
      </c>
      <c r="G292" s="33">
        <f>VLOOKUP($B292,'TAX INFO'!$B$2:$G$1000,6,0)</f>
        <v>1605</v>
      </c>
      <c r="H292" s="34" t="s">
        <v>65</v>
      </c>
      <c r="I292" s="34" t="s">
        <v>66</v>
      </c>
      <c r="J292" s="34" t="s">
        <v>67</v>
      </c>
      <c r="K292" s="34" t="s">
        <v>66</v>
      </c>
      <c r="L292" s="34" t="s">
        <v>66</v>
      </c>
      <c r="M292" s="19">
        <v>0</v>
      </c>
      <c r="N292" s="88">
        <v>-3.7</v>
      </c>
      <c r="O292" s="89">
        <v>0</v>
      </c>
      <c r="P292" s="88">
        <v>7.0000000000000007E-2</v>
      </c>
      <c r="Q292" s="90">
        <f t="shared" si="4"/>
        <v>-3.6300000000000003</v>
      </c>
      <c r="R292" s="33">
        <v>28062</v>
      </c>
    </row>
    <row r="293" spans="1:18" x14ac:dyDescent="0.2">
      <c r="A293" s="33">
        <v>291</v>
      </c>
      <c r="B293" s="34" t="s">
        <v>373</v>
      </c>
      <c r="C293" s="34" t="s">
        <v>373</v>
      </c>
      <c r="D293" s="33" t="str">
        <f>VLOOKUP(B293,'TAX INFO'!$B$2:$G$961,3,0)</f>
        <v xml:space="preserve">Jobin –SQM Inc. </v>
      </c>
      <c r="E293" s="33" t="str">
        <f>VLOOKUP($B293,'TAX INFO'!$B$2:$F$1000,4,0)</f>
        <v>Mt. Sta. Rita, Subic Bay Freeport Zone</v>
      </c>
      <c r="F293" s="33" t="str">
        <f>VLOOKUP(B293,'TAX INFO'!$B$2:$G$961,5,0)</f>
        <v>007-549-103-000</v>
      </c>
      <c r="G293" s="33">
        <f>VLOOKUP($B293,'TAX INFO'!$B$2:$G$1000,6,0)</f>
        <v>2222</v>
      </c>
      <c r="H293" s="34" t="s">
        <v>69</v>
      </c>
      <c r="I293" s="34" t="s">
        <v>66</v>
      </c>
      <c r="J293" s="34" t="s">
        <v>67</v>
      </c>
      <c r="K293" s="34" t="s">
        <v>67</v>
      </c>
      <c r="L293" s="34" t="s">
        <v>67</v>
      </c>
      <c r="M293" s="19">
        <v>0</v>
      </c>
      <c r="N293" s="88">
        <v>-361.79</v>
      </c>
      <c r="O293" s="89">
        <v>0</v>
      </c>
      <c r="P293" s="88">
        <v>0</v>
      </c>
      <c r="Q293" s="90">
        <f t="shared" si="4"/>
        <v>-361.79</v>
      </c>
      <c r="R293" s="33">
        <v>28063</v>
      </c>
    </row>
    <row r="294" spans="1:18" x14ac:dyDescent="0.2">
      <c r="A294" s="33">
        <v>292</v>
      </c>
      <c r="B294" s="34" t="s">
        <v>373</v>
      </c>
      <c r="C294" s="34" t="s">
        <v>374</v>
      </c>
      <c r="D294" s="33" t="str">
        <f>VLOOKUP(B294,'TAX INFO'!$B$2:$G$961,3,0)</f>
        <v xml:space="preserve">Jobin –SQM Inc. </v>
      </c>
      <c r="E294" s="33" t="str">
        <f>VLOOKUP($B294,'TAX INFO'!$B$2:$F$1000,4,0)</f>
        <v>Mt. Sta. Rita, Subic Bay Freeport Zone</v>
      </c>
      <c r="F294" s="33" t="str">
        <f>VLOOKUP(B294,'TAX INFO'!$B$2:$G$961,5,0)</f>
        <v>007-549-103-000</v>
      </c>
      <c r="G294" s="33">
        <f>VLOOKUP($B294,'TAX INFO'!$B$2:$G$1000,6,0)</f>
        <v>2222</v>
      </c>
      <c r="H294" s="34" t="s">
        <v>69</v>
      </c>
      <c r="I294" s="34" t="s">
        <v>66</v>
      </c>
      <c r="J294" s="34" t="s">
        <v>67</v>
      </c>
      <c r="K294" s="34" t="s">
        <v>67</v>
      </c>
      <c r="L294" s="34" t="s">
        <v>67</v>
      </c>
      <c r="M294" s="19">
        <v>0</v>
      </c>
      <c r="N294" s="88">
        <v>-0.01</v>
      </c>
      <c r="O294" s="89">
        <v>0</v>
      </c>
      <c r="P294" s="88">
        <v>0</v>
      </c>
      <c r="Q294" s="90">
        <f t="shared" si="4"/>
        <v>-0.01</v>
      </c>
      <c r="R294" s="33">
        <v>28063</v>
      </c>
    </row>
    <row r="295" spans="1:18" x14ac:dyDescent="0.2">
      <c r="A295" s="33">
        <v>293</v>
      </c>
      <c r="B295" s="34" t="s">
        <v>379</v>
      </c>
      <c r="C295" s="34" t="s">
        <v>379</v>
      </c>
      <c r="D295" s="33" t="str">
        <f>VLOOKUP(B295,'TAX INFO'!$B$2:$G$961,3,0)</f>
        <v>Kalinga-Apayao Electric Cooperative, Inc.</v>
      </c>
      <c r="E295" s="33" t="str">
        <f>VLOOKUP($B295,'TAX INFO'!$B$2:$F$1000,4,0)</f>
        <v>Bulanao, Tabuk City</v>
      </c>
      <c r="F295" s="33" t="str">
        <f>VLOOKUP(B295,'TAX INFO'!$B$2:$G$961,5,0)</f>
        <v>001-001-041-0000</v>
      </c>
      <c r="G295" s="33">
        <f>VLOOKUP($B295,'TAX INFO'!$B$2:$G$1000,6,0)</f>
        <v>3800</v>
      </c>
      <c r="H295" s="34" t="s">
        <v>65</v>
      </c>
      <c r="I295" s="34" t="s">
        <v>66</v>
      </c>
      <c r="J295" s="34" t="s">
        <v>67</v>
      </c>
      <c r="K295" s="34" t="s">
        <v>66</v>
      </c>
      <c r="L295" s="34" t="s">
        <v>67</v>
      </c>
      <c r="M295" s="19">
        <v>-12.37</v>
      </c>
      <c r="N295" s="88">
        <v>0</v>
      </c>
      <c r="O295" s="89">
        <v>-1.48</v>
      </c>
      <c r="P295" s="88">
        <v>0.25</v>
      </c>
      <c r="Q295" s="90">
        <f t="shared" si="4"/>
        <v>-13.6</v>
      </c>
      <c r="R295" s="33">
        <v>28064</v>
      </c>
    </row>
    <row r="296" spans="1:18" x14ac:dyDescent="0.2">
      <c r="A296" s="33">
        <v>294</v>
      </c>
      <c r="B296" s="34" t="s">
        <v>380</v>
      </c>
      <c r="C296" s="34" t="s">
        <v>380</v>
      </c>
      <c r="D296" s="33" t="str">
        <f>VLOOKUP(B296,'TAX INFO'!$B$2:$G$961,3,0)</f>
        <v xml:space="preserve">King Energy Generation Inc. </v>
      </c>
      <c r="E296" s="33" t="str">
        <f>VLOOKUP($B296,'TAX INFO'!$B$2:$F$1000,4,0)</f>
        <v>MINLAGAS BRGY. SAN LUIS, GINGOOG CITY</v>
      </c>
      <c r="F296" s="33" t="str">
        <f>VLOOKUP(B296,'TAX INFO'!$B$2:$G$961,5,0)</f>
        <v>007-935-629-000</v>
      </c>
      <c r="G296" s="33">
        <f>VLOOKUP($B296,'TAX INFO'!$B$2:$G$1000,6,0)</f>
        <v>9014</v>
      </c>
      <c r="H296" s="34" t="s">
        <v>65</v>
      </c>
      <c r="I296" s="34" t="s">
        <v>67</v>
      </c>
      <c r="J296" s="34" t="s">
        <v>67</v>
      </c>
      <c r="K296" s="34" t="s">
        <v>66</v>
      </c>
      <c r="L296" s="34" t="s">
        <v>66</v>
      </c>
      <c r="M296" s="19">
        <v>-15.57</v>
      </c>
      <c r="N296" s="88">
        <v>0</v>
      </c>
      <c r="O296" s="89">
        <v>-1.87</v>
      </c>
      <c r="P296" s="88">
        <v>0.31</v>
      </c>
      <c r="Q296" s="90">
        <f t="shared" si="4"/>
        <v>-17.130000000000003</v>
      </c>
      <c r="R296" s="33">
        <v>28065</v>
      </c>
    </row>
    <row r="297" spans="1:18" x14ac:dyDescent="0.2">
      <c r="A297" s="33">
        <v>295</v>
      </c>
      <c r="B297" s="34" t="s">
        <v>380</v>
      </c>
      <c r="C297" s="34" t="s">
        <v>381</v>
      </c>
      <c r="D297" s="33" t="str">
        <f>VLOOKUP(B297,'TAX INFO'!$B$2:$G$961,3,0)</f>
        <v xml:space="preserve">King Energy Generation Inc. </v>
      </c>
      <c r="E297" s="33" t="str">
        <f>VLOOKUP($B297,'TAX INFO'!$B$2:$F$1000,4,0)</f>
        <v>MINLAGAS BRGY. SAN LUIS, GINGOOG CITY</v>
      </c>
      <c r="F297" s="33" t="str">
        <f>VLOOKUP(B297,'TAX INFO'!$B$2:$G$961,5,0)</f>
        <v>007-935-629-000</v>
      </c>
      <c r="G297" s="33">
        <f>VLOOKUP($B297,'TAX INFO'!$B$2:$G$1000,6,0)</f>
        <v>9014</v>
      </c>
      <c r="H297" s="34" t="s">
        <v>69</v>
      </c>
      <c r="I297" s="34" t="s">
        <v>67</v>
      </c>
      <c r="J297" s="34" t="s">
        <v>67</v>
      </c>
      <c r="K297" s="34" t="s">
        <v>67</v>
      </c>
      <c r="L297" s="34" t="s">
        <v>67</v>
      </c>
      <c r="M297" s="19">
        <v>-0.56999999999999995</v>
      </c>
      <c r="N297" s="88">
        <v>0</v>
      </c>
      <c r="O297" s="89">
        <v>-7.0000000000000007E-2</v>
      </c>
      <c r="P297" s="88">
        <v>0.01</v>
      </c>
      <c r="Q297" s="90">
        <f t="shared" si="4"/>
        <v>-0.62999999999999989</v>
      </c>
      <c r="R297" s="33">
        <v>28065</v>
      </c>
    </row>
    <row r="298" spans="1:18" x14ac:dyDescent="0.2">
      <c r="A298" s="33">
        <v>296</v>
      </c>
      <c r="B298" s="34" t="s">
        <v>681</v>
      </c>
      <c r="C298" s="34" t="s">
        <v>685</v>
      </c>
      <c r="D298" s="33" t="str">
        <f>VLOOKUP(B298,'TAX INFO'!$B$2:$G$961,3,0)</f>
        <v>Sual Power Inc.</v>
      </c>
      <c r="E298" s="33" t="str">
        <f>VLOOKUP($B298,'TAX INFO'!$B$2:$F$1000,4,0)</f>
        <v>5th Floor C5 Office Building Complex, #100 E. Rodriguez Jr. Ave. C5 Road Ugong 1604 City of Pasig NCR, Second District Philippines</v>
      </c>
      <c r="F298" s="33" t="str">
        <f>VLOOKUP(B298,'TAX INFO'!$B$2:$G$961,5,0)</f>
        <v>225-353-447-000</v>
      </c>
      <c r="G298" s="33">
        <f>VLOOKUP($B298,'TAX INFO'!$B$2:$G$1000,6,0)</f>
        <v>1604</v>
      </c>
      <c r="H298" s="34" t="s">
        <v>69</v>
      </c>
      <c r="I298" s="34" t="s">
        <v>67</v>
      </c>
      <c r="J298" s="34" t="s">
        <v>67</v>
      </c>
      <c r="K298" s="34" t="s">
        <v>67</v>
      </c>
      <c r="L298" s="34" t="s">
        <v>67</v>
      </c>
      <c r="M298" s="19">
        <v>-0.53</v>
      </c>
      <c r="N298" s="88">
        <v>0</v>
      </c>
      <c r="O298" s="89">
        <v>-0.06</v>
      </c>
      <c r="P298" s="88">
        <v>0.01</v>
      </c>
      <c r="Q298" s="90">
        <f t="shared" si="4"/>
        <v>-0.58000000000000007</v>
      </c>
      <c r="R298" s="33">
        <v>27973</v>
      </c>
    </row>
    <row r="299" spans="1:18" x14ac:dyDescent="0.2">
      <c r="A299" s="33">
        <v>297</v>
      </c>
      <c r="B299" s="34" t="s">
        <v>382</v>
      </c>
      <c r="C299" s="34" t="s">
        <v>382</v>
      </c>
      <c r="D299" s="33" t="str">
        <f>VLOOKUP(B299,'TAX INFO'!$B$2:$G$961,3,0)</f>
        <v xml:space="preserve">Kratos RES, Inc. </v>
      </c>
      <c r="E299" s="33" t="str">
        <f>VLOOKUP($B299,'TAX INFO'!$B$2:$F$1000,4,0)</f>
        <v>UGF Worldwide Corporate Center Shaw Blvd Mandaluyong City</v>
      </c>
      <c r="F299" s="33" t="str">
        <f>VLOOKUP(B299,'TAX INFO'!$B$2:$G$961,5,0)</f>
        <v>008-098-676-000</v>
      </c>
      <c r="G299" s="33">
        <f>VLOOKUP($B299,'TAX INFO'!$B$2:$G$1000,6,0)</f>
        <v>1550</v>
      </c>
      <c r="H299" s="34" t="s">
        <v>65</v>
      </c>
      <c r="I299" s="34" t="s">
        <v>66</v>
      </c>
      <c r="J299" s="34" t="s">
        <v>66</v>
      </c>
      <c r="K299" s="34" t="s">
        <v>66</v>
      </c>
      <c r="L299" s="34" t="s">
        <v>66</v>
      </c>
      <c r="M299" s="19">
        <v>-66.61</v>
      </c>
      <c r="N299" s="88">
        <v>0</v>
      </c>
      <c r="O299" s="89">
        <v>-7.99</v>
      </c>
      <c r="P299" s="88">
        <v>1.33</v>
      </c>
      <c r="Q299" s="90">
        <f t="shared" si="4"/>
        <v>-73.27</v>
      </c>
      <c r="R299" s="33">
        <v>28066</v>
      </c>
    </row>
    <row r="300" spans="1:18" x14ac:dyDescent="0.2">
      <c r="A300" s="33">
        <v>298</v>
      </c>
      <c r="B300" s="34" t="s">
        <v>382</v>
      </c>
      <c r="C300" s="34" t="s">
        <v>383</v>
      </c>
      <c r="D300" s="33" t="str">
        <f>VLOOKUP(B300,'TAX INFO'!$B$2:$G$961,3,0)</f>
        <v xml:space="preserve">Kratos RES, Inc. </v>
      </c>
      <c r="E300" s="33" t="str">
        <f>VLOOKUP($B300,'TAX INFO'!$B$2:$F$1000,4,0)</f>
        <v>UGF Worldwide Corporate Center Shaw Blvd Mandaluyong City</v>
      </c>
      <c r="F300" s="33" t="str">
        <f>VLOOKUP(B300,'TAX INFO'!$B$2:$G$961,5,0)</f>
        <v>008-098-676-000</v>
      </c>
      <c r="G300" s="33">
        <f>VLOOKUP($B300,'TAX INFO'!$B$2:$G$1000,6,0)</f>
        <v>1550</v>
      </c>
      <c r="H300" s="34" t="s">
        <v>69</v>
      </c>
      <c r="I300" s="34" t="s">
        <v>66</v>
      </c>
      <c r="J300" s="34" t="s">
        <v>66</v>
      </c>
      <c r="K300" s="34" t="s">
        <v>66</v>
      </c>
      <c r="L300" s="34" t="s">
        <v>66</v>
      </c>
      <c r="M300" s="19">
        <v>-42.52</v>
      </c>
      <c r="N300" s="88">
        <v>0</v>
      </c>
      <c r="O300" s="89">
        <v>-5.0999999999999996</v>
      </c>
      <c r="P300" s="88">
        <v>0.85</v>
      </c>
      <c r="Q300" s="90">
        <f t="shared" si="4"/>
        <v>-46.77</v>
      </c>
      <c r="R300" s="33">
        <v>28066</v>
      </c>
    </row>
    <row r="301" spans="1:18" x14ac:dyDescent="0.2">
      <c r="A301" s="33">
        <v>299</v>
      </c>
      <c r="B301" s="34" t="s">
        <v>375</v>
      </c>
      <c r="C301" s="34" t="s">
        <v>375</v>
      </c>
      <c r="D301" s="33" t="str">
        <f>VLOOKUP(B301,'TAX INFO'!$B$2:$G$961,3,0)</f>
        <v xml:space="preserve">KEPCO SPC Power Corporation </v>
      </c>
      <c r="E301" s="33" t="str">
        <f>VLOOKUP($B301,'TAX INFO'!$B$2:$F$1000,4,0)</f>
        <v>7th Floor,  Cebu Holdings Center, Cebu Business Park, Luz Cebu City, Philippines</v>
      </c>
      <c r="F301" s="33" t="str">
        <f>VLOOKUP(B301,'TAX INFO'!$B$2:$G$961,5,0)</f>
        <v>244-498-539-00000</v>
      </c>
      <c r="G301" s="33">
        <f>VLOOKUP($B301,'TAX INFO'!$B$2:$G$1000,6,0)</f>
        <v>6000</v>
      </c>
      <c r="H301" s="34" t="s">
        <v>65</v>
      </c>
      <c r="I301" s="34" t="s">
        <v>66</v>
      </c>
      <c r="J301" s="34" t="s">
        <v>67</v>
      </c>
      <c r="K301" s="34" t="s">
        <v>67</v>
      </c>
      <c r="L301" s="34" t="s">
        <v>67</v>
      </c>
      <c r="M301" s="19">
        <v>-19869.05</v>
      </c>
      <c r="N301" s="88">
        <v>0</v>
      </c>
      <c r="O301" s="89">
        <v>-2384.29</v>
      </c>
      <c r="P301" s="88">
        <v>397.38</v>
      </c>
      <c r="Q301" s="90">
        <f t="shared" si="4"/>
        <v>-21855.96</v>
      </c>
      <c r="R301" s="33">
        <v>28067</v>
      </c>
    </row>
    <row r="302" spans="1:18" x14ac:dyDescent="0.2">
      <c r="A302" s="33">
        <v>300</v>
      </c>
      <c r="B302" s="34" t="s">
        <v>376</v>
      </c>
      <c r="C302" s="34" t="s">
        <v>377</v>
      </c>
      <c r="D302" s="33" t="str">
        <f>VLOOKUP(B302,'TAX INFO'!$B$2:$G$961,3,0)</f>
        <v xml:space="preserve">KEPCO SPC Power Corporation </v>
      </c>
      <c r="E302" s="33" t="str">
        <f>VLOOKUP($B302,'TAX INFO'!$B$2:$F$1000,4,0)</f>
        <v>7th Floor,  Cebu Holdings Center, Cebu Business Park, Luz  Cebu City, Philippines</v>
      </c>
      <c r="F302" s="33" t="str">
        <f>VLOOKUP(B302,'TAX INFO'!$B$2:$G$961,5,0)</f>
        <v>244-498-539-00000</v>
      </c>
      <c r="G302" s="33">
        <f>VLOOKUP($B302,'TAX INFO'!$B$2:$G$1000,6,0)</f>
        <v>6000</v>
      </c>
      <c r="H302" s="34" t="s">
        <v>69</v>
      </c>
      <c r="I302" s="34" t="s">
        <v>66</v>
      </c>
      <c r="J302" s="34" t="s">
        <v>67</v>
      </c>
      <c r="K302" s="34" t="s">
        <v>67</v>
      </c>
      <c r="L302" s="34" t="s">
        <v>67</v>
      </c>
      <c r="M302" s="19">
        <v>-32.06</v>
      </c>
      <c r="N302" s="88">
        <v>0</v>
      </c>
      <c r="O302" s="89">
        <v>-3.85</v>
      </c>
      <c r="P302" s="88">
        <v>0.64</v>
      </c>
      <c r="Q302" s="90">
        <f t="shared" si="4"/>
        <v>-35.270000000000003</v>
      </c>
      <c r="R302" s="33">
        <v>28067</v>
      </c>
    </row>
    <row r="303" spans="1:18" x14ac:dyDescent="0.2">
      <c r="A303" s="33">
        <v>301</v>
      </c>
      <c r="B303" s="34" t="s">
        <v>388</v>
      </c>
      <c r="C303" s="34" t="s">
        <v>388</v>
      </c>
      <c r="D303" s="33" t="str">
        <f>VLOOKUP(B303,'TAX INFO'!$B$2:$G$961,3,0)</f>
        <v xml:space="preserve">Lamsan Power Corporation </v>
      </c>
      <c r="E303" s="33" t="str">
        <f>VLOOKUP($B303,'TAX INFO'!$B$2:$F$1000,4,0)</f>
        <v xml:space="preserve">CROSSING SIMUAY SULTAN KUDARAT MAGUINDANAO </v>
      </c>
      <c r="F303" s="33" t="str">
        <f>VLOOKUP(B303,'TAX INFO'!$B$2:$G$961,5,0)</f>
        <v>008-469-494-000</v>
      </c>
      <c r="G303" s="33">
        <f>VLOOKUP($B303,'TAX INFO'!$B$2:$G$1000,6,0)</f>
        <v>9605</v>
      </c>
      <c r="H303" s="34" t="s">
        <v>65</v>
      </c>
      <c r="I303" s="34" t="s">
        <v>66</v>
      </c>
      <c r="J303" s="34" t="s">
        <v>67</v>
      </c>
      <c r="K303" s="34" t="s">
        <v>66</v>
      </c>
      <c r="L303" s="34" t="s">
        <v>66</v>
      </c>
      <c r="M303" s="19">
        <v>0</v>
      </c>
      <c r="N303" s="88">
        <v>-1865.32</v>
      </c>
      <c r="O303" s="89">
        <v>0</v>
      </c>
      <c r="P303" s="88">
        <v>0</v>
      </c>
      <c r="Q303" s="90">
        <f t="shared" si="4"/>
        <v>-1865.32</v>
      </c>
      <c r="R303" s="33">
        <v>28068</v>
      </c>
    </row>
    <row r="304" spans="1:18" x14ac:dyDescent="0.2">
      <c r="A304" s="33">
        <v>302</v>
      </c>
      <c r="B304" s="34" t="s">
        <v>390</v>
      </c>
      <c r="C304" s="34" t="s">
        <v>390</v>
      </c>
      <c r="D304" s="33" t="str">
        <f>VLOOKUP(B304,'TAX INFO'!$B$2:$G$961,3,0)</f>
        <v xml:space="preserve">Lanao Del Norte Electric Cooperative, Inc. </v>
      </c>
      <c r="E304" s="33" t="str">
        <f>VLOOKUP($B304,'TAX INFO'!$B$2:$F$1000,4,0)</f>
        <v>SAGADAN, POBLACION, TUBOD, LANAO DEL NORTE, PHILIPPINES 9209</v>
      </c>
      <c r="F304" s="33" t="str">
        <f>VLOOKUP(B304,'TAX INFO'!$B$2:$G$961,5,0)</f>
        <v>000-954-478-00000</v>
      </c>
      <c r="G304" s="33">
        <f>VLOOKUP($B304,'TAX INFO'!$B$2:$G$1000,6,0)</f>
        <v>9209</v>
      </c>
      <c r="H304" s="34" t="s">
        <v>69</v>
      </c>
      <c r="I304" s="34" t="s">
        <v>66</v>
      </c>
      <c r="J304" s="34" t="s">
        <v>67</v>
      </c>
      <c r="K304" s="34" t="s">
        <v>67</v>
      </c>
      <c r="L304" s="34" t="s">
        <v>67</v>
      </c>
      <c r="M304" s="19">
        <v>-111.93</v>
      </c>
      <c r="N304" s="88">
        <v>0</v>
      </c>
      <c r="O304" s="89">
        <v>-13.43</v>
      </c>
      <c r="P304" s="88">
        <v>2.2400000000000002</v>
      </c>
      <c r="Q304" s="90">
        <f t="shared" si="4"/>
        <v>-123.12000000000002</v>
      </c>
      <c r="R304" s="33">
        <v>28069</v>
      </c>
    </row>
    <row r="305" spans="1:18" x14ac:dyDescent="0.2">
      <c r="A305" s="33">
        <v>303</v>
      </c>
      <c r="B305" s="34" t="s">
        <v>550</v>
      </c>
      <c r="C305" s="34" t="s">
        <v>553</v>
      </c>
      <c r="D305" s="33" t="str">
        <f>VLOOKUP(B305,'TAX INFO'!$B$2:$G$961,3,0)</f>
        <v xml:space="preserve">Power Sector Asset and Liabilities Management Corporation </v>
      </c>
      <c r="E305" s="33" t="str">
        <f>VLOOKUP($B305,'TAX INFO'!$B$2:$F$1000,4,0)</f>
        <v>24th Floor Vertis North Corporate Center I Astra corner Lux Drives, North Avenue, Quezon City</v>
      </c>
      <c r="F305" s="33" t="str">
        <f>VLOOKUP(B305,'TAX INFO'!$B$2:$G$961,5,0)</f>
        <v>215-799-653-00000</v>
      </c>
      <c r="G305" s="33">
        <f>VLOOKUP($B305,'TAX INFO'!$B$2:$G$1000,6,0)</f>
        <v>1105</v>
      </c>
      <c r="H305" s="34" t="s">
        <v>65</v>
      </c>
      <c r="I305" s="34" t="s">
        <v>66</v>
      </c>
      <c r="J305" s="34" t="s">
        <v>67</v>
      </c>
      <c r="K305" s="34" t="s">
        <v>67</v>
      </c>
      <c r="L305" s="34" t="s">
        <v>67</v>
      </c>
      <c r="M305" s="19">
        <v>-1203.1199999999999</v>
      </c>
      <c r="N305" s="88">
        <v>0</v>
      </c>
      <c r="O305" s="89">
        <v>-144.37</v>
      </c>
      <c r="P305" s="88">
        <v>24.06</v>
      </c>
      <c r="Q305" s="90">
        <f t="shared" si="4"/>
        <v>-1323.4299999999998</v>
      </c>
      <c r="R305" s="33">
        <v>27932</v>
      </c>
    </row>
    <row r="306" spans="1:18" x14ac:dyDescent="0.2">
      <c r="A306" s="33">
        <v>304</v>
      </c>
      <c r="B306" s="34" t="s">
        <v>391</v>
      </c>
      <c r="C306" s="34" t="s">
        <v>391</v>
      </c>
      <c r="D306" s="33" t="str">
        <f>VLOOKUP(B306,'TAX INFO'!$B$2:$G$961,3,0)</f>
        <v xml:space="preserve">Leyte II Electric Cooperative, Inc. </v>
      </c>
      <c r="E306" s="33" t="str">
        <f>VLOOKUP($B306,'TAX INFO'!$B$2:$F$1000,4,0)</f>
        <v xml:space="preserve">Real Street, Sagkahan District, Tacloban City, Leyte </v>
      </c>
      <c r="F306" s="33" t="str">
        <f>VLOOKUP(B306,'TAX INFO'!$B$2:$G$961,5,0)</f>
        <v>000-611-721-00000</v>
      </c>
      <c r="G306" s="33">
        <f>VLOOKUP($B306,'TAX INFO'!$B$2:$G$1000,6,0)</f>
        <v>6500</v>
      </c>
      <c r="H306" s="34" t="s">
        <v>69</v>
      </c>
      <c r="I306" s="34" t="s">
        <v>66</v>
      </c>
      <c r="J306" s="34" t="s">
        <v>67</v>
      </c>
      <c r="K306" s="34" t="s">
        <v>67</v>
      </c>
      <c r="L306" s="34" t="s">
        <v>67</v>
      </c>
      <c r="M306" s="19">
        <v>-19.190000000000001</v>
      </c>
      <c r="N306" s="88">
        <v>0</v>
      </c>
      <c r="O306" s="89">
        <v>-2.2999999999999998</v>
      </c>
      <c r="P306" s="88">
        <v>0</v>
      </c>
      <c r="Q306" s="90">
        <f t="shared" si="4"/>
        <v>-21.490000000000002</v>
      </c>
      <c r="R306" s="33">
        <v>28070</v>
      </c>
    </row>
    <row r="307" spans="1:18" x14ac:dyDescent="0.2">
      <c r="A307" s="33">
        <v>305</v>
      </c>
      <c r="B307" s="34" t="s">
        <v>392</v>
      </c>
      <c r="C307" s="34" t="s">
        <v>392</v>
      </c>
      <c r="D307" s="33" t="str">
        <f>VLOOKUP(B307,'TAX INFO'!$B$2:$G$961,3,0)</f>
        <v xml:space="preserve">Leyte III Electric Cooperative, Inc. </v>
      </c>
      <c r="E307" s="33" t="str">
        <f>VLOOKUP($B307,'TAX INFO'!$B$2:$F$1000,4,0)</f>
        <v>Real Street, Brgy. San Roque, Tunga Leyte</v>
      </c>
      <c r="F307" s="33" t="str">
        <f>VLOOKUP(B307,'TAX INFO'!$B$2:$G$961,5,0)</f>
        <v>000-977-608-000</v>
      </c>
      <c r="G307" s="33">
        <f>VLOOKUP($B307,'TAX INFO'!$B$2:$G$1000,6,0)</f>
        <v>6528</v>
      </c>
      <c r="H307" s="34" t="s">
        <v>69</v>
      </c>
      <c r="I307" s="34" t="s">
        <v>66</v>
      </c>
      <c r="J307" s="34" t="s">
        <v>67</v>
      </c>
      <c r="K307" s="34" t="s">
        <v>67</v>
      </c>
      <c r="L307" s="34" t="s">
        <v>67</v>
      </c>
      <c r="M307" s="19">
        <v>-79.41</v>
      </c>
      <c r="N307" s="88">
        <v>0</v>
      </c>
      <c r="O307" s="89">
        <v>-9.5299999999999994</v>
      </c>
      <c r="P307" s="88">
        <v>1.59</v>
      </c>
      <c r="Q307" s="90">
        <f t="shared" si="4"/>
        <v>-87.35</v>
      </c>
      <c r="R307" s="33">
        <v>28071</v>
      </c>
    </row>
    <row r="308" spans="1:18" x14ac:dyDescent="0.2">
      <c r="A308" s="33">
        <v>306</v>
      </c>
      <c r="B308" s="34" t="s">
        <v>393</v>
      </c>
      <c r="C308" s="34" t="s">
        <v>393</v>
      </c>
      <c r="D308" s="33" t="str">
        <f>VLOOKUP(B308,'TAX INFO'!$B$2:$G$961,3,0)</f>
        <v xml:space="preserve">Leyte IV Electric Cooperative, Inc. </v>
      </c>
      <c r="E308" s="33" t="str">
        <f>VLOOKUP($B308,'TAX INFO'!$B$2:$F$1000,4,0)</f>
        <v>Brgy. Lamak, Hilongos, Leyte</v>
      </c>
      <c r="F308" s="33" t="str">
        <f>VLOOKUP(B308,'TAX INFO'!$B$2:$G$961,5,0)</f>
        <v>000-782-737-000</v>
      </c>
      <c r="G308" s="33">
        <f>VLOOKUP($B308,'TAX INFO'!$B$2:$G$1000,6,0)</f>
        <v>6524</v>
      </c>
      <c r="H308" s="34" t="s">
        <v>69</v>
      </c>
      <c r="I308" s="34" t="s">
        <v>66</v>
      </c>
      <c r="J308" s="34" t="s">
        <v>67</v>
      </c>
      <c r="K308" s="34" t="s">
        <v>67</v>
      </c>
      <c r="L308" s="34" t="s">
        <v>67</v>
      </c>
      <c r="M308" s="19">
        <v>-238.73</v>
      </c>
      <c r="N308" s="88">
        <v>0</v>
      </c>
      <c r="O308" s="89">
        <v>-28.65</v>
      </c>
      <c r="P308" s="88">
        <v>4.7699999999999996</v>
      </c>
      <c r="Q308" s="90">
        <f t="shared" si="4"/>
        <v>-262.61</v>
      </c>
      <c r="R308" s="33">
        <v>28072</v>
      </c>
    </row>
    <row r="309" spans="1:18" x14ac:dyDescent="0.2">
      <c r="A309" s="33">
        <v>307</v>
      </c>
      <c r="B309" s="34" t="s">
        <v>394</v>
      </c>
      <c r="C309" s="34" t="s">
        <v>394</v>
      </c>
      <c r="D309" s="33" t="str">
        <f>VLOOKUP(B309,'TAX INFO'!$B$2:$G$961,3,0)</f>
        <v>Leyte V Electric Cooperative, Inc.</v>
      </c>
      <c r="E309" s="33" t="str">
        <f>VLOOKUP($B309,'TAX INFO'!$B$2:$F$1000,4,0)</f>
        <v>Brgy. San Pablo, Ormoc City, Leyte</v>
      </c>
      <c r="F309" s="33" t="str">
        <f>VLOOKUP(B309,'TAX INFO'!$B$2:$G$961,5,0)</f>
        <v>001-383-331-000</v>
      </c>
      <c r="G309" s="33">
        <f>VLOOKUP($B309,'TAX INFO'!$B$2:$G$1000,6,0)</f>
        <v>6541</v>
      </c>
      <c r="H309" s="34" t="s">
        <v>69</v>
      </c>
      <c r="I309" s="34" t="s">
        <v>66</v>
      </c>
      <c r="J309" s="34" t="s">
        <v>67</v>
      </c>
      <c r="K309" s="34" t="s">
        <v>67</v>
      </c>
      <c r="L309" s="34" t="s">
        <v>67</v>
      </c>
      <c r="M309" s="19">
        <v>-376.11</v>
      </c>
      <c r="N309" s="88">
        <v>0</v>
      </c>
      <c r="O309" s="89">
        <v>-45.13</v>
      </c>
      <c r="P309" s="88">
        <v>0</v>
      </c>
      <c r="Q309" s="90">
        <f t="shared" si="4"/>
        <v>-421.24</v>
      </c>
      <c r="R309" s="33">
        <v>28073</v>
      </c>
    </row>
    <row r="310" spans="1:18" x14ac:dyDescent="0.2">
      <c r="A310" s="33">
        <v>308</v>
      </c>
      <c r="B310" s="34" t="s">
        <v>397</v>
      </c>
      <c r="C310" s="34" t="s">
        <v>397</v>
      </c>
      <c r="D310" s="33" t="str">
        <f>VLOOKUP(B310,'TAX INFO'!$B$2:$G$961,3,0)</f>
        <v xml:space="preserve">Lima Enerzone Corporation </v>
      </c>
      <c r="E310" s="33" t="str">
        <f>VLOOKUP($B310,'TAX INFO'!$B$2:$F$1000,4,0)</f>
        <v>Lima Square Business Loop, Lima Technology Center, Lipa City Batangas</v>
      </c>
      <c r="F310" s="33" t="str">
        <f>VLOOKUP(B310,'TAX INFO'!$B$2:$G$961,5,0)</f>
        <v>005-183-049-000</v>
      </c>
      <c r="G310" s="33">
        <f>VLOOKUP($B310,'TAX INFO'!$B$2:$G$1000,6,0)</f>
        <v>4217</v>
      </c>
      <c r="H310" s="34" t="s">
        <v>69</v>
      </c>
      <c r="I310" s="34" t="s">
        <v>66</v>
      </c>
      <c r="J310" s="34" t="s">
        <v>67</v>
      </c>
      <c r="K310" s="34" t="s">
        <v>67</v>
      </c>
      <c r="L310" s="34" t="s">
        <v>67</v>
      </c>
      <c r="M310" s="19">
        <v>-7.72</v>
      </c>
      <c r="N310" s="88">
        <v>0</v>
      </c>
      <c r="O310" s="89">
        <v>-0.93</v>
      </c>
      <c r="P310" s="88">
        <v>0.15</v>
      </c>
      <c r="Q310" s="90">
        <f t="shared" si="4"/>
        <v>-8.5</v>
      </c>
      <c r="R310" s="33">
        <v>28074</v>
      </c>
    </row>
    <row r="311" spans="1:18" x14ac:dyDescent="0.2">
      <c r="A311" s="33">
        <v>309</v>
      </c>
      <c r="B311" s="34" t="s">
        <v>395</v>
      </c>
      <c r="C311" s="34" t="s">
        <v>395</v>
      </c>
      <c r="D311" s="33" t="str">
        <f>VLOOKUP(B311,'TAX INFO'!$B$2:$G$961,3,0)</f>
        <v>Liangan Power Corporation</v>
      </c>
      <c r="E311" s="33" t="str">
        <f>VLOOKUP($B311,'TAX INFO'!$B$2:$F$1000,4,0)</f>
        <v>UNIT 1718 HIGH STREET, SOUTH CORPORATE PLAZA TOWER 1, 26TH ST. COR. 9TH AVE. BONIFACIO GLOBAL CITY, FORT BONIFACIO, TAGUIG CITY 1634</v>
      </c>
      <c r="F311" s="33" t="str">
        <f>VLOOKUP(B311,'TAX INFO'!$B$2:$G$961,5,0)</f>
        <v>008-958-290-000</v>
      </c>
      <c r="G311" s="33">
        <f>VLOOKUP($B311,'TAX INFO'!$B$2:$G$1000,6,0)</f>
        <v>1634</v>
      </c>
      <c r="H311" s="34" t="s">
        <v>65</v>
      </c>
      <c r="I311" s="34" t="s">
        <v>66</v>
      </c>
      <c r="J311" s="34" t="s">
        <v>66</v>
      </c>
      <c r="K311" s="34" t="s">
        <v>66</v>
      </c>
      <c r="L311" s="34" t="s">
        <v>66</v>
      </c>
      <c r="M311" s="19">
        <v>0</v>
      </c>
      <c r="N311" s="88">
        <v>-1233.46</v>
      </c>
      <c r="O311" s="89">
        <v>0</v>
      </c>
      <c r="P311" s="88">
        <v>0</v>
      </c>
      <c r="Q311" s="90">
        <f t="shared" si="4"/>
        <v>-1233.46</v>
      </c>
      <c r="R311" s="33">
        <v>28075</v>
      </c>
    </row>
    <row r="312" spans="1:18" x14ac:dyDescent="0.2">
      <c r="A312" s="33">
        <v>310</v>
      </c>
      <c r="B312" s="34" t="s">
        <v>404</v>
      </c>
      <c r="C312" s="34" t="s">
        <v>404</v>
      </c>
      <c r="D312" s="33" t="str">
        <f>VLOOKUP(B312,'TAX INFO'!$B$2:$G$961,3,0)</f>
        <v>LINDE PHILIPPINES INC.</v>
      </c>
      <c r="E312" s="33" t="str">
        <f>VLOOKUP($B312,'TAX INFO'!$B$2:$F$1000,4,0)</f>
        <v>30th Floor Wynsum Corporate Plaza, 22 F. Ortigas Jr. Road, Ortigas Center, Pasig City</v>
      </c>
      <c r="F312" s="33" t="str">
        <f>VLOOKUP(B312,'TAX INFO'!$B$2:$G$961,5,0)</f>
        <v>000-053-829-000</v>
      </c>
      <c r="G312" s="33">
        <f>VLOOKUP($B312,'TAX INFO'!$B$2:$G$1000,6,0)</f>
        <v>1605</v>
      </c>
      <c r="H312" s="34" t="s">
        <v>69</v>
      </c>
      <c r="I312" s="34" t="s">
        <v>66</v>
      </c>
      <c r="J312" s="34" t="s">
        <v>66</v>
      </c>
      <c r="K312" s="34" t="s">
        <v>66</v>
      </c>
      <c r="L312" s="34" t="s">
        <v>66</v>
      </c>
      <c r="M312" s="19">
        <v>-6.04</v>
      </c>
      <c r="N312" s="88">
        <v>0</v>
      </c>
      <c r="O312" s="89">
        <v>-0.72</v>
      </c>
      <c r="P312" s="88">
        <v>0.12</v>
      </c>
      <c r="Q312" s="90">
        <f t="shared" si="4"/>
        <v>-6.64</v>
      </c>
      <c r="R312" s="33">
        <v>28076</v>
      </c>
    </row>
    <row r="313" spans="1:18" x14ac:dyDescent="0.2">
      <c r="A313" s="33">
        <v>311</v>
      </c>
      <c r="B313" s="34" t="s">
        <v>384</v>
      </c>
      <c r="C313" s="34" t="s">
        <v>384</v>
      </c>
      <c r="D313" s="33" t="str">
        <f>VLOOKUP(B313,'TAX INFO'!$B$2:$G$961,3,0)</f>
        <v>Lide Management Corporation</v>
      </c>
      <c r="E313" s="33" t="str">
        <f>VLOOKUP($B313,'TAX INFO'!$B$2:$F$1000,4,0)</f>
        <v>GATE 1 LIDE COMPOUND ADMIN BUILDING BRGY. LIBERTAD, ISABEL LEYTE</v>
      </c>
      <c r="F313" s="33" t="str">
        <f>VLOOKUP(B313,'TAX INFO'!$B$2:$G$961,5,0)</f>
        <v>003-740-115-0000</v>
      </c>
      <c r="G313" s="33">
        <f>VLOOKUP($B313,'TAX INFO'!$B$2:$G$1000,6,0)</f>
        <v>6539</v>
      </c>
      <c r="H313" s="34" t="s">
        <v>65</v>
      </c>
      <c r="I313" s="34" t="s">
        <v>66</v>
      </c>
      <c r="J313" s="34" t="s">
        <v>66</v>
      </c>
      <c r="K313" s="34" t="s">
        <v>66</v>
      </c>
      <c r="L313" s="34" t="s">
        <v>67</v>
      </c>
      <c r="M313" s="19">
        <v>-1.1599999999999999</v>
      </c>
      <c r="N313" s="88">
        <v>0</v>
      </c>
      <c r="O313" s="89">
        <v>-0.14000000000000001</v>
      </c>
      <c r="P313" s="88">
        <v>0.02</v>
      </c>
      <c r="Q313" s="90">
        <f t="shared" si="4"/>
        <v>-1.2799999999999998</v>
      </c>
      <c r="R313" s="33">
        <v>28077</v>
      </c>
    </row>
    <row r="314" spans="1:18" x14ac:dyDescent="0.2">
      <c r="A314" s="33">
        <v>312</v>
      </c>
      <c r="B314" s="34" t="s">
        <v>396</v>
      </c>
      <c r="C314" s="34" t="s">
        <v>396</v>
      </c>
      <c r="D314" s="33" t="str">
        <f>VLOOKUP(B314,'TAX INFO'!$B$2:$G$961,3,0)</f>
        <v>Libertad Power and Energy Corporation</v>
      </c>
      <c r="E314" s="33" t="str">
        <f>VLOOKUP($B314,'TAX INFO'!$B$2:$F$1000,4,0)</f>
        <v>Purok Lapu-lapu Barangay Commonwealth, Aurora, Zamboanga del Sur</v>
      </c>
      <c r="F314" s="33" t="str">
        <f>VLOOKUP(B314,'TAX INFO'!$B$2:$G$961,5,0)</f>
        <v>497-484-717-0000</v>
      </c>
      <c r="G314" s="33">
        <f>VLOOKUP($B314,'TAX INFO'!$B$2:$G$1000,6,0)</f>
        <v>7020</v>
      </c>
      <c r="H314" s="34" t="s">
        <v>69</v>
      </c>
      <c r="I314" s="34" t="s">
        <v>66</v>
      </c>
      <c r="J314" s="34" t="s">
        <v>66</v>
      </c>
      <c r="K314" s="34" t="s">
        <v>66</v>
      </c>
      <c r="L314" s="34" t="s">
        <v>67</v>
      </c>
      <c r="M314" s="19">
        <v>0</v>
      </c>
      <c r="N314" s="88">
        <v>-28.31</v>
      </c>
      <c r="O314" s="89">
        <v>0</v>
      </c>
      <c r="P314" s="88">
        <v>0</v>
      </c>
      <c r="Q314" s="90">
        <f t="shared" si="4"/>
        <v>-28.31</v>
      </c>
      <c r="R314" s="33">
        <v>28078</v>
      </c>
    </row>
    <row r="315" spans="1:18" x14ac:dyDescent="0.2">
      <c r="A315" s="33">
        <v>313</v>
      </c>
      <c r="B315" s="34" t="s">
        <v>437</v>
      </c>
      <c r="C315" s="34" t="s">
        <v>440</v>
      </c>
      <c r="D315" s="33" t="str">
        <f>VLOOKUP(B315,'TAX INFO'!$B$2:$G$961,3,0)</f>
        <v>Masinloc Power Co. Ltd</v>
      </c>
      <c r="E315" s="33" t="str">
        <f>VLOOKUP($B315,'TAX INFO'!$B$2:$F$1000,4,0)</f>
        <v>Masinloc Coal-Fired thermal Power Plant, Barangay Bani, Masinloc, Zambales</v>
      </c>
      <c r="F315" s="33" t="str">
        <f>VLOOKUP(B315,'TAX INFO'!$B$2:$G$961,5,0)</f>
        <v>006-786-124-000</v>
      </c>
      <c r="G315" s="33">
        <f>VLOOKUP($B315,'TAX INFO'!$B$2:$G$1000,6,0)</f>
        <v>2211</v>
      </c>
      <c r="H315" s="34" t="s">
        <v>69</v>
      </c>
      <c r="I315" s="34" t="s">
        <v>66</v>
      </c>
      <c r="J315" s="34" t="s">
        <v>67</v>
      </c>
      <c r="K315" s="34" t="s">
        <v>67</v>
      </c>
      <c r="L315" s="34" t="s">
        <v>67</v>
      </c>
      <c r="M315" s="19">
        <v>-1.34</v>
      </c>
      <c r="N315" s="88">
        <v>0</v>
      </c>
      <c r="O315" s="89">
        <v>-0.16</v>
      </c>
      <c r="P315" s="88">
        <v>0.03</v>
      </c>
      <c r="Q315" s="90">
        <f t="shared" si="4"/>
        <v>-1.47</v>
      </c>
      <c r="R315" s="33">
        <v>27924</v>
      </c>
    </row>
    <row r="316" spans="1:18" x14ac:dyDescent="0.2">
      <c r="A316" s="33">
        <v>314</v>
      </c>
      <c r="B316" s="34" t="s">
        <v>385</v>
      </c>
      <c r="C316" s="34" t="s">
        <v>385</v>
      </c>
      <c r="D316" s="33" t="str">
        <f>VLOOKUP(B316,'TAX INFO'!$B$2:$G$961,3,0)</f>
        <v xml:space="preserve">La Union Electric Cooperative, Inc. </v>
      </c>
      <c r="E316" s="33" t="str">
        <f>VLOOKUP($B316,'TAX INFO'!$B$2:$F$1000,4,0)</f>
        <v>Sta. Rita East, Aringay, La Union</v>
      </c>
      <c r="F316" s="33" t="str">
        <f>VLOOKUP(B316,'TAX INFO'!$B$2:$G$961,5,0)</f>
        <v>000-537-355-0000</v>
      </c>
      <c r="G316" s="33">
        <f>VLOOKUP($B316,'TAX INFO'!$B$2:$G$1000,6,0)</f>
        <v>2503</v>
      </c>
      <c r="H316" s="34" t="s">
        <v>69</v>
      </c>
      <c r="I316" s="34" t="s">
        <v>66</v>
      </c>
      <c r="J316" s="34" t="s">
        <v>66</v>
      </c>
      <c r="K316" s="34" t="s">
        <v>67</v>
      </c>
      <c r="L316" s="34" t="s">
        <v>67</v>
      </c>
      <c r="M316" s="19">
        <v>-64.06</v>
      </c>
      <c r="N316" s="88">
        <v>0</v>
      </c>
      <c r="O316" s="89">
        <v>-7.69</v>
      </c>
      <c r="P316" s="88">
        <v>1.28</v>
      </c>
      <c r="Q316" s="90">
        <f t="shared" si="4"/>
        <v>-70.47</v>
      </c>
      <c r="R316" s="33">
        <v>28079</v>
      </c>
    </row>
    <row r="317" spans="1:18" x14ac:dyDescent="0.2">
      <c r="A317" s="33">
        <v>315</v>
      </c>
      <c r="B317" s="34" t="s">
        <v>455</v>
      </c>
      <c r="C317" s="34" t="s">
        <v>455</v>
      </c>
      <c r="D317" s="33" t="str">
        <f>VLOOKUP(B317,'TAX INFO'!$B$2:$G$961,3,0)</f>
        <v xml:space="preserve">Mirae Asia Energy Corporation </v>
      </c>
      <c r="E317" s="33" t="str">
        <f>VLOOKUP($B317,'TAX INFO'!$B$2:$F$1000,4,0)</f>
        <v>21/F TOWER 6789 AYALA AVENUE BEL-AIR, CITY OF MAKATI NCR, FOURTH DISTRICT PHILIPPINES  1209</v>
      </c>
      <c r="F317" s="33" t="str">
        <f>VLOOKUP(B317,'TAX INFO'!$B$2:$G$961,5,0)</f>
        <v>008-091-486-000</v>
      </c>
      <c r="G317" s="33">
        <f>VLOOKUP($B317,'TAX INFO'!$B$2:$G$1000,6,0)</f>
        <v>1209</v>
      </c>
      <c r="H317" s="34" t="s">
        <v>69</v>
      </c>
      <c r="I317" s="34" t="s">
        <v>66</v>
      </c>
      <c r="J317" s="34" t="s">
        <v>67</v>
      </c>
      <c r="K317" s="34" t="s">
        <v>67</v>
      </c>
      <c r="L317" s="34" t="s">
        <v>67</v>
      </c>
      <c r="M317" s="19">
        <v>0</v>
      </c>
      <c r="N317" s="88">
        <v>-332.4</v>
      </c>
      <c r="O317" s="89">
        <v>0</v>
      </c>
      <c r="P317" s="88">
        <v>6.65</v>
      </c>
      <c r="Q317" s="90">
        <f t="shared" si="4"/>
        <v>-325.75</v>
      </c>
      <c r="R317" s="33">
        <v>28080</v>
      </c>
    </row>
    <row r="318" spans="1:18" x14ac:dyDescent="0.2">
      <c r="A318" s="33">
        <v>316</v>
      </c>
      <c r="B318" s="34" t="s">
        <v>455</v>
      </c>
      <c r="C318" s="34" t="s">
        <v>456</v>
      </c>
      <c r="D318" s="33" t="str">
        <f>VLOOKUP(B318,'TAX INFO'!$B$2:$G$961,3,0)</f>
        <v xml:space="preserve">Mirae Asia Energy Corporation </v>
      </c>
      <c r="E318" s="33" t="str">
        <f>VLOOKUP($B318,'TAX INFO'!$B$2:$F$1000,4,0)</f>
        <v>21/F TOWER 6789 AYALA AVENUE BEL-AIR, CITY OF MAKATI NCR, FOURTH DISTRICT PHILIPPINES  1209</v>
      </c>
      <c r="F318" s="33" t="str">
        <f>VLOOKUP(B318,'TAX INFO'!$B$2:$G$961,5,0)</f>
        <v>008-091-486-000</v>
      </c>
      <c r="G318" s="33">
        <f>VLOOKUP($B318,'TAX INFO'!$B$2:$G$1000,6,0)</f>
        <v>1209</v>
      </c>
      <c r="H318" s="34" t="s">
        <v>69</v>
      </c>
      <c r="I318" s="34" t="s">
        <v>66</v>
      </c>
      <c r="J318" s="34" t="s">
        <v>67</v>
      </c>
      <c r="K318" s="34" t="s">
        <v>67</v>
      </c>
      <c r="L318" s="34" t="s">
        <v>67</v>
      </c>
      <c r="M318" s="19">
        <v>0</v>
      </c>
      <c r="N318" s="88">
        <v>0</v>
      </c>
      <c r="O318" s="89">
        <v>0</v>
      </c>
      <c r="P318" s="88">
        <v>0</v>
      </c>
      <c r="Q318" s="90">
        <f t="shared" si="4"/>
        <v>0</v>
      </c>
      <c r="R318" s="33">
        <v>28080</v>
      </c>
    </row>
    <row r="319" spans="1:18" x14ac:dyDescent="0.2">
      <c r="A319" s="33">
        <v>317</v>
      </c>
      <c r="B319" s="34" t="s">
        <v>550</v>
      </c>
      <c r="C319" s="34" t="s">
        <v>554</v>
      </c>
      <c r="D319" s="33" t="str">
        <f>VLOOKUP(B319,'TAX INFO'!$B$2:$G$961,3,0)</f>
        <v xml:space="preserve">Power Sector Asset and Liabilities Management Corporation </v>
      </c>
      <c r="E319" s="33" t="str">
        <f>VLOOKUP($B319,'TAX INFO'!$B$2:$F$1000,4,0)</f>
        <v>24th Floor Vertis North Corporate Center I Astra corner Lux Drives, North Avenue, Quezon City</v>
      </c>
      <c r="F319" s="33" t="str">
        <f>VLOOKUP(B319,'TAX INFO'!$B$2:$G$961,5,0)</f>
        <v>215-799-653-00000</v>
      </c>
      <c r="G319" s="33">
        <f>VLOOKUP($B319,'TAX INFO'!$B$2:$G$1000,6,0)</f>
        <v>1105</v>
      </c>
      <c r="H319" s="34" t="s">
        <v>69</v>
      </c>
      <c r="I319" s="34" t="s">
        <v>66</v>
      </c>
      <c r="J319" s="34" t="s">
        <v>66</v>
      </c>
      <c r="K319" s="34" t="s">
        <v>67</v>
      </c>
      <c r="L319" s="34" t="s">
        <v>67</v>
      </c>
      <c r="M319" s="19">
        <v>-615.39</v>
      </c>
      <c r="N319" s="88">
        <v>0</v>
      </c>
      <c r="O319" s="89">
        <v>-73.849999999999994</v>
      </c>
      <c r="P319" s="88">
        <v>12.31</v>
      </c>
      <c r="Q319" s="90">
        <f t="shared" si="4"/>
        <v>-676.93000000000006</v>
      </c>
      <c r="R319" s="33">
        <v>27932</v>
      </c>
    </row>
    <row r="320" spans="1:18" x14ac:dyDescent="0.2">
      <c r="A320" s="33">
        <v>318</v>
      </c>
      <c r="B320" s="34" t="s">
        <v>427</v>
      </c>
      <c r="C320" s="34" t="s">
        <v>427</v>
      </c>
      <c r="D320" s="33" t="str">
        <f>VLOOKUP(B320,'TAX INFO'!$B$2:$G$961,3,0)</f>
        <v xml:space="preserve">Malvar Enerzone Corporation </v>
      </c>
      <c r="E320" s="33" t="str">
        <f>VLOOKUP($B320,'TAX INFO'!$B$2:$F$1000,4,0)</f>
        <v>L2 B11 Palm Ave., Admin Compd. LISP IV Bulihan, Malvar Batangas</v>
      </c>
      <c r="F320" s="33" t="str">
        <f>VLOOKUP(B320,'TAX INFO'!$B$2:$G$961,5,0)</f>
        <v>009-698-677-000</v>
      </c>
      <c r="G320" s="33">
        <f>VLOOKUP($B320,'TAX INFO'!$B$2:$G$1000,6,0)</f>
        <v>4233</v>
      </c>
      <c r="H320" s="34" t="s">
        <v>65</v>
      </c>
      <c r="I320" s="34" t="s">
        <v>66</v>
      </c>
      <c r="J320" s="34" t="s">
        <v>66</v>
      </c>
      <c r="K320" s="34" t="s">
        <v>66</v>
      </c>
      <c r="L320" s="34" t="s">
        <v>67</v>
      </c>
      <c r="M320" s="19">
        <v>-1.06</v>
      </c>
      <c r="N320" s="88">
        <v>0</v>
      </c>
      <c r="O320" s="89">
        <v>-0.13</v>
      </c>
      <c r="P320" s="88">
        <v>0.02</v>
      </c>
      <c r="Q320" s="90">
        <f t="shared" si="4"/>
        <v>-1.17</v>
      </c>
      <c r="R320" s="33">
        <v>28081</v>
      </c>
    </row>
    <row r="321" spans="1:18" x14ac:dyDescent="0.2">
      <c r="A321" s="33">
        <v>319</v>
      </c>
      <c r="B321" s="34" t="s">
        <v>648</v>
      </c>
      <c r="C321" s="34" t="s">
        <v>648</v>
      </c>
      <c r="D321" s="33" t="str">
        <f>VLOOKUP(B321,'TAX INFO'!$B$2:$G$961,3,0)</f>
        <v>SHELL ENERGY PHILIPPINES INC.</v>
      </c>
      <c r="E321" s="33" t="str">
        <f>VLOOKUP($B321,'TAX INFO'!$B$2:$F$1000,4,0)</f>
        <v>41st Floor Finance Center, 26th St., cor. 9th Ave., Bonifacio Global City Fort Bonifacio, Taguig City</v>
      </c>
      <c r="F321" s="33" t="str">
        <f>VLOOKUP(B321,'TAX INFO'!$B$2:$G$961,5,0)</f>
        <v>006-733-227-0000</v>
      </c>
      <c r="G321" s="33">
        <f>VLOOKUP($B321,'TAX INFO'!$B$2:$G$1000,6,0)</f>
        <v>1635</v>
      </c>
      <c r="H321" s="34" t="s">
        <v>65</v>
      </c>
      <c r="I321" s="34" t="s">
        <v>66</v>
      </c>
      <c r="J321" s="34" t="s">
        <v>66</v>
      </c>
      <c r="K321" s="34" t="s">
        <v>66</v>
      </c>
      <c r="L321" s="34" t="s">
        <v>66</v>
      </c>
      <c r="M321" s="19">
        <v>-1904.23</v>
      </c>
      <c r="N321" s="88">
        <v>0</v>
      </c>
      <c r="O321" s="89">
        <v>-228.51</v>
      </c>
      <c r="P321" s="88">
        <v>38.08</v>
      </c>
      <c r="Q321" s="90">
        <f t="shared" si="4"/>
        <v>-2094.66</v>
      </c>
      <c r="R321" s="33">
        <v>28082</v>
      </c>
    </row>
    <row r="322" spans="1:18" x14ac:dyDescent="0.2">
      <c r="A322" s="33">
        <v>320</v>
      </c>
      <c r="B322" s="34" t="s">
        <v>648</v>
      </c>
      <c r="C322" s="34" t="s">
        <v>649</v>
      </c>
      <c r="D322" s="33" t="str">
        <f>VLOOKUP(B322,'TAX INFO'!$B$2:$G$961,3,0)</f>
        <v>SHELL ENERGY PHILIPPINES INC.</v>
      </c>
      <c r="E322" s="33" t="str">
        <f>VLOOKUP($B322,'TAX INFO'!$B$2:$F$1000,4,0)</f>
        <v>41st Floor Finance Center, 26th St., cor. 9th Ave., Bonifacio Global City Fort Bonifacio, Taguig City</v>
      </c>
      <c r="F322" s="33" t="str">
        <f>VLOOKUP(B322,'TAX INFO'!$B$2:$G$961,5,0)</f>
        <v>006-733-227-0000</v>
      </c>
      <c r="G322" s="33">
        <f>VLOOKUP($B322,'TAX INFO'!$B$2:$G$1000,6,0)</f>
        <v>1635</v>
      </c>
      <c r="H322" s="34" t="s">
        <v>69</v>
      </c>
      <c r="I322" s="34" t="s">
        <v>66</v>
      </c>
      <c r="J322" s="34" t="s">
        <v>67</v>
      </c>
      <c r="K322" s="34" t="s">
        <v>67</v>
      </c>
      <c r="L322" s="34" t="s">
        <v>67</v>
      </c>
      <c r="M322" s="19">
        <v>-1465.1</v>
      </c>
      <c r="N322" s="88">
        <v>0</v>
      </c>
      <c r="O322" s="89">
        <v>-175.81</v>
      </c>
      <c r="P322" s="88">
        <v>29.3</v>
      </c>
      <c r="Q322" s="90">
        <f t="shared" si="4"/>
        <v>-1611.61</v>
      </c>
      <c r="R322" s="33">
        <v>28082</v>
      </c>
    </row>
    <row r="323" spans="1:18" x14ac:dyDescent="0.2">
      <c r="A323" s="33">
        <v>321</v>
      </c>
      <c r="B323" s="34" t="s">
        <v>406</v>
      </c>
      <c r="C323" s="34" t="s">
        <v>406</v>
      </c>
      <c r="D323" s="33" t="str">
        <f>VLOOKUP(B323,'TAX INFO'!$B$2:$G$961,3,0)</f>
        <v>MCCI Corporation</v>
      </c>
      <c r="E323" s="33" t="str">
        <f>VLOOKUP($B323,'TAX INFO'!$B$2:$F$1000,4,0)</f>
        <v>ASSUMPTION HEIGHTS BURU-UN ILIGAN CITY  9200</v>
      </c>
      <c r="F323" s="33" t="str">
        <f>VLOOKUP(B323,'TAX INFO'!$B$2:$G$961,5,0)</f>
        <v>000-131-768-001</v>
      </c>
      <c r="G323" s="33">
        <f>VLOOKUP($B323,'TAX INFO'!$B$2:$G$1000,6,0)</f>
        <v>9200</v>
      </c>
      <c r="H323" s="34" t="s">
        <v>65</v>
      </c>
      <c r="I323" s="34" t="s">
        <v>66</v>
      </c>
      <c r="J323" s="34" t="s">
        <v>67</v>
      </c>
      <c r="K323" s="34" t="s">
        <v>67</v>
      </c>
      <c r="L323" s="34" t="s">
        <v>67</v>
      </c>
      <c r="M323" s="19">
        <v>-0.1</v>
      </c>
      <c r="N323" s="88">
        <v>0</v>
      </c>
      <c r="O323" s="89">
        <v>-0.01</v>
      </c>
      <c r="P323" s="88">
        <v>0</v>
      </c>
      <c r="Q323" s="90">
        <f t="shared" si="4"/>
        <v>-0.11</v>
      </c>
      <c r="R323" s="33">
        <v>28083</v>
      </c>
    </row>
    <row r="324" spans="1:18" x14ac:dyDescent="0.2">
      <c r="A324" s="33">
        <v>322</v>
      </c>
      <c r="B324" s="34" t="s">
        <v>446</v>
      </c>
      <c r="C324" s="34" t="s">
        <v>446</v>
      </c>
      <c r="D324" s="33" t="str">
        <f>VLOOKUP(B324,'TAX INFO'!$B$2:$G$961,3,0)</f>
        <v>Megasol Energy 1 Inc</v>
      </c>
      <c r="E324" s="33" t="str">
        <f>VLOOKUP($B324,'TAX INFO'!$B$2:$F$1000,4,0)</f>
        <v>Level 06 Ayala Triangle Gardens Tower 2, Paseo de Roxas cor. Makati Avenue, Makati City</v>
      </c>
      <c r="F324" s="33">
        <f>VLOOKUP(B324,'TAX INFO'!$B$2:$G$961,5,0)</f>
        <v>600213777000</v>
      </c>
      <c r="G324" s="33">
        <f>VLOOKUP($B324,'TAX INFO'!$B$2:$G$1000,6,0)</f>
        <v>1226</v>
      </c>
      <c r="H324" s="34" t="s">
        <v>69</v>
      </c>
      <c r="I324" s="34" t="s">
        <v>66</v>
      </c>
      <c r="J324" s="34" t="s">
        <v>67</v>
      </c>
      <c r="K324" s="34" t="s">
        <v>67</v>
      </c>
      <c r="L324" s="34" t="s">
        <v>67</v>
      </c>
      <c r="M324" s="19">
        <v>0</v>
      </c>
      <c r="N324" s="88">
        <v>-466.82</v>
      </c>
      <c r="O324" s="89">
        <v>0</v>
      </c>
      <c r="P324" s="88">
        <v>9.34</v>
      </c>
      <c r="Q324" s="90">
        <f t="shared" ref="Q324:Q387" si="5">SUM(M324:P324)</f>
        <v>-457.48</v>
      </c>
      <c r="R324" s="33">
        <v>28084</v>
      </c>
    </row>
    <row r="325" spans="1:18" x14ac:dyDescent="0.2">
      <c r="A325" s="33">
        <v>323</v>
      </c>
      <c r="B325" s="34" t="s">
        <v>446</v>
      </c>
      <c r="C325" s="34" t="s">
        <v>447</v>
      </c>
      <c r="D325" s="33" t="str">
        <f>VLOOKUP(B325,'TAX INFO'!$B$2:$G$961,3,0)</f>
        <v>Megasol Energy 1 Inc</v>
      </c>
      <c r="E325" s="33" t="str">
        <f>VLOOKUP($B325,'TAX INFO'!$B$2:$F$1000,4,0)</f>
        <v>Level 06 Ayala Triangle Gardens Tower 2, Paseo de Roxas cor. Makati Avenue, Makati City</v>
      </c>
      <c r="F325" s="33">
        <f>VLOOKUP(B325,'TAX INFO'!$B$2:$G$961,5,0)</f>
        <v>600213777000</v>
      </c>
      <c r="G325" s="33">
        <f>VLOOKUP($B325,'TAX INFO'!$B$2:$G$1000,6,0)</f>
        <v>1226</v>
      </c>
      <c r="H325" s="34" t="s">
        <v>69</v>
      </c>
      <c r="I325" s="34" t="s">
        <v>66</v>
      </c>
      <c r="J325" s="34" t="s">
        <v>67</v>
      </c>
      <c r="K325" s="34" t="s">
        <v>67</v>
      </c>
      <c r="L325" s="34" t="s">
        <v>67</v>
      </c>
      <c r="M325" s="19">
        <v>0</v>
      </c>
      <c r="N325" s="88">
        <v>0</v>
      </c>
      <c r="O325" s="89">
        <v>0</v>
      </c>
      <c r="P325" s="88">
        <v>0</v>
      </c>
      <c r="Q325" s="90">
        <f t="shared" si="5"/>
        <v>0</v>
      </c>
      <c r="R325" s="33">
        <v>28084</v>
      </c>
    </row>
    <row r="326" spans="1:18" x14ac:dyDescent="0.2">
      <c r="A326" s="33">
        <v>324</v>
      </c>
      <c r="B326" s="34" t="s">
        <v>422</v>
      </c>
      <c r="C326" s="34" t="s">
        <v>422</v>
      </c>
      <c r="D326" s="33" t="str">
        <f>VLOOKUP(B326,'TAX INFO'!$B$2:$G$961,3,0)</f>
        <v>Majestics Energy Corporation</v>
      </c>
      <c r="E326" s="33" t="str">
        <f>VLOOKUP($B326,'TAX INFO'!$B$2:$F$1000,4,0)</f>
        <v>Block 3, Cavite Economic Zone II, General Trias, Cavite</v>
      </c>
      <c r="F326" s="33" t="str">
        <f>VLOOKUP(B326,'TAX INFO'!$B$2:$G$961,5,0)</f>
        <v>006-986-390-00000</v>
      </c>
      <c r="G326" s="33">
        <f>VLOOKUP($B326,'TAX INFO'!$B$2:$G$1000,6,0)</f>
        <v>4107</v>
      </c>
      <c r="H326" s="34" t="s">
        <v>69</v>
      </c>
      <c r="I326" s="34" t="s">
        <v>66</v>
      </c>
      <c r="J326" s="34" t="s">
        <v>67</v>
      </c>
      <c r="K326" s="34" t="s">
        <v>67</v>
      </c>
      <c r="L326" s="34" t="s">
        <v>67</v>
      </c>
      <c r="M326" s="19">
        <v>0</v>
      </c>
      <c r="N326" s="88">
        <v>-176.83</v>
      </c>
      <c r="O326" s="89">
        <v>0</v>
      </c>
      <c r="P326" s="88">
        <v>3.54</v>
      </c>
      <c r="Q326" s="90">
        <f t="shared" si="5"/>
        <v>-173.29000000000002</v>
      </c>
      <c r="R326" s="33">
        <v>28085</v>
      </c>
    </row>
    <row r="327" spans="1:18" x14ac:dyDescent="0.2">
      <c r="A327" s="33">
        <v>325</v>
      </c>
      <c r="B327" s="34" t="s">
        <v>418</v>
      </c>
      <c r="C327" s="34" t="s">
        <v>418</v>
      </c>
      <c r="D327" s="33" t="str">
        <f>VLOOKUP(B327,'TAX INFO'!$B$2:$G$961,3,0)</f>
        <v xml:space="preserve">Mactan Electric Company </v>
      </c>
      <c r="E327" s="33" t="str">
        <f>VLOOKUP($B327,'TAX INFO'!$B$2:$F$1000,4,0)</f>
        <v>Sangi Road, Brgy. Pajo, Lapu-lapu City</v>
      </c>
      <c r="F327" s="33" t="str">
        <f>VLOOKUP(B327,'TAX INFO'!$B$2:$G$961,5,0)</f>
        <v>000-259-873-00000</v>
      </c>
      <c r="G327" s="33">
        <f>VLOOKUP($B327,'TAX INFO'!$B$2:$G$1000,6,0)</f>
        <v>6015</v>
      </c>
      <c r="H327" s="34" t="s">
        <v>69</v>
      </c>
      <c r="I327" s="34" t="s">
        <v>66</v>
      </c>
      <c r="J327" s="34" t="s">
        <v>67</v>
      </c>
      <c r="K327" s="34" t="s">
        <v>67</v>
      </c>
      <c r="L327" s="34" t="s">
        <v>67</v>
      </c>
      <c r="M327" s="19">
        <v>-115.58</v>
      </c>
      <c r="N327" s="88">
        <v>0</v>
      </c>
      <c r="O327" s="89">
        <v>-13.87</v>
      </c>
      <c r="P327" s="88">
        <v>2.31</v>
      </c>
      <c r="Q327" s="90">
        <f t="shared" si="5"/>
        <v>-127.13999999999999</v>
      </c>
      <c r="R327" s="33">
        <v>28086</v>
      </c>
    </row>
    <row r="328" spans="1:18" x14ac:dyDescent="0.2">
      <c r="A328" s="33">
        <v>326</v>
      </c>
      <c r="B328" s="34" t="s">
        <v>416</v>
      </c>
      <c r="C328" s="34" t="s">
        <v>416</v>
      </c>
      <c r="D328" s="33" t="str">
        <f>VLOOKUP(B328,'TAX INFO'!$B$2:$G$961,3,0)</f>
        <v>Mabuhay Energy Corporation</v>
      </c>
      <c r="E328" s="33" t="str">
        <f>VLOOKUP($B328,'TAX INFO'!$B$2:$F$1000,4,0)</f>
        <v>Unit 2618 High Street South Corporate Plaza Tower 1 26th St. Cor. 9th Ave. Bonifacio Global City Fort Bonifacio Taguig City</v>
      </c>
      <c r="F328" s="33" t="str">
        <f>VLOOKUP(B328,'TAX INFO'!$B$2:$G$961,5,0)</f>
        <v>009-541-806-000</v>
      </c>
      <c r="G328" s="33">
        <f>VLOOKUP($B328,'TAX INFO'!$B$2:$G$1000,6,0)</f>
        <v>1635</v>
      </c>
      <c r="H328" s="34" t="s">
        <v>69</v>
      </c>
      <c r="I328" s="34" t="s">
        <v>66</v>
      </c>
      <c r="J328" s="34" t="s">
        <v>67</v>
      </c>
      <c r="K328" s="34" t="s">
        <v>67</v>
      </c>
      <c r="L328" s="34" t="s">
        <v>67</v>
      </c>
      <c r="M328" s="19">
        <v>-313.11</v>
      </c>
      <c r="N328" s="88">
        <v>0</v>
      </c>
      <c r="O328" s="89">
        <v>-37.57</v>
      </c>
      <c r="P328" s="88">
        <v>6.26</v>
      </c>
      <c r="Q328" s="90">
        <f t="shared" si="5"/>
        <v>-344.42</v>
      </c>
      <c r="R328" s="33">
        <v>28087</v>
      </c>
    </row>
    <row r="329" spans="1:18" x14ac:dyDescent="0.2">
      <c r="A329" s="33">
        <v>327</v>
      </c>
      <c r="B329" s="34" t="s">
        <v>422</v>
      </c>
      <c r="C329" s="34" t="s">
        <v>423</v>
      </c>
      <c r="D329" s="33" t="str">
        <f>VLOOKUP(B329,'TAX INFO'!$B$2:$G$961,3,0)</f>
        <v>Majestics Energy Corporation</v>
      </c>
      <c r="E329" s="33" t="str">
        <f>VLOOKUP($B329,'TAX INFO'!$B$2:$F$1000,4,0)</f>
        <v>Block 3, Cavite Economic Zone II, General Trias, Cavite</v>
      </c>
      <c r="F329" s="33" t="str">
        <f>VLOOKUP(B329,'TAX INFO'!$B$2:$G$961,5,0)</f>
        <v>006-986-390-00000</v>
      </c>
      <c r="G329" s="33">
        <f>VLOOKUP($B329,'TAX INFO'!$B$2:$G$1000,6,0)</f>
        <v>4107</v>
      </c>
      <c r="H329" s="34" t="s">
        <v>69</v>
      </c>
      <c r="I329" s="34" t="s">
        <v>66</v>
      </c>
      <c r="J329" s="34" t="s">
        <v>67</v>
      </c>
      <c r="K329" s="34" t="s">
        <v>67</v>
      </c>
      <c r="L329" s="34" t="s">
        <v>67</v>
      </c>
      <c r="M329" s="19">
        <v>0</v>
      </c>
      <c r="N329" s="88">
        <v>-7.0000000000000007E-2</v>
      </c>
      <c r="O329" s="89">
        <v>0</v>
      </c>
      <c r="P329" s="88">
        <v>0</v>
      </c>
      <c r="Q329" s="90">
        <f t="shared" si="5"/>
        <v>-7.0000000000000007E-2</v>
      </c>
      <c r="R329" s="33">
        <v>28085</v>
      </c>
    </row>
    <row r="330" spans="1:18" x14ac:dyDescent="0.2">
      <c r="A330" s="33">
        <v>328</v>
      </c>
      <c r="B330" s="34" t="s">
        <v>431</v>
      </c>
      <c r="C330" s="34" t="s">
        <v>431</v>
      </c>
      <c r="D330" s="33" t="str">
        <f>VLOOKUP(B330,'TAX INFO'!$B$2:$G$961,3,0)</f>
        <v xml:space="preserve">Mapalad Energy Generating Corporation </v>
      </c>
      <c r="E330" s="33" t="str">
        <f>VLOOKUP($B330,'TAX INFO'!$B$2:$F$1000,4,0)</f>
        <v>Sitio Mapalad, Dalipuga, Iligan City 9200</v>
      </c>
      <c r="F330" s="33" t="str">
        <f>VLOOKUP(B330,'TAX INFO'!$B$2:$G$961,5,0)</f>
        <v>413-583-943-000</v>
      </c>
      <c r="G330" s="33">
        <f>VLOOKUP($B330,'TAX INFO'!$B$2:$G$1000,6,0)</f>
        <v>9200</v>
      </c>
      <c r="H330" s="34" t="s">
        <v>69</v>
      </c>
      <c r="I330" s="34" t="s">
        <v>66</v>
      </c>
      <c r="J330" s="34" t="s">
        <v>67</v>
      </c>
      <c r="K330" s="34" t="s">
        <v>67</v>
      </c>
      <c r="L330" s="34" t="s">
        <v>67</v>
      </c>
      <c r="M330" s="19">
        <v>-0.38</v>
      </c>
      <c r="N330" s="88">
        <v>0</v>
      </c>
      <c r="O330" s="89">
        <v>-0.05</v>
      </c>
      <c r="P330" s="88">
        <v>0.01</v>
      </c>
      <c r="Q330" s="90">
        <f t="shared" si="5"/>
        <v>-0.42</v>
      </c>
      <c r="R330" s="33">
        <v>28088</v>
      </c>
    </row>
    <row r="331" spans="1:18" x14ac:dyDescent="0.2">
      <c r="A331" s="33">
        <v>329</v>
      </c>
      <c r="B331" s="34" t="s">
        <v>716</v>
      </c>
      <c r="C331" s="34" t="s">
        <v>722</v>
      </c>
      <c r="D331" s="33" t="str">
        <f>VLOOKUP(B331,'TAX INFO'!$B$2:$G$961,3,0)</f>
        <v xml:space="preserve">Therma Luzon, Inc. </v>
      </c>
      <c r="E331" s="33" t="str">
        <f>VLOOKUP($B331,'TAX INFO'!$B$2:$F$1000,4,0)</f>
        <v>NAC Tower 32nd St. Bonifacio Global City Fort Bonifacio, Taguig City, NCR, Fourth District Philippines</v>
      </c>
      <c r="F331" s="33" t="str">
        <f>VLOOKUP(B331,'TAX INFO'!$B$2:$G$961,5,0)</f>
        <v>266-567-164-00000</v>
      </c>
      <c r="G331" s="33">
        <f>VLOOKUP($B331,'TAX INFO'!$B$2:$G$1000,6,0)</f>
        <v>1635</v>
      </c>
      <c r="H331" s="34" t="s">
        <v>69</v>
      </c>
      <c r="I331" s="34" t="s">
        <v>66</v>
      </c>
      <c r="J331" s="34" t="s">
        <v>67</v>
      </c>
      <c r="K331" s="34" t="s">
        <v>67</v>
      </c>
      <c r="L331" s="34" t="s">
        <v>67</v>
      </c>
      <c r="M331" s="19">
        <v>-22.43</v>
      </c>
      <c r="N331" s="88">
        <v>0</v>
      </c>
      <c r="O331" s="89">
        <v>-2.69</v>
      </c>
      <c r="P331" s="88">
        <v>0.45</v>
      </c>
      <c r="Q331" s="90">
        <f t="shared" si="5"/>
        <v>-24.67</v>
      </c>
      <c r="R331" s="33">
        <v>27930</v>
      </c>
    </row>
    <row r="332" spans="1:18" x14ac:dyDescent="0.2">
      <c r="A332" s="33">
        <v>330</v>
      </c>
      <c r="B332" s="34" t="s">
        <v>428</v>
      </c>
      <c r="C332" s="34" t="s">
        <v>428</v>
      </c>
      <c r="D332" s="33" t="str">
        <f>VLOOKUP(B332,'TAX INFO'!$B$2:$G$961,3,0)</f>
        <v xml:space="preserve">Manila Electric Company </v>
      </c>
      <c r="E332" s="33" t="str">
        <f>VLOOKUP($B332,'TAX INFO'!$B$2:$F$1000,4,0)</f>
        <v>Lopez Bldg.,  Ortigas Avenue, Pasig City</v>
      </c>
      <c r="F332" s="33" t="str">
        <f>VLOOKUP(B332,'TAX INFO'!$B$2:$G$961,5,0)</f>
        <v>000-101-528-0000</v>
      </c>
      <c r="G332" s="33">
        <f>VLOOKUP($B332,'TAX INFO'!$B$2:$G$1000,6,0)</f>
        <v>1605</v>
      </c>
      <c r="H332" s="34" t="s">
        <v>65</v>
      </c>
      <c r="I332" s="34" t="s">
        <v>66</v>
      </c>
      <c r="J332" s="34" t="s">
        <v>67</v>
      </c>
      <c r="K332" s="34" t="s">
        <v>66</v>
      </c>
      <c r="L332" s="34" t="s">
        <v>66</v>
      </c>
      <c r="M332" s="19">
        <v>-2692.44</v>
      </c>
      <c r="N332" s="88">
        <v>0</v>
      </c>
      <c r="O332" s="89">
        <v>-323.08999999999997</v>
      </c>
      <c r="P332" s="88">
        <v>53.85</v>
      </c>
      <c r="Q332" s="90">
        <f t="shared" si="5"/>
        <v>-2961.6800000000003</v>
      </c>
      <c r="R332" s="33">
        <v>27976</v>
      </c>
    </row>
    <row r="333" spans="1:18" x14ac:dyDescent="0.2">
      <c r="A333" s="33">
        <v>331</v>
      </c>
      <c r="B333" s="34" t="s">
        <v>450</v>
      </c>
      <c r="C333" s="34" t="s">
        <v>450</v>
      </c>
      <c r="D333" s="33" t="str">
        <f>VLOOKUP(B333,'TAX INFO'!$B$2:$G$961,3,0)</f>
        <v>MeridianX Inc.</v>
      </c>
      <c r="E333" s="33" t="str">
        <f>VLOOKUP($B333,'TAX INFO'!$B$2:$F$1000,4,0)</f>
        <v xml:space="preserve">3/F Business Solutions Center Building, Ortigas Avenue, Ugong, Pasig City </v>
      </c>
      <c r="F333" s="33" t="str">
        <f>VLOOKUP(B333,'TAX INFO'!$B$2:$G$961,5,0)</f>
        <v>009-464-447-00000</v>
      </c>
      <c r="G333" s="33">
        <f>VLOOKUP($B333,'TAX INFO'!$B$2:$G$1000,6,0)</f>
        <v>1604</v>
      </c>
      <c r="H333" s="34" t="s">
        <v>69</v>
      </c>
      <c r="I333" s="34" t="s">
        <v>66</v>
      </c>
      <c r="J333" s="34" t="s">
        <v>67</v>
      </c>
      <c r="K333" s="34" t="s">
        <v>66</v>
      </c>
      <c r="L333" s="34" t="s">
        <v>66</v>
      </c>
      <c r="M333" s="19">
        <v>-0.14000000000000001</v>
      </c>
      <c r="N333" s="88">
        <v>0</v>
      </c>
      <c r="O333" s="89">
        <v>-0.02</v>
      </c>
      <c r="P333" s="88">
        <v>0</v>
      </c>
      <c r="Q333" s="90">
        <f t="shared" si="5"/>
        <v>-0.16</v>
      </c>
      <c r="R333" s="33">
        <v>28089</v>
      </c>
    </row>
    <row r="334" spans="1:18" x14ac:dyDescent="0.2">
      <c r="A334" s="33">
        <v>332</v>
      </c>
      <c r="B334" s="34" t="s">
        <v>419</v>
      </c>
      <c r="C334" s="34" t="s">
        <v>419</v>
      </c>
      <c r="D334" s="33" t="str">
        <f>VLOOKUP(B334,'TAX INFO'!$B$2:$G$961,3,0)</f>
        <v xml:space="preserve">Mactan Enerzone Corporation </v>
      </c>
      <c r="E334" s="33" t="str">
        <f>VLOOKUP($B334,'TAX INFO'!$B$2:$F$1000,4,0)</f>
        <v xml:space="preserve">Dinagyang St. Mactan Economic Zone 2, Basak, Lapu-Lapu (Opon) Cebu Philippines </v>
      </c>
      <c r="F334" s="33" t="str">
        <f>VLOOKUP(B334,'TAX INFO'!$B$2:$G$961,5,0)</f>
        <v>250-327-890-000</v>
      </c>
      <c r="G334" s="33">
        <f>VLOOKUP($B334,'TAX INFO'!$B$2:$G$1000,6,0)</f>
        <v>6015</v>
      </c>
      <c r="H334" s="34" t="s">
        <v>69</v>
      </c>
      <c r="I334" s="34" t="s">
        <v>66</v>
      </c>
      <c r="J334" s="34" t="s">
        <v>67</v>
      </c>
      <c r="K334" s="34" t="s">
        <v>67</v>
      </c>
      <c r="L334" s="34" t="s">
        <v>67</v>
      </c>
      <c r="M334" s="19">
        <v>-11.79</v>
      </c>
      <c r="N334" s="88">
        <v>0</v>
      </c>
      <c r="O334" s="89">
        <v>-1.41</v>
      </c>
      <c r="P334" s="88">
        <v>0.24</v>
      </c>
      <c r="Q334" s="90">
        <f t="shared" si="5"/>
        <v>-12.959999999999999</v>
      </c>
      <c r="R334" s="33">
        <v>28090</v>
      </c>
    </row>
    <row r="335" spans="1:18" x14ac:dyDescent="0.2">
      <c r="A335" s="33">
        <v>333</v>
      </c>
      <c r="B335" s="34" t="s">
        <v>407</v>
      </c>
      <c r="C335" s="34" t="s">
        <v>407</v>
      </c>
      <c r="D335" s="33" t="str">
        <f>VLOOKUP(B335,'TAX INFO'!$B$2:$G$961,3,0)</f>
        <v>Mindoro Grid Corporation</v>
      </c>
      <c r="E335" s="33" t="str">
        <f>VLOOKUP($B335,'TAX INFO'!$B$2:$F$1000,4,0)</f>
        <v>BARANGAY SANTIAGO, NAUJAN, ORIENTAL MINDORO</v>
      </c>
      <c r="F335" s="33" t="str">
        <f>VLOOKUP(B335,'TAX INFO'!$B$2:$G$961,5,0)</f>
        <v>007-900-016-000</v>
      </c>
      <c r="G335" s="33">
        <f>VLOOKUP($B335,'TAX INFO'!$B$2:$G$1000,6,0)</f>
        <v>5204</v>
      </c>
      <c r="H335" s="34" t="s">
        <v>69</v>
      </c>
      <c r="I335" s="34" t="s">
        <v>66</v>
      </c>
      <c r="J335" s="34" t="s">
        <v>67</v>
      </c>
      <c r="K335" s="34" t="s">
        <v>67</v>
      </c>
      <c r="L335" s="34" t="s">
        <v>66</v>
      </c>
      <c r="M335" s="19">
        <v>0</v>
      </c>
      <c r="N335" s="88">
        <v>-89.33</v>
      </c>
      <c r="O335" s="89">
        <v>0</v>
      </c>
      <c r="P335" s="88">
        <v>1.79</v>
      </c>
      <c r="Q335" s="90">
        <f t="shared" si="5"/>
        <v>-87.539999999999992</v>
      </c>
      <c r="R335" s="33">
        <v>28091</v>
      </c>
    </row>
    <row r="336" spans="1:18" x14ac:dyDescent="0.2">
      <c r="A336" s="33">
        <v>334</v>
      </c>
      <c r="B336" s="34" t="s">
        <v>420</v>
      </c>
      <c r="C336" s="34" t="s">
        <v>420</v>
      </c>
      <c r="D336" s="33" t="str">
        <f>VLOOKUP(B336,'TAX INFO'!$B$2:$G$961,3,0)</f>
        <v>Maibarara Geothermal, Inc.</v>
      </c>
      <c r="E336" s="33" t="str">
        <f>VLOOKUP($B336,'TAX INFO'!$B$2:$F$1000,4,0)</f>
        <v>7th Floor JMT Corporate Building ADB Avenue Ortigas Center San Antonio 1605 City of Pasig NCR, Second District Philippines</v>
      </c>
      <c r="F336" s="33" t="str">
        <f>VLOOKUP(B336,'TAX INFO'!$B$2:$G$961,5,0)</f>
        <v>007-843-328-00000</v>
      </c>
      <c r="G336" s="33">
        <f>VLOOKUP($B336,'TAX INFO'!$B$2:$G$1000,6,0)</f>
        <v>1605</v>
      </c>
      <c r="H336" s="34" t="s">
        <v>69</v>
      </c>
      <c r="I336" s="34" t="s">
        <v>66</v>
      </c>
      <c r="J336" s="34" t="s">
        <v>67</v>
      </c>
      <c r="K336" s="34" t="s">
        <v>67</v>
      </c>
      <c r="L336" s="34" t="s">
        <v>67</v>
      </c>
      <c r="M336" s="19">
        <v>0</v>
      </c>
      <c r="N336" s="88">
        <v>-21.95</v>
      </c>
      <c r="O336" s="89">
        <v>0</v>
      </c>
      <c r="P336" s="88">
        <v>0</v>
      </c>
      <c r="Q336" s="90">
        <f t="shared" si="5"/>
        <v>-21.95</v>
      </c>
      <c r="R336" s="33">
        <v>28092</v>
      </c>
    </row>
    <row r="337" spans="1:18" x14ac:dyDescent="0.2">
      <c r="A337" s="33">
        <v>335</v>
      </c>
      <c r="B337" s="34" t="s">
        <v>600</v>
      </c>
      <c r="C337" s="34" t="s">
        <v>603</v>
      </c>
      <c r="D337" s="33" t="str">
        <f>VLOOKUP(B337,'TAX INFO'!$B$2:$G$961,3,0)</f>
        <v xml:space="preserve">SN Aboitiz Power - Magat, Inc. </v>
      </c>
      <c r="E337" s="33" t="str">
        <f>VLOOKUP($B337,'TAX INFO'!$B$2:$F$1000,4,0)</f>
        <v xml:space="preserve">Magat Hydroelectric Power Plant, General Aguinaldo, Ramon, Isabela, Philippines </v>
      </c>
      <c r="F337" s="33" t="str">
        <f>VLOOKUP(B337,'TAX INFO'!$B$2:$G$961,5,0)</f>
        <v>242-224-593-00000</v>
      </c>
      <c r="G337" s="33">
        <f>VLOOKUP($B337,'TAX INFO'!$B$2:$G$1000,6,0)</f>
        <v>3319</v>
      </c>
      <c r="H337" s="34" t="s">
        <v>69</v>
      </c>
      <c r="I337" s="34" t="s">
        <v>66</v>
      </c>
      <c r="J337" s="34" t="s">
        <v>67</v>
      </c>
      <c r="K337" s="34" t="s">
        <v>67</v>
      </c>
      <c r="L337" s="34" t="s">
        <v>67</v>
      </c>
      <c r="M337" s="19">
        <v>-0.1</v>
      </c>
      <c r="N337" s="88">
        <v>0</v>
      </c>
      <c r="O337" s="89">
        <v>-0.01</v>
      </c>
      <c r="P337" s="88">
        <v>0</v>
      </c>
      <c r="Q337" s="90">
        <f t="shared" si="5"/>
        <v>-0.11</v>
      </c>
      <c r="R337" s="33">
        <v>28093</v>
      </c>
    </row>
    <row r="338" spans="1:18" x14ac:dyDescent="0.2">
      <c r="A338" s="33">
        <v>336</v>
      </c>
      <c r="B338" s="34" t="s">
        <v>421</v>
      </c>
      <c r="C338" s="34" t="s">
        <v>421</v>
      </c>
      <c r="D338" s="33" t="str">
        <f>VLOOKUP(B338,'TAX INFO'!$B$2:$G$961,3,0)</f>
        <v>Majayjay Hydropower Company, Inc</v>
      </c>
      <c r="E338" s="33" t="str">
        <f>VLOOKUP($B338,'TAX INFO'!$B$2:$F$1000,4,0)</f>
        <v>MHCI Power Plant, Brgy. Ibabang Banga, Majayjay, Laguna</v>
      </c>
      <c r="F338" s="33" t="str">
        <f>VLOOKUP(B338,'TAX INFO'!$B$2:$G$961,5,0)</f>
        <v>006-998-745</v>
      </c>
      <c r="G338" s="33">
        <f>VLOOKUP($B338,'TAX INFO'!$B$2:$G$1000,6,0)</f>
        <v>4005</v>
      </c>
      <c r="H338" s="34" t="s">
        <v>65</v>
      </c>
      <c r="I338" s="34" t="s">
        <v>66</v>
      </c>
      <c r="J338" s="34" t="s">
        <v>67</v>
      </c>
      <c r="K338" s="34" t="s">
        <v>67</v>
      </c>
      <c r="L338" s="34" t="s">
        <v>67</v>
      </c>
      <c r="M338" s="19">
        <v>0</v>
      </c>
      <c r="N338" s="88">
        <v>-244.94</v>
      </c>
      <c r="O338" s="89">
        <v>0</v>
      </c>
      <c r="P338" s="88">
        <v>0</v>
      </c>
      <c r="Q338" s="90">
        <f t="shared" si="5"/>
        <v>-244.94</v>
      </c>
      <c r="R338" s="33">
        <v>28094</v>
      </c>
    </row>
    <row r="339" spans="1:18" x14ac:dyDescent="0.2">
      <c r="A339" s="33">
        <v>337</v>
      </c>
      <c r="B339" s="34" t="s">
        <v>356</v>
      </c>
      <c r="C339" s="34" t="s">
        <v>356</v>
      </c>
      <c r="D339" s="33" t="str">
        <f>VLOOKUP(B339,'TAX INFO'!$B$2:$G$961,3,0)</f>
        <v xml:space="preserve">Iligan Light &amp; Power, Inc. </v>
      </c>
      <c r="E339" s="33" t="str">
        <f>VLOOKUP($B339,'TAX INFO'!$B$2:$F$1000,4,0)</f>
        <v>BROTHER JEFFREY ROAD, PALAO, ILIGAN CITY</v>
      </c>
      <c r="F339" s="33" t="str">
        <f>VLOOKUP(B339,'TAX INFO'!$B$2:$G$961,5,0)</f>
        <v>000-555-133-00000</v>
      </c>
      <c r="G339" s="33">
        <f>VLOOKUP($B339,'TAX INFO'!$B$2:$G$1000,6,0)</f>
        <v>9200</v>
      </c>
      <c r="H339" s="34" t="s">
        <v>69</v>
      </c>
      <c r="I339" s="34" t="s">
        <v>66</v>
      </c>
      <c r="J339" s="34" t="s">
        <v>67</v>
      </c>
      <c r="K339" s="34" t="s">
        <v>67</v>
      </c>
      <c r="L339" s="34" t="s">
        <v>67</v>
      </c>
      <c r="M339" s="19">
        <v>-42.14</v>
      </c>
      <c r="N339" s="88">
        <v>0</v>
      </c>
      <c r="O339" s="89">
        <v>-5.0599999999999996</v>
      </c>
      <c r="P339" s="88">
        <v>0.84</v>
      </c>
      <c r="Q339" s="90">
        <f t="shared" si="5"/>
        <v>-46.36</v>
      </c>
      <c r="R339" s="33">
        <v>28095</v>
      </c>
    </row>
    <row r="340" spans="1:18" x14ac:dyDescent="0.2">
      <c r="A340" s="33">
        <v>338</v>
      </c>
      <c r="B340" s="34" t="s">
        <v>451</v>
      </c>
      <c r="C340" s="34" t="s">
        <v>453</v>
      </c>
      <c r="D340" s="33" t="str">
        <f>VLOOKUP(B340,'TAX INFO'!$B$2:$G$961,3,0)</f>
        <v xml:space="preserve">Mindanao Energy Systems, Inc. </v>
      </c>
      <c r="E340" s="33" t="str">
        <f>VLOOKUP($B340,'TAX INFO'!$B$2:$F$1000,4,0)</f>
        <v>MINERGY ROAD, TABLON, CAGAYAN DE ORO CITY</v>
      </c>
      <c r="F340" s="33" t="str">
        <f>VLOOKUP(B340,'TAX INFO'!$B$2:$G$961,5,0)</f>
        <v>001-922-269-00000</v>
      </c>
      <c r="G340" s="33">
        <f>VLOOKUP($B340,'TAX INFO'!$B$2:$G$1000,6,0)</f>
        <v>9000</v>
      </c>
      <c r="H340" s="34" t="s">
        <v>69</v>
      </c>
      <c r="I340" s="34" t="s">
        <v>66</v>
      </c>
      <c r="J340" s="34" t="s">
        <v>67</v>
      </c>
      <c r="K340" s="34" t="s">
        <v>67</v>
      </c>
      <c r="L340" s="34" t="s">
        <v>67</v>
      </c>
      <c r="M340" s="19">
        <v>-194.56</v>
      </c>
      <c r="N340" s="88">
        <v>0</v>
      </c>
      <c r="O340" s="89">
        <v>-23.35</v>
      </c>
      <c r="P340" s="88">
        <v>3.89</v>
      </c>
      <c r="Q340" s="90">
        <f t="shared" si="5"/>
        <v>-214.02</v>
      </c>
      <c r="R340" s="33">
        <v>28096</v>
      </c>
    </row>
    <row r="341" spans="1:18" x14ac:dyDescent="0.2">
      <c r="A341" s="33">
        <v>339</v>
      </c>
      <c r="B341" s="34" t="s">
        <v>454</v>
      </c>
      <c r="C341" s="34" t="s">
        <v>454</v>
      </c>
      <c r="D341" s="33" t="str">
        <f>VLOOKUP(B341,'TAX INFO'!$B$2:$G$961,3,0)</f>
        <v xml:space="preserve">Minergy Power Corporation </v>
      </c>
      <c r="E341" s="33" t="str">
        <f>VLOOKUP($B341,'TAX INFO'!$B$2:$F$1000,4,0)</f>
        <v>Mandangoa, Balingasag, Misamis Oriental</v>
      </c>
      <c r="F341" s="33" t="str">
        <f>VLOOKUP(B341,'TAX INFO'!$B$2:$G$961,5,0)</f>
        <v>008-473-395-000</v>
      </c>
      <c r="G341" s="33">
        <f>VLOOKUP($B341,'TAX INFO'!$B$2:$G$1000,6,0)</f>
        <v>9005</v>
      </c>
      <c r="H341" s="34" t="s">
        <v>69</v>
      </c>
      <c r="I341" s="34" t="s">
        <v>66</v>
      </c>
      <c r="J341" s="34" t="s">
        <v>67</v>
      </c>
      <c r="K341" s="34" t="s">
        <v>67</v>
      </c>
      <c r="L341" s="34" t="s">
        <v>67</v>
      </c>
      <c r="M341" s="19">
        <v>-2574.83</v>
      </c>
      <c r="N341" s="88">
        <v>0</v>
      </c>
      <c r="O341" s="89">
        <v>-308.98</v>
      </c>
      <c r="P341" s="88">
        <v>51.5</v>
      </c>
      <c r="Q341" s="90">
        <f t="shared" si="5"/>
        <v>-2832.31</v>
      </c>
      <c r="R341" s="33">
        <v>28097</v>
      </c>
    </row>
    <row r="342" spans="1:18" x14ac:dyDescent="0.2">
      <c r="A342" s="33">
        <v>340</v>
      </c>
      <c r="B342" s="34" t="s">
        <v>460</v>
      </c>
      <c r="C342" s="34" t="s">
        <v>460</v>
      </c>
      <c r="D342" s="33" t="str">
        <f>VLOOKUP(B342,'TAX INFO'!$B$2:$G$961,3,0)</f>
        <v>Montalban Methane Power Corp.</v>
      </c>
      <c r="E342" s="33" t="str">
        <f>VLOOKUP($B342,'TAX INFO'!$B$2:$F$1000,4,0)</f>
        <v>Unit 8A Inoza Tower, 40th Street, Bonifacio Global City, Taguig City</v>
      </c>
      <c r="F342" s="33" t="str">
        <f>VLOOKUP(B342,'TAX INFO'!$B$2:$G$961,5,0)</f>
        <v>006-604-154-000</v>
      </c>
      <c r="G342" s="33">
        <f>VLOOKUP($B342,'TAX INFO'!$B$2:$G$1000,6,0)</f>
        <v>1635</v>
      </c>
      <c r="H342" s="34" t="s">
        <v>69</v>
      </c>
      <c r="I342" s="34" t="s">
        <v>66</v>
      </c>
      <c r="J342" s="34" t="s">
        <v>67</v>
      </c>
      <c r="K342" s="34" t="s">
        <v>67</v>
      </c>
      <c r="L342" s="34" t="s">
        <v>67</v>
      </c>
      <c r="M342" s="19">
        <v>0</v>
      </c>
      <c r="N342" s="88">
        <v>-32.880000000000003</v>
      </c>
      <c r="O342" s="89">
        <v>0</v>
      </c>
      <c r="P342" s="88">
        <v>0.66</v>
      </c>
      <c r="Q342" s="90">
        <f t="shared" si="5"/>
        <v>-32.220000000000006</v>
      </c>
      <c r="R342" s="33">
        <v>28098</v>
      </c>
    </row>
    <row r="343" spans="1:18" x14ac:dyDescent="0.2">
      <c r="A343" s="33">
        <v>341</v>
      </c>
      <c r="B343" s="34" t="s">
        <v>409</v>
      </c>
      <c r="C343" s="34" t="s">
        <v>410</v>
      </c>
      <c r="D343" s="33" t="str">
        <f>VLOOKUP(B343,'TAX INFO'!$B$2:$G$961,3,0)</f>
        <v>MINERGY RETAIL ENERGY SOLUTIONS, INC.</v>
      </c>
      <c r="E343" s="33" t="str">
        <f>VLOOKUP($B343,'TAX INFO'!$B$2:$F$1000,4,0)</f>
        <v>MINERGY ROAD TABLON 9000 CITY OF CAGAYAN DE ORO MISAMIS ORIENTAL PHILIPPINES</v>
      </c>
      <c r="F343" s="33" t="str">
        <f>VLOOKUP(B343,'TAX INFO'!$B$2:$G$961,5,0)</f>
        <v>010-804-149-00000</v>
      </c>
      <c r="G343" s="33">
        <f>VLOOKUP($B343,'TAX INFO'!$B$2:$G$1000,6,0)</f>
        <v>9000</v>
      </c>
      <c r="H343" s="34" t="s">
        <v>69</v>
      </c>
      <c r="I343" s="34" t="s">
        <v>66</v>
      </c>
      <c r="J343" s="34" t="s">
        <v>67</v>
      </c>
      <c r="K343" s="34" t="s">
        <v>67</v>
      </c>
      <c r="L343" s="34" t="s">
        <v>67</v>
      </c>
      <c r="M343" s="19">
        <v>-739.46</v>
      </c>
      <c r="N343" s="88">
        <v>0</v>
      </c>
      <c r="O343" s="89">
        <v>-88.74</v>
      </c>
      <c r="P343" s="88">
        <v>14.79</v>
      </c>
      <c r="Q343" s="90">
        <f t="shared" si="5"/>
        <v>-813.41000000000008</v>
      </c>
      <c r="R343" s="33">
        <v>28099</v>
      </c>
    </row>
    <row r="344" spans="1:18" x14ac:dyDescent="0.2">
      <c r="A344" s="33">
        <v>342</v>
      </c>
      <c r="B344" s="34" t="s">
        <v>409</v>
      </c>
      <c r="C344" s="34" t="s">
        <v>411</v>
      </c>
      <c r="D344" s="33" t="str">
        <f>VLOOKUP(B344,'TAX INFO'!$B$2:$G$961,3,0)</f>
        <v>MINERGY RETAIL ENERGY SOLUTIONS, INC.</v>
      </c>
      <c r="E344" s="33" t="str">
        <f>VLOOKUP($B344,'TAX INFO'!$B$2:$F$1000,4,0)</f>
        <v>MINERGY ROAD TABLON 9000 CITY OF CAGAYAN DE ORO MISAMIS ORIENTAL PHILIPPINES</v>
      </c>
      <c r="F344" s="33" t="str">
        <f>VLOOKUP(B344,'TAX INFO'!$B$2:$G$961,5,0)</f>
        <v>010-804-149-00000</v>
      </c>
      <c r="G344" s="33">
        <f>VLOOKUP($B344,'TAX INFO'!$B$2:$G$1000,6,0)</f>
        <v>9000</v>
      </c>
      <c r="H344" s="34" t="s">
        <v>65</v>
      </c>
      <c r="I344" s="34" t="s">
        <v>66</v>
      </c>
      <c r="J344" s="34" t="s">
        <v>66</v>
      </c>
      <c r="K344" s="34" t="s">
        <v>66</v>
      </c>
      <c r="L344" s="34" t="s">
        <v>66</v>
      </c>
      <c r="M344" s="19">
        <v>-12.65</v>
      </c>
      <c r="N344" s="88">
        <v>0</v>
      </c>
      <c r="O344" s="89">
        <v>-1.52</v>
      </c>
      <c r="P344" s="88">
        <v>0.25</v>
      </c>
      <c r="Q344" s="90">
        <f t="shared" si="5"/>
        <v>-13.92</v>
      </c>
      <c r="R344" s="33">
        <v>28099</v>
      </c>
    </row>
    <row r="345" spans="1:18" x14ac:dyDescent="0.2">
      <c r="A345" s="33">
        <v>343</v>
      </c>
      <c r="B345" s="34" t="s">
        <v>457</v>
      </c>
      <c r="C345" s="34" t="s">
        <v>457</v>
      </c>
      <c r="D345" s="33" t="str">
        <f>VLOOKUP(B345,'TAX INFO'!$B$2:$G$961,3,0)</f>
        <v xml:space="preserve">Misamis Occidental I Electric Cooperative, Inc. </v>
      </c>
      <c r="E345" s="33" t="str">
        <f>VLOOKUP($B345,'TAX INFO'!$B$2:$F$1000,4,0)</f>
        <v>Calamba, Misamis Occidental</v>
      </c>
      <c r="F345" s="33" t="str">
        <f>VLOOKUP(B345,'TAX INFO'!$B$2:$G$961,5,0)</f>
        <v>002-194-885</v>
      </c>
      <c r="G345" s="33">
        <f>VLOOKUP($B345,'TAX INFO'!$B$2:$G$1000,6,0)</f>
        <v>7210</v>
      </c>
      <c r="H345" s="34" t="s">
        <v>65</v>
      </c>
      <c r="I345" s="34" t="s">
        <v>66</v>
      </c>
      <c r="J345" s="34" t="s">
        <v>66</v>
      </c>
      <c r="K345" s="34" t="s">
        <v>66</v>
      </c>
      <c r="L345" s="34" t="s">
        <v>67</v>
      </c>
      <c r="M345" s="19">
        <v>-14.11</v>
      </c>
      <c r="N345" s="88">
        <v>0</v>
      </c>
      <c r="O345" s="89">
        <v>-1.69</v>
      </c>
      <c r="P345" s="88">
        <v>0.28000000000000003</v>
      </c>
      <c r="Q345" s="90">
        <f t="shared" si="5"/>
        <v>-15.52</v>
      </c>
      <c r="R345" s="33">
        <v>28100</v>
      </c>
    </row>
    <row r="346" spans="1:18" x14ac:dyDescent="0.2">
      <c r="A346" s="33">
        <v>344</v>
      </c>
      <c r="B346" s="34" t="s">
        <v>458</v>
      </c>
      <c r="C346" s="34" t="s">
        <v>458</v>
      </c>
      <c r="D346" s="33" t="str">
        <f>VLOOKUP(B346,'TAX INFO'!$B$2:$G$961,3,0)</f>
        <v xml:space="preserve">Misamis Occidental II Electric Cooperative, Inc. </v>
      </c>
      <c r="E346" s="33" t="str">
        <f>VLOOKUP($B346,'TAX INFO'!$B$2:$F$1000,4,0)</f>
        <v>OZAMIZ CITY</v>
      </c>
      <c r="F346" s="33" t="str">
        <f>VLOOKUP(B346,'TAX INFO'!$B$2:$G$961,5,0)</f>
        <v>000-721-308-000</v>
      </c>
      <c r="G346" s="33">
        <f>VLOOKUP($B346,'TAX INFO'!$B$2:$G$1000,6,0)</f>
        <v>7200</v>
      </c>
      <c r="H346" s="34" t="s">
        <v>65</v>
      </c>
      <c r="I346" s="34" t="s">
        <v>66</v>
      </c>
      <c r="J346" s="34" t="s">
        <v>67</v>
      </c>
      <c r="K346" s="34" t="s">
        <v>66</v>
      </c>
      <c r="L346" s="34" t="s">
        <v>67</v>
      </c>
      <c r="M346" s="19">
        <v>-11.5</v>
      </c>
      <c r="N346" s="88">
        <v>0</v>
      </c>
      <c r="O346" s="89">
        <v>-1.38</v>
      </c>
      <c r="P346" s="88">
        <v>0.23</v>
      </c>
      <c r="Q346" s="90">
        <f t="shared" si="5"/>
        <v>-12.649999999999999</v>
      </c>
      <c r="R346" s="33">
        <v>28101</v>
      </c>
    </row>
    <row r="347" spans="1:18" x14ac:dyDescent="0.2">
      <c r="A347" s="33">
        <v>345</v>
      </c>
      <c r="B347" s="34" t="s">
        <v>461</v>
      </c>
      <c r="C347" s="34" t="s">
        <v>461</v>
      </c>
      <c r="D347" s="33" t="str">
        <f>VLOOKUP(B347,'TAX INFO'!$B$2:$G$961,3,0)</f>
        <v xml:space="preserve">Monte Solar Energy, Inc. </v>
      </c>
      <c r="E347" s="33" t="str">
        <f>VLOOKUP($B347,'TAX INFO'!$B$2:$F$1000,4,0)</f>
        <v>Emerald Arcade, FC Ledesma St. San Carlos City, Negros Occidental</v>
      </c>
      <c r="F347" s="33" t="str">
        <f>VLOOKUP(B347,'TAX INFO'!$B$2:$G$961,5,0)</f>
        <v>008-828-119-000</v>
      </c>
      <c r="G347" s="33">
        <f>VLOOKUP($B347,'TAX INFO'!$B$2:$G$1000,6,0)</f>
        <v>6127</v>
      </c>
      <c r="H347" s="34" t="s">
        <v>69</v>
      </c>
      <c r="I347" s="34" t="s">
        <v>66</v>
      </c>
      <c r="J347" s="34" t="s">
        <v>67</v>
      </c>
      <c r="K347" s="34" t="s">
        <v>66</v>
      </c>
      <c r="L347" s="34" t="s">
        <v>67</v>
      </c>
      <c r="M347" s="19">
        <v>0</v>
      </c>
      <c r="N347" s="88">
        <v>-296.64</v>
      </c>
      <c r="O347" s="89">
        <v>0</v>
      </c>
      <c r="P347" s="88">
        <v>5.93</v>
      </c>
      <c r="Q347" s="90">
        <f t="shared" si="5"/>
        <v>-290.70999999999998</v>
      </c>
      <c r="R347" s="33">
        <v>28102</v>
      </c>
    </row>
    <row r="348" spans="1:18" x14ac:dyDescent="0.2">
      <c r="A348" s="33">
        <v>346</v>
      </c>
      <c r="B348" s="34" t="s">
        <v>461</v>
      </c>
      <c r="C348" s="34" t="s">
        <v>462</v>
      </c>
      <c r="D348" s="33" t="str">
        <f>VLOOKUP(B348,'TAX INFO'!$B$2:$G$961,3,0)</f>
        <v xml:space="preserve">Monte Solar Energy, Inc. </v>
      </c>
      <c r="E348" s="33" t="str">
        <f>VLOOKUP($B348,'TAX INFO'!$B$2:$F$1000,4,0)</f>
        <v>Emerald Arcade, FC Ledesma St. San Carlos City, Negros Occidental</v>
      </c>
      <c r="F348" s="33" t="str">
        <f>VLOOKUP(B348,'TAX INFO'!$B$2:$G$961,5,0)</f>
        <v>008-828-119-000</v>
      </c>
      <c r="G348" s="33">
        <f>VLOOKUP($B348,'TAX INFO'!$B$2:$G$1000,6,0)</f>
        <v>6127</v>
      </c>
      <c r="H348" s="34" t="s">
        <v>65</v>
      </c>
      <c r="I348" s="34" t="s">
        <v>66</v>
      </c>
      <c r="J348" s="34" t="s">
        <v>67</v>
      </c>
      <c r="K348" s="34" t="s">
        <v>67</v>
      </c>
      <c r="L348" s="34" t="s">
        <v>67</v>
      </c>
      <c r="M348" s="19">
        <v>0</v>
      </c>
      <c r="N348" s="88">
        <v>0</v>
      </c>
      <c r="O348" s="89">
        <v>0</v>
      </c>
      <c r="P348" s="88">
        <v>0</v>
      </c>
      <c r="Q348" s="90">
        <f t="shared" si="5"/>
        <v>0</v>
      </c>
      <c r="R348" s="33">
        <v>28102</v>
      </c>
    </row>
    <row r="349" spans="1:18" x14ac:dyDescent="0.2">
      <c r="A349" s="33">
        <v>347</v>
      </c>
      <c r="B349" s="34" t="s">
        <v>463</v>
      </c>
      <c r="C349" s="34" t="s">
        <v>463</v>
      </c>
      <c r="D349" s="33" t="str">
        <f>VLOOKUP(B349,'TAX INFO'!$B$2:$G$961,3,0)</f>
        <v xml:space="preserve">Mountain Province Electric Cooperative, Inc. </v>
      </c>
      <c r="E349" s="33" t="str">
        <f>VLOOKUP($B349,'TAX INFO'!$B$2:$F$1000,4,0)</f>
        <v>Caluttit, Bontoc, Mountain Province</v>
      </c>
      <c r="F349" s="33" t="str">
        <f>VLOOKUP(B349,'TAX INFO'!$B$2:$G$961,5,0)</f>
        <v>004-510-071-00000</v>
      </c>
      <c r="G349" s="33">
        <f>VLOOKUP($B349,'TAX INFO'!$B$2:$G$1000,6,0)</f>
        <v>2616</v>
      </c>
      <c r="H349" s="34" t="s">
        <v>69</v>
      </c>
      <c r="I349" s="34" t="s">
        <v>66</v>
      </c>
      <c r="J349" s="34" t="s">
        <v>67</v>
      </c>
      <c r="K349" s="34" t="s">
        <v>67</v>
      </c>
      <c r="L349" s="34" t="s">
        <v>67</v>
      </c>
      <c r="M349" s="19">
        <v>-15.29</v>
      </c>
      <c r="N349" s="88">
        <v>0</v>
      </c>
      <c r="O349" s="89">
        <v>-1.83</v>
      </c>
      <c r="P349" s="88">
        <v>0.31</v>
      </c>
      <c r="Q349" s="90">
        <f t="shared" si="5"/>
        <v>-16.809999999999999</v>
      </c>
      <c r="R349" s="33">
        <v>28103</v>
      </c>
    </row>
    <row r="350" spans="1:18" x14ac:dyDescent="0.2">
      <c r="A350" s="33">
        <v>348</v>
      </c>
      <c r="B350" s="34" t="s">
        <v>413</v>
      </c>
      <c r="C350" s="34" t="s">
        <v>413</v>
      </c>
      <c r="D350" s="33" t="str">
        <f>VLOOKUP(B350,'TAX INFO'!$B$2:$G$961,3,0)</f>
        <v xml:space="preserve">MORE Electric and Power Corporation </v>
      </c>
      <c r="E350" s="33" t="str">
        <f>VLOOKUP($B350,'TAX INFO'!$B$2:$F$1000,4,0)</f>
        <v>2F GST Corporate Center, Quezon St., Iloilo City</v>
      </c>
      <c r="F350" s="33" t="str">
        <f>VLOOKUP(B350,'TAX INFO'!$B$2:$G$961,5,0)</f>
        <v>007-106-367-000</v>
      </c>
      <c r="G350" s="33">
        <f>VLOOKUP($B350,'TAX INFO'!$B$2:$G$1000,6,0)</f>
        <v>5000</v>
      </c>
      <c r="H350" s="34" t="s">
        <v>69</v>
      </c>
      <c r="I350" s="34" t="s">
        <v>66</v>
      </c>
      <c r="J350" s="34" t="s">
        <v>67</v>
      </c>
      <c r="K350" s="34" t="s">
        <v>67</v>
      </c>
      <c r="L350" s="34" t="s">
        <v>67</v>
      </c>
      <c r="M350" s="19">
        <v>-74.010000000000005</v>
      </c>
      <c r="N350" s="88">
        <v>0</v>
      </c>
      <c r="O350" s="89">
        <v>-8.8800000000000008</v>
      </c>
      <c r="P350" s="88">
        <v>1.48</v>
      </c>
      <c r="Q350" s="90">
        <f t="shared" si="5"/>
        <v>-81.41</v>
      </c>
      <c r="R350" s="33">
        <v>28104</v>
      </c>
    </row>
    <row r="351" spans="1:18" x14ac:dyDescent="0.2">
      <c r="A351" s="33">
        <v>349</v>
      </c>
      <c r="B351" s="34" t="s">
        <v>412</v>
      </c>
      <c r="C351" s="34" t="s">
        <v>412</v>
      </c>
      <c r="D351" s="33" t="str">
        <f>VLOOKUP(B351,'TAX INFO'!$B$2:$G$961,3,0)</f>
        <v>Misamis Oriental-1 Rural Electric Service Cooperative, Inc.</v>
      </c>
      <c r="E351" s="33" t="str">
        <f>VLOOKUP($B351,'TAX INFO'!$B$2:$F$1000,4,0)</f>
        <v>Poblacion, Laguindingan Misamis Oriental</v>
      </c>
      <c r="F351" s="33" t="str">
        <f>VLOOKUP(B351,'TAX INFO'!$B$2:$G$961,5,0)</f>
        <v>000-558-337-000</v>
      </c>
      <c r="G351" s="33">
        <f>VLOOKUP($B351,'TAX INFO'!$B$2:$G$1000,6,0)</f>
        <v>9019</v>
      </c>
      <c r="H351" s="34" t="s">
        <v>69</v>
      </c>
      <c r="I351" s="34" t="s">
        <v>66</v>
      </c>
      <c r="J351" s="34" t="s">
        <v>67</v>
      </c>
      <c r="K351" s="34" t="s">
        <v>67</v>
      </c>
      <c r="L351" s="34" t="s">
        <v>67</v>
      </c>
      <c r="M351" s="19">
        <v>-24</v>
      </c>
      <c r="N351" s="88">
        <v>0</v>
      </c>
      <c r="O351" s="89">
        <v>-2.88</v>
      </c>
      <c r="P351" s="88">
        <v>0.48</v>
      </c>
      <c r="Q351" s="90">
        <f t="shared" si="5"/>
        <v>-26.4</v>
      </c>
      <c r="R351" s="33">
        <v>28105</v>
      </c>
    </row>
    <row r="352" spans="1:18" x14ac:dyDescent="0.2">
      <c r="A352" s="33">
        <v>350</v>
      </c>
      <c r="B352" s="34" t="s">
        <v>459</v>
      </c>
      <c r="C352" s="34" t="s">
        <v>459</v>
      </c>
      <c r="D352" s="33" t="str">
        <f>VLOOKUP(B352,'TAX INFO'!$B$2:$G$961,3,0)</f>
        <v xml:space="preserve">Misamis Oriental II Rural Electric Service Cooperative, Inc. </v>
      </c>
      <c r="E352" s="33" t="str">
        <f>VLOOKUP($B352,'TAX INFO'!$B$2:$F$1000,4,0)</f>
        <v>Tion Street, North Poblacion, Misamis Oriental</v>
      </c>
      <c r="F352" s="33" t="str">
        <f>VLOOKUP(B352,'TAX INFO'!$B$2:$G$961,5,0)</f>
        <v>000576467</v>
      </c>
      <c r="G352" s="33">
        <f>VLOOKUP($B352,'TAX INFO'!$B$2:$G$1000,6,0)</f>
        <v>9013</v>
      </c>
      <c r="H352" s="34" t="s">
        <v>69</v>
      </c>
      <c r="I352" s="34" t="s">
        <v>66</v>
      </c>
      <c r="J352" s="34" t="s">
        <v>67</v>
      </c>
      <c r="K352" s="34" t="s">
        <v>67</v>
      </c>
      <c r="L352" s="34" t="s">
        <v>67</v>
      </c>
      <c r="M352" s="19">
        <v>-103.5</v>
      </c>
      <c r="N352" s="88">
        <v>0</v>
      </c>
      <c r="O352" s="89">
        <v>-12.42</v>
      </c>
      <c r="P352" s="88">
        <v>0</v>
      </c>
      <c r="Q352" s="90">
        <f t="shared" si="5"/>
        <v>-115.92</v>
      </c>
      <c r="R352" s="33">
        <v>28106</v>
      </c>
    </row>
    <row r="353" spans="1:18" x14ac:dyDescent="0.2">
      <c r="A353" s="33">
        <v>351</v>
      </c>
      <c r="B353" s="34" t="s">
        <v>414</v>
      </c>
      <c r="C353" s="34" t="s">
        <v>414</v>
      </c>
      <c r="D353" s="33" t="str">
        <f>VLOOKUP(B353,'TAX INFO'!$B$2:$G$961,3,0)</f>
        <v>MORE Power Barge Inc.</v>
      </c>
      <c r="E353" s="33" t="str">
        <f>VLOOKUP($B353,'TAX INFO'!$B$2:$F$1000,4,0)</f>
        <v>ZONE 3 OBRERO-LAPUZ 5000 ILOILO CITY (CAPITAL) ILOILO PHILIPPINES</v>
      </c>
      <c r="F353" s="33" t="str">
        <f>VLOOKUP(B353,'TAX INFO'!$B$2:$G$961,5,0)</f>
        <v>601-191-398-000</v>
      </c>
      <c r="G353" s="33">
        <f>VLOOKUP($B353,'TAX INFO'!$B$2:$G$1000,6,0)</f>
        <v>5000</v>
      </c>
      <c r="H353" s="34" t="s">
        <v>69</v>
      </c>
      <c r="I353" s="34" t="s">
        <v>66</v>
      </c>
      <c r="J353" s="34" t="s">
        <v>67</v>
      </c>
      <c r="K353" s="34" t="s">
        <v>67</v>
      </c>
      <c r="L353" s="34" t="s">
        <v>67</v>
      </c>
      <c r="M353" s="19">
        <v>-559</v>
      </c>
      <c r="N353" s="88">
        <v>0</v>
      </c>
      <c r="O353" s="89">
        <v>-67.08</v>
      </c>
      <c r="P353" s="88">
        <v>11.18</v>
      </c>
      <c r="Q353" s="90">
        <f t="shared" si="5"/>
        <v>-614.90000000000009</v>
      </c>
      <c r="R353" s="33">
        <v>28107</v>
      </c>
    </row>
    <row r="354" spans="1:18" x14ac:dyDescent="0.2">
      <c r="A354" s="33">
        <v>352</v>
      </c>
      <c r="B354" s="34" t="s">
        <v>414</v>
      </c>
      <c r="C354" s="34" t="s">
        <v>415</v>
      </c>
      <c r="D354" s="33" t="str">
        <f>VLOOKUP(B354,'TAX INFO'!$B$2:$G$961,3,0)</f>
        <v>MORE Power Barge Inc.</v>
      </c>
      <c r="E354" s="33" t="str">
        <f>VLOOKUP($B354,'TAX INFO'!$B$2:$F$1000,4,0)</f>
        <v>ZONE 3 OBRERO-LAPUZ 5000 ILOILO CITY (CAPITAL) ILOILO PHILIPPINES</v>
      </c>
      <c r="F354" s="33" t="str">
        <f>VLOOKUP(B354,'TAX INFO'!$B$2:$G$961,5,0)</f>
        <v>601-191-398-000</v>
      </c>
      <c r="G354" s="33">
        <f>VLOOKUP($B354,'TAX INFO'!$B$2:$G$1000,6,0)</f>
        <v>5000</v>
      </c>
      <c r="H354" s="34" t="s">
        <v>69</v>
      </c>
      <c r="I354" s="34" t="s">
        <v>66</v>
      </c>
      <c r="J354" s="34" t="s">
        <v>67</v>
      </c>
      <c r="K354" s="34" t="s">
        <v>67</v>
      </c>
      <c r="L354" s="34" t="s">
        <v>67</v>
      </c>
      <c r="M354" s="19">
        <v>-0.13</v>
      </c>
      <c r="N354" s="88">
        <v>0</v>
      </c>
      <c r="O354" s="89">
        <v>-0.02</v>
      </c>
      <c r="P354" s="88">
        <v>0</v>
      </c>
      <c r="Q354" s="90">
        <f t="shared" si="5"/>
        <v>-0.15</v>
      </c>
      <c r="R354" s="33">
        <v>28107</v>
      </c>
    </row>
    <row r="355" spans="1:18" x14ac:dyDescent="0.2">
      <c r="A355" s="33">
        <v>353</v>
      </c>
      <c r="B355" s="34" t="s">
        <v>433</v>
      </c>
      <c r="C355" s="34" t="s">
        <v>434</v>
      </c>
      <c r="D355" s="33" t="str">
        <f>VLOOKUP(B355,'TAX INFO'!$B$2:$G$961,3,0)</f>
        <v xml:space="preserve">Mapalad Power Corporation </v>
      </c>
      <c r="E355" s="33" t="str">
        <f>VLOOKUP($B355,'TAX INFO'!$B$2:$F$1000,4,0)</f>
        <v>4th Floor Alphaland Southgate Tower, 2258 Chino Roces Avenue Corner EDSA, Makati City 1232</v>
      </c>
      <c r="F355" s="33" t="str">
        <f>VLOOKUP(B355,'TAX INFO'!$B$2:$G$961,5,0)</f>
        <v>007-814-093-000</v>
      </c>
      <c r="G355" s="33">
        <f>VLOOKUP($B355,'TAX INFO'!$B$2:$G$1000,6,0)</f>
        <v>1232</v>
      </c>
      <c r="H355" s="34" t="s">
        <v>65</v>
      </c>
      <c r="I355" s="34" t="s">
        <v>66</v>
      </c>
      <c r="J355" s="34" t="s">
        <v>67</v>
      </c>
      <c r="K355" s="34" t="s">
        <v>67</v>
      </c>
      <c r="L355" s="34" t="s">
        <v>67</v>
      </c>
      <c r="M355" s="19">
        <v>-0.18</v>
      </c>
      <c r="N355" s="88">
        <v>0</v>
      </c>
      <c r="O355" s="89">
        <v>-0.02</v>
      </c>
      <c r="P355" s="88">
        <v>0</v>
      </c>
      <c r="Q355" s="90">
        <f t="shared" si="5"/>
        <v>-0.19999999999999998</v>
      </c>
      <c r="R355" s="33">
        <v>28108</v>
      </c>
    </row>
    <row r="356" spans="1:18" x14ac:dyDescent="0.2">
      <c r="A356" s="33">
        <v>354</v>
      </c>
      <c r="B356" s="34" t="s">
        <v>435</v>
      </c>
      <c r="C356" s="34" t="s">
        <v>435</v>
      </c>
      <c r="D356" s="33" t="str">
        <f>VLOOKUP(B356,'TAX INFO'!$B$2:$G$961,3,0)</f>
        <v xml:space="preserve">Mariveles Power Generation Corporation </v>
      </c>
      <c r="E356" s="33" t="str">
        <f>VLOOKUP($B356,'TAX INFO'!$B$2:$F$1000,4,0)</f>
        <v>BATAAN FREEPORT ZONE BIAAN 2105 MARIVELES BATAAN PHILIPPINES</v>
      </c>
      <c r="F356" s="33" t="str">
        <f>VLOOKUP(B356,'TAX INFO'!$B$2:$G$961,5,0)</f>
        <v>008-941-048-00000</v>
      </c>
      <c r="G356" s="33">
        <f>VLOOKUP($B356,'TAX INFO'!$B$2:$G$1000,6,0)</f>
        <v>2105</v>
      </c>
      <c r="H356" s="34" t="s">
        <v>65</v>
      </c>
      <c r="I356" s="34" t="s">
        <v>66</v>
      </c>
      <c r="J356" s="34" t="s">
        <v>67</v>
      </c>
      <c r="K356" s="34" t="s">
        <v>67</v>
      </c>
      <c r="L356" s="34" t="s">
        <v>67</v>
      </c>
      <c r="M356" s="19">
        <v>-2094.6</v>
      </c>
      <c r="N356" s="88">
        <v>0</v>
      </c>
      <c r="O356" s="89">
        <v>-251.35</v>
      </c>
      <c r="P356" s="88">
        <v>41.89</v>
      </c>
      <c r="Q356" s="90">
        <f t="shared" si="5"/>
        <v>-2304.06</v>
      </c>
      <c r="R356" s="33">
        <v>28109</v>
      </c>
    </row>
    <row r="357" spans="1:18" x14ac:dyDescent="0.2">
      <c r="A357" s="33">
        <v>355</v>
      </c>
      <c r="B357" s="34" t="s">
        <v>435</v>
      </c>
      <c r="C357" s="34" t="s">
        <v>436</v>
      </c>
      <c r="D357" s="33" t="str">
        <f>VLOOKUP(B357,'TAX INFO'!$B$2:$G$961,3,0)</f>
        <v xml:space="preserve">Mariveles Power Generation Corporation </v>
      </c>
      <c r="E357" s="33" t="str">
        <f>VLOOKUP($B357,'TAX INFO'!$B$2:$F$1000,4,0)</f>
        <v>BATAAN FREEPORT ZONE BIAAN 2105 MARIVELES BATAAN PHILIPPINES</v>
      </c>
      <c r="F357" s="33" t="str">
        <f>VLOOKUP(B357,'TAX INFO'!$B$2:$G$961,5,0)</f>
        <v>008-941-048-00000</v>
      </c>
      <c r="G357" s="33">
        <f>VLOOKUP($B357,'TAX INFO'!$B$2:$G$1000,6,0)</f>
        <v>2105</v>
      </c>
      <c r="H357" s="34" t="s">
        <v>69</v>
      </c>
      <c r="I357" s="34" t="s">
        <v>66</v>
      </c>
      <c r="J357" s="34" t="s">
        <v>67</v>
      </c>
      <c r="K357" s="34" t="s">
        <v>67</v>
      </c>
      <c r="L357" s="34" t="s">
        <v>67</v>
      </c>
      <c r="M357" s="19">
        <v>-12625.54</v>
      </c>
      <c r="N357" s="88">
        <v>0</v>
      </c>
      <c r="O357" s="89">
        <v>-1515.06</v>
      </c>
      <c r="P357" s="88">
        <v>0</v>
      </c>
      <c r="Q357" s="90">
        <f t="shared" si="5"/>
        <v>-14140.6</v>
      </c>
      <c r="R357" s="33">
        <v>28109</v>
      </c>
    </row>
    <row r="358" spans="1:18" x14ac:dyDescent="0.2">
      <c r="A358" s="33">
        <v>356</v>
      </c>
      <c r="B358" s="34" t="s">
        <v>448</v>
      </c>
      <c r="C358" s="34" t="s">
        <v>448</v>
      </c>
      <c r="D358" s="33" t="str">
        <f>VLOOKUP(B358,'TAX INFO'!$B$2:$G$961,3,0)</f>
        <v>Meridian Power Inc.</v>
      </c>
      <c r="E358" s="33" t="str">
        <f>VLOOKUP($B358,'TAX INFO'!$B$2:$F$1000,4,0)</f>
        <v>9th Floor, Oakridge IT Center 3, Oakridge Business Park A.S. Fortuna Street Banilad Mandaue City Philippines 6014</v>
      </c>
      <c r="F358" s="33" t="str">
        <f>VLOOKUP(B358,'TAX INFO'!$B$2:$G$961,5,0)</f>
        <v>625-481-957-00000</v>
      </c>
      <c r="G358" s="33">
        <f>VLOOKUP($B358,'TAX INFO'!$B$2:$G$1000,6,0)</f>
        <v>6014</v>
      </c>
      <c r="H358" s="34" t="s">
        <v>65</v>
      </c>
      <c r="I358" s="34" t="s">
        <v>66</v>
      </c>
      <c r="J358" s="34" t="s">
        <v>67</v>
      </c>
      <c r="K358" s="34" t="s">
        <v>67</v>
      </c>
      <c r="L358" s="34" t="s">
        <v>67</v>
      </c>
      <c r="M358" s="19">
        <v>-1086.3699999999999</v>
      </c>
      <c r="N358" s="88">
        <v>0</v>
      </c>
      <c r="O358" s="89">
        <v>-130.36000000000001</v>
      </c>
      <c r="P358" s="88">
        <v>21.73</v>
      </c>
      <c r="Q358" s="90">
        <f t="shared" si="5"/>
        <v>-1195</v>
      </c>
      <c r="R358" s="33">
        <v>28110</v>
      </c>
    </row>
    <row r="359" spans="1:18" x14ac:dyDescent="0.2">
      <c r="A359" s="33">
        <v>357</v>
      </c>
      <c r="B359" s="34" t="s">
        <v>432</v>
      </c>
      <c r="C359" s="34" t="s">
        <v>432</v>
      </c>
      <c r="D359" s="33" t="str">
        <f>VLOOKUP(B359,'TAX INFO'!$B$2:$G$961,3,0)</f>
        <v xml:space="preserve">Mapalad Partners Inc.  </v>
      </c>
      <c r="E359" s="33" t="str">
        <f>VLOOKUP($B359,'TAX INFO'!$B$2:$F$1000,4,0)</f>
        <v>4/F Alphaland Southgate Tower, 2258 Chino Roces Avenue Ext., Corner Edsa, Brgy. Magallanes, Makati City</v>
      </c>
      <c r="F359" s="33" t="str">
        <f>VLOOKUP(B359,'TAX INFO'!$B$2:$G$961,5,0)</f>
        <v>008-644-102-000</v>
      </c>
      <c r="G359" s="33">
        <f>VLOOKUP($B359,'TAX INFO'!$B$2:$G$1000,6,0)</f>
        <v>1232</v>
      </c>
      <c r="H359" s="34" t="s">
        <v>65</v>
      </c>
      <c r="I359" s="34" t="s">
        <v>66</v>
      </c>
      <c r="J359" s="34" t="s">
        <v>66</v>
      </c>
      <c r="K359" s="34" t="s">
        <v>67</v>
      </c>
      <c r="L359" s="34" t="s">
        <v>67</v>
      </c>
      <c r="M359" s="19">
        <v>-587.37</v>
      </c>
      <c r="N359" s="88">
        <v>0</v>
      </c>
      <c r="O359" s="89">
        <v>-70.48</v>
      </c>
      <c r="P359" s="88">
        <v>11.75</v>
      </c>
      <c r="Q359" s="90">
        <f t="shared" si="5"/>
        <v>-646.1</v>
      </c>
      <c r="R359" s="33">
        <v>28111</v>
      </c>
    </row>
    <row r="360" spans="1:18" x14ac:dyDescent="0.2">
      <c r="A360" s="33">
        <v>358</v>
      </c>
      <c r="B360" s="34" t="s">
        <v>448</v>
      </c>
      <c r="C360" s="34" t="s">
        <v>449</v>
      </c>
      <c r="D360" s="33" t="str">
        <f>VLOOKUP(B360,'TAX INFO'!$B$2:$G$961,3,0)</f>
        <v>Meridian Power Inc.</v>
      </c>
      <c r="E360" s="33" t="str">
        <f>VLOOKUP($B360,'TAX INFO'!$B$2:$F$1000,4,0)</f>
        <v>9th Floor, Oakridge IT Center 3, Oakridge Business Park A.S. Fortuna Street Banilad Mandaue City Philippines 6014</v>
      </c>
      <c r="F360" s="33" t="str">
        <f>VLOOKUP(B360,'TAX INFO'!$B$2:$G$961,5,0)</f>
        <v>625-481-957-00000</v>
      </c>
      <c r="G360" s="33">
        <f>VLOOKUP($B360,'TAX INFO'!$B$2:$G$1000,6,0)</f>
        <v>6014</v>
      </c>
      <c r="H360" s="34" t="s">
        <v>65</v>
      </c>
      <c r="I360" s="34" t="s">
        <v>66</v>
      </c>
      <c r="J360" s="34" t="s">
        <v>67</v>
      </c>
      <c r="K360" s="34" t="s">
        <v>67</v>
      </c>
      <c r="L360" s="34" t="s">
        <v>67</v>
      </c>
      <c r="M360" s="19">
        <v>-0.31</v>
      </c>
      <c r="N360" s="88">
        <v>0</v>
      </c>
      <c r="O360" s="89">
        <v>-0.04</v>
      </c>
      <c r="P360" s="88">
        <v>0.01</v>
      </c>
      <c r="Q360" s="90">
        <f t="shared" si="5"/>
        <v>-0.33999999999999997</v>
      </c>
      <c r="R360" s="33">
        <v>28110</v>
      </c>
    </row>
    <row r="361" spans="1:18" x14ac:dyDescent="0.2">
      <c r="A361" s="33">
        <v>359</v>
      </c>
      <c r="B361" s="34" t="s">
        <v>437</v>
      </c>
      <c r="C361" s="34" t="s">
        <v>437</v>
      </c>
      <c r="D361" s="33" t="str">
        <f>VLOOKUP(B361,'TAX INFO'!$B$2:$G$961,3,0)</f>
        <v>Masinloc Power Co. Ltd</v>
      </c>
      <c r="E361" s="33" t="str">
        <f>VLOOKUP($B361,'TAX INFO'!$B$2:$F$1000,4,0)</f>
        <v>Masinloc Coal-Fired thermal Power Plant, Barangay Bani, Masinloc, Zambales</v>
      </c>
      <c r="F361" s="33" t="str">
        <f>VLOOKUP(B361,'TAX INFO'!$B$2:$G$961,5,0)</f>
        <v>006-786-124-000</v>
      </c>
      <c r="G361" s="33">
        <f>VLOOKUP($B361,'TAX INFO'!$B$2:$G$1000,6,0)</f>
        <v>2211</v>
      </c>
      <c r="H361" s="34" t="s">
        <v>65</v>
      </c>
      <c r="I361" s="34" t="s">
        <v>66</v>
      </c>
      <c r="J361" s="34" t="s">
        <v>67</v>
      </c>
      <c r="K361" s="34" t="s">
        <v>67</v>
      </c>
      <c r="L361" s="34" t="s">
        <v>67</v>
      </c>
      <c r="M361" s="19">
        <v>-12586</v>
      </c>
      <c r="N361" s="88">
        <v>0</v>
      </c>
      <c r="O361" s="89">
        <v>-1510.32</v>
      </c>
      <c r="P361" s="88">
        <v>251.72</v>
      </c>
      <c r="Q361" s="90">
        <f t="shared" si="5"/>
        <v>-13844.6</v>
      </c>
      <c r="R361" s="33">
        <v>27924</v>
      </c>
    </row>
    <row r="362" spans="1:18" x14ac:dyDescent="0.2">
      <c r="A362" s="33">
        <v>360</v>
      </c>
      <c r="B362" s="34" t="s">
        <v>441</v>
      </c>
      <c r="C362" s="34" t="s">
        <v>441</v>
      </c>
      <c r="D362" s="33" t="str">
        <f>VLOOKUP(B362,'TAX INFO'!$B$2:$G$961,3,0)</f>
        <v>Masinloc Power Co. Ltd</v>
      </c>
      <c r="E362" s="33" t="str">
        <f>VLOOKUP($B362,'TAX INFO'!$B$2:$F$1000,4,0)</f>
        <v>Masinloc Coal-Fired thermal Power Plant, Barangay Bani, Masinloc, Zambales</v>
      </c>
      <c r="F362" s="33" t="str">
        <f>VLOOKUP(B362,'TAX INFO'!$B$2:$G$961,5,0)</f>
        <v>006-786-124-000</v>
      </c>
      <c r="G362" s="33">
        <f>VLOOKUP($B362,'TAX INFO'!$B$2:$G$1000,6,0)</f>
        <v>2211</v>
      </c>
      <c r="H362" s="34" t="s">
        <v>69</v>
      </c>
      <c r="I362" s="34" t="s">
        <v>66</v>
      </c>
      <c r="J362" s="34" t="s">
        <v>67</v>
      </c>
      <c r="K362" s="34" t="s">
        <v>67</v>
      </c>
      <c r="L362" s="34" t="s">
        <v>67</v>
      </c>
      <c r="M362" s="19">
        <v>-859.49</v>
      </c>
      <c r="N362" s="88">
        <v>0</v>
      </c>
      <c r="O362" s="89">
        <v>-103.14</v>
      </c>
      <c r="P362" s="88">
        <v>17.190000000000001</v>
      </c>
      <c r="Q362" s="90">
        <f t="shared" si="5"/>
        <v>-945.43999999999994</v>
      </c>
      <c r="R362" s="33">
        <v>27924</v>
      </c>
    </row>
    <row r="363" spans="1:18" x14ac:dyDescent="0.2">
      <c r="A363" s="33">
        <v>361</v>
      </c>
      <c r="B363" s="34" t="s">
        <v>441</v>
      </c>
      <c r="C363" s="34" t="s">
        <v>442</v>
      </c>
      <c r="D363" s="33" t="str">
        <f>VLOOKUP(B363,'TAX INFO'!$B$2:$G$961,3,0)</f>
        <v>Masinloc Power Co. Ltd</v>
      </c>
      <c r="E363" s="33" t="str">
        <f>VLOOKUP($B363,'TAX INFO'!$B$2:$F$1000,4,0)</f>
        <v>Masinloc Coal-Fired thermal Power Plant, Barangay Bani, Masinloc, Zambales</v>
      </c>
      <c r="F363" s="33" t="str">
        <f>VLOOKUP(B363,'TAX INFO'!$B$2:$G$961,5,0)</f>
        <v>006-786-124-000</v>
      </c>
      <c r="G363" s="33">
        <f>VLOOKUP($B363,'TAX INFO'!$B$2:$G$1000,6,0)</f>
        <v>2211</v>
      </c>
      <c r="H363" s="34" t="s">
        <v>69</v>
      </c>
      <c r="I363" s="34" t="s">
        <v>66</v>
      </c>
      <c r="J363" s="34" t="s">
        <v>67</v>
      </c>
      <c r="K363" s="34" t="s">
        <v>67</v>
      </c>
      <c r="L363" s="34" t="s">
        <v>67</v>
      </c>
      <c r="M363" s="19">
        <v>-164.92</v>
      </c>
      <c r="N363" s="88">
        <v>0</v>
      </c>
      <c r="O363" s="89">
        <v>-19.79</v>
      </c>
      <c r="P363" s="88">
        <v>3.3</v>
      </c>
      <c r="Q363" s="90">
        <f t="shared" si="5"/>
        <v>-181.40999999999997</v>
      </c>
      <c r="R363" s="33">
        <v>27924</v>
      </c>
    </row>
    <row r="364" spans="1:18" x14ac:dyDescent="0.2">
      <c r="A364" s="33">
        <v>362</v>
      </c>
      <c r="B364" s="34" t="s">
        <v>441</v>
      </c>
      <c r="C364" s="34" t="s">
        <v>443</v>
      </c>
      <c r="D364" s="33" t="str">
        <f>VLOOKUP(B364,'TAX INFO'!$B$2:$G$961,3,0)</f>
        <v>Masinloc Power Co. Ltd</v>
      </c>
      <c r="E364" s="33" t="str">
        <f>VLOOKUP($B364,'TAX INFO'!$B$2:$F$1000,4,0)</f>
        <v>Masinloc Coal-Fired thermal Power Plant, Barangay Bani, Masinloc, Zambales</v>
      </c>
      <c r="F364" s="33" t="str">
        <f>VLOOKUP(B364,'TAX INFO'!$B$2:$G$961,5,0)</f>
        <v>006-786-124-000</v>
      </c>
      <c r="G364" s="33">
        <f>VLOOKUP($B364,'TAX INFO'!$B$2:$G$1000,6,0)</f>
        <v>2211</v>
      </c>
      <c r="H364" s="34" t="s">
        <v>69</v>
      </c>
      <c r="I364" s="34" t="s">
        <v>66</v>
      </c>
      <c r="J364" s="34" t="s">
        <v>67</v>
      </c>
      <c r="K364" s="34" t="s">
        <v>67</v>
      </c>
      <c r="L364" s="34" t="s">
        <v>67</v>
      </c>
      <c r="M364" s="19">
        <v>-13.68</v>
      </c>
      <c r="N364" s="88">
        <v>0</v>
      </c>
      <c r="O364" s="89">
        <v>-1.64</v>
      </c>
      <c r="P364" s="88">
        <v>0.27</v>
      </c>
      <c r="Q364" s="90">
        <f t="shared" si="5"/>
        <v>-15.05</v>
      </c>
      <c r="R364" s="33">
        <v>27924</v>
      </c>
    </row>
    <row r="365" spans="1:18" x14ac:dyDescent="0.2">
      <c r="A365" s="33">
        <v>363</v>
      </c>
      <c r="B365" s="34" t="s">
        <v>445</v>
      </c>
      <c r="C365" s="34" t="s">
        <v>445</v>
      </c>
      <c r="D365" s="33" t="str">
        <f>VLOOKUP(B365,'TAX INFO'!$B$2:$G$961,3,0)</f>
        <v>Matuno River Development Corporation</v>
      </c>
      <c r="E365" s="33" t="str">
        <f>VLOOKUP($B365,'TAX INFO'!$B$2:$F$1000,4,0)</f>
        <v>126 5th St. B. Serrano Ave., Bet. 11th &amp; 12th  Ave., Gracepark, Caloocan City</v>
      </c>
      <c r="F365" s="33" t="str">
        <f>VLOOKUP(B365,'TAX INFO'!$B$2:$G$961,5,0)</f>
        <v>008-850-704-00000</v>
      </c>
      <c r="G365" s="33">
        <f>VLOOKUP($B365,'TAX INFO'!$B$2:$G$1000,6,0)</f>
        <v>1403</v>
      </c>
      <c r="H365" s="34" t="s">
        <v>69</v>
      </c>
      <c r="I365" s="34" t="s">
        <v>66</v>
      </c>
      <c r="J365" s="34" t="s">
        <v>67</v>
      </c>
      <c r="K365" s="34" t="s">
        <v>67</v>
      </c>
      <c r="L365" s="34" t="s">
        <v>67</v>
      </c>
      <c r="M365" s="19">
        <v>0</v>
      </c>
      <c r="N365" s="88">
        <v>-834.69</v>
      </c>
      <c r="O365" s="89">
        <v>0</v>
      </c>
      <c r="P365" s="88">
        <v>0</v>
      </c>
      <c r="Q365" s="90">
        <f t="shared" si="5"/>
        <v>-834.69</v>
      </c>
      <c r="R365" s="33">
        <v>28112</v>
      </c>
    </row>
    <row r="366" spans="1:18" x14ac:dyDescent="0.2">
      <c r="A366" s="33">
        <v>364</v>
      </c>
      <c r="B366" s="34" t="s">
        <v>405</v>
      </c>
      <c r="C366" s="34" t="s">
        <v>405</v>
      </c>
      <c r="D366" s="33" t="str">
        <f>VLOOKUP(B366,'TAX INFO'!$B$2:$G$961,3,0)</f>
        <v xml:space="preserve">Manila Electric Company </v>
      </c>
      <c r="E366" s="33" t="str">
        <f>VLOOKUP($B366,'TAX INFO'!$B$2:$F$1000,4,0)</f>
        <v>Business Solution Center Meralco Compound Ortigas Avenue Pasig City</v>
      </c>
      <c r="F366" s="33" t="str">
        <f>VLOOKUP(B366,'TAX INFO'!$B$2:$G$961,5,0)</f>
        <v>000-101-528-065</v>
      </c>
      <c r="G366" s="33">
        <f>VLOOKUP($B366,'TAX INFO'!$B$2:$G$1000,6,0)</f>
        <v>1605</v>
      </c>
      <c r="H366" s="34" t="s">
        <v>69</v>
      </c>
      <c r="I366" s="34" t="s">
        <v>66</v>
      </c>
      <c r="J366" s="34" t="s">
        <v>67</v>
      </c>
      <c r="K366" s="34" t="s">
        <v>67</v>
      </c>
      <c r="L366" s="34" t="s">
        <v>67</v>
      </c>
      <c r="M366" s="19">
        <v>-38.979999999999997</v>
      </c>
      <c r="N366" s="88">
        <v>0</v>
      </c>
      <c r="O366" s="89">
        <v>-4.68</v>
      </c>
      <c r="P366" s="88">
        <v>0.78</v>
      </c>
      <c r="Q366" s="90">
        <f t="shared" si="5"/>
        <v>-42.879999999999995</v>
      </c>
      <c r="R366" s="33">
        <v>28113</v>
      </c>
    </row>
    <row r="367" spans="1:18" x14ac:dyDescent="0.2">
      <c r="A367" s="33">
        <v>365</v>
      </c>
      <c r="B367" s="34" t="s">
        <v>430</v>
      </c>
      <c r="C367" s="34" t="s">
        <v>430</v>
      </c>
      <c r="D367" s="33" t="str">
        <f>VLOOKUP(B367,'TAX INFO'!$B$2:$G$961,3,0)</f>
        <v xml:space="preserve">Manila Electric Company </v>
      </c>
      <c r="E367" s="33" t="str">
        <f>VLOOKUP($B367,'TAX INFO'!$B$2:$F$1000,4,0)</f>
        <v>Business Solution Center Meralco Compound Ortigas Avenue Pasig City</v>
      </c>
      <c r="F367" s="33" t="str">
        <f>VLOOKUP(B367,'TAX INFO'!$B$2:$G$961,5,0)</f>
        <v>000-101-528-065</v>
      </c>
      <c r="G367" s="33">
        <f>VLOOKUP($B367,'TAX INFO'!$B$2:$G$1000,6,0)</f>
        <v>1605</v>
      </c>
      <c r="H367" s="34" t="s">
        <v>69</v>
      </c>
      <c r="I367" s="34" t="s">
        <v>66</v>
      </c>
      <c r="J367" s="34" t="s">
        <v>67</v>
      </c>
      <c r="K367" s="34" t="s">
        <v>67</v>
      </c>
      <c r="L367" s="34" t="s">
        <v>67</v>
      </c>
      <c r="M367" s="19">
        <v>-2885.46</v>
      </c>
      <c r="N367" s="88">
        <v>0</v>
      </c>
      <c r="O367" s="89">
        <v>-346.26</v>
      </c>
      <c r="P367" s="88">
        <v>57.71</v>
      </c>
      <c r="Q367" s="90">
        <f t="shared" si="5"/>
        <v>-3174.01</v>
      </c>
      <c r="R367" s="33">
        <v>28113</v>
      </c>
    </row>
    <row r="368" spans="1:18" x14ac:dyDescent="0.2">
      <c r="A368" s="33">
        <v>366</v>
      </c>
      <c r="B368" s="34" t="s">
        <v>437</v>
      </c>
      <c r="C368" s="34" t="s">
        <v>438</v>
      </c>
      <c r="D368" s="33" t="str">
        <f>VLOOKUP(B368,'TAX INFO'!$B$2:$G$961,3,0)</f>
        <v>Masinloc Power Co. Ltd</v>
      </c>
      <c r="E368" s="33" t="str">
        <f>VLOOKUP($B368,'TAX INFO'!$B$2:$F$1000,4,0)</f>
        <v>Masinloc Coal-Fired thermal Power Plant, Barangay Bani, Masinloc, Zambales</v>
      </c>
      <c r="F368" s="33" t="str">
        <f>VLOOKUP(B368,'TAX INFO'!$B$2:$G$961,5,0)</f>
        <v>006-786-124-000</v>
      </c>
      <c r="G368" s="33">
        <f>VLOOKUP($B368,'TAX INFO'!$B$2:$G$1000,6,0)</f>
        <v>2211</v>
      </c>
      <c r="H368" s="34" t="s">
        <v>65</v>
      </c>
      <c r="I368" s="34" t="s">
        <v>66</v>
      </c>
      <c r="J368" s="34" t="s">
        <v>66</v>
      </c>
      <c r="K368" s="34" t="s">
        <v>66</v>
      </c>
      <c r="L368" s="34" t="s">
        <v>66</v>
      </c>
      <c r="M368" s="19">
        <v>-1.87</v>
      </c>
      <c r="N368" s="88">
        <v>0</v>
      </c>
      <c r="O368" s="89">
        <v>-0.22</v>
      </c>
      <c r="P368" s="88">
        <v>0.04</v>
      </c>
      <c r="Q368" s="90">
        <f t="shared" si="5"/>
        <v>-2.0500000000000003</v>
      </c>
      <c r="R368" s="33">
        <v>27924</v>
      </c>
    </row>
    <row r="369" spans="1:18" x14ac:dyDescent="0.2">
      <c r="A369" s="33">
        <v>367</v>
      </c>
      <c r="B369" s="34" t="s">
        <v>550</v>
      </c>
      <c r="C369" s="34" t="s">
        <v>555</v>
      </c>
      <c r="D369" s="33" t="str">
        <f>VLOOKUP(B369,'TAX INFO'!$B$2:$G$961,3,0)</f>
        <v xml:space="preserve">Power Sector Asset and Liabilities Management Corporation </v>
      </c>
      <c r="E369" s="33" t="str">
        <f>VLOOKUP($B369,'TAX INFO'!$B$2:$F$1000,4,0)</f>
        <v>24th Floor Vertis North Corporate Center I Astra corner Lux Drives, North Avenue, Quezon City</v>
      </c>
      <c r="F369" s="33" t="str">
        <f>VLOOKUP(B369,'TAX INFO'!$B$2:$G$961,5,0)</f>
        <v>215-799-653-00000</v>
      </c>
      <c r="G369" s="33">
        <f>VLOOKUP($B369,'TAX INFO'!$B$2:$G$1000,6,0)</f>
        <v>1105</v>
      </c>
      <c r="H369" s="34" t="s">
        <v>65</v>
      </c>
      <c r="I369" s="34" t="s">
        <v>66</v>
      </c>
      <c r="J369" s="34" t="s">
        <v>67</v>
      </c>
      <c r="K369" s="34" t="s">
        <v>66</v>
      </c>
      <c r="L369" s="34" t="s">
        <v>66</v>
      </c>
      <c r="M369" s="19">
        <v>-8.02</v>
      </c>
      <c r="N369" s="88">
        <v>0</v>
      </c>
      <c r="O369" s="89">
        <v>-0.96</v>
      </c>
      <c r="P369" s="88">
        <v>0.16</v>
      </c>
      <c r="Q369" s="90">
        <f t="shared" si="5"/>
        <v>-8.82</v>
      </c>
      <c r="R369" s="33">
        <v>27932</v>
      </c>
    </row>
    <row r="370" spans="1:18" x14ac:dyDescent="0.2">
      <c r="A370" s="33">
        <v>368</v>
      </c>
      <c r="B370" s="34" t="s">
        <v>417</v>
      </c>
      <c r="C370" s="34" t="s">
        <v>417</v>
      </c>
      <c r="D370" s="33" t="str">
        <f>VLOOKUP(B370,'TAX INFO'!$B$2:$G$961,3,0)</f>
        <v>Mabuhay Vinyl Corporation</v>
      </c>
      <c r="E370" s="33" t="str">
        <f>VLOOKUP($B370,'TAX INFO'!$B$2:$F$1000,4,0)</f>
        <v>ASSUMPTION HEIGHTS, BURUUN, 9200, ILIGAN CITY, LANAO DEL NORTE, PHILIPPINES</v>
      </c>
      <c r="F370" s="33" t="str">
        <f>VLOOKUP(B370,'TAX INFO'!$B$2:$G$961,5,0)</f>
        <v>000-164-009-00003</v>
      </c>
      <c r="G370" s="33">
        <f>VLOOKUP($B370,'TAX INFO'!$B$2:$G$1000,6,0)</f>
        <v>9200</v>
      </c>
      <c r="H370" s="34" t="s">
        <v>69</v>
      </c>
      <c r="I370" s="34" t="s">
        <v>66</v>
      </c>
      <c r="J370" s="34" t="s">
        <v>67</v>
      </c>
      <c r="K370" s="34" t="s">
        <v>66</v>
      </c>
      <c r="L370" s="34" t="s">
        <v>66</v>
      </c>
      <c r="M370" s="19">
        <v>-609</v>
      </c>
      <c r="N370" s="88">
        <v>0</v>
      </c>
      <c r="O370" s="89">
        <v>-73.08</v>
      </c>
      <c r="P370" s="88">
        <v>12.18</v>
      </c>
      <c r="Q370" s="90">
        <f t="shared" si="5"/>
        <v>-669.90000000000009</v>
      </c>
      <c r="R370" s="33">
        <v>28114</v>
      </c>
    </row>
    <row r="371" spans="1:18" x14ac:dyDescent="0.2">
      <c r="A371" s="33">
        <v>369</v>
      </c>
      <c r="B371" s="34" t="s">
        <v>473</v>
      </c>
      <c r="C371" s="34" t="s">
        <v>473</v>
      </c>
      <c r="D371" s="33" t="str">
        <f>VLOOKUP(B371,'TAX INFO'!$B$2:$G$961,3,0)</f>
        <v>Natures Renewable Energy Devt. Corporation</v>
      </c>
      <c r="E371" s="33" t="str">
        <f>VLOOKUP($B371,'TAX INFO'!$B$2:$F$1000,4,0)</f>
        <v>Sta. Maria 3509 Lal-Lo Cagayan Philippines</v>
      </c>
      <c r="F371" s="33" t="str">
        <f>VLOOKUP(B371,'TAX INFO'!$B$2:$G$961,5,0)</f>
        <v>009-071-119-000</v>
      </c>
      <c r="G371" s="33">
        <f>VLOOKUP($B371,'TAX INFO'!$B$2:$G$1000,6,0)</f>
        <v>1781</v>
      </c>
      <c r="H371" s="34" t="s">
        <v>65</v>
      </c>
      <c r="I371" s="34" t="s">
        <v>67</v>
      </c>
      <c r="J371" s="34" t="s">
        <v>67</v>
      </c>
      <c r="K371" s="34" t="s">
        <v>67</v>
      </c>
      <c r="L371" s="34" t="s">
        <v>67</v>
      </c>
      <c r="M371" s="19">
        <v>0</v>
      </c>
      <c r="N371" s="88">
        <v>-978.28</v>
      </c>
      <c r="O371" s="89">
        <v>0</v>
      </c>
      <c r="P371" s="88">
        <v>19.57</v>
      </c>
      <c r="Q371" s="90">
        <f t="shared" si="5"/>
        <v>-958.70999999999992</v>
      </c>
      <c r="R371" s="33">
        <v>28115</v>
      </c>
    </row>
    <row r="372" spans="1:18" x14ac:dyDescent="0.2">
      <c r="A372" s="33">
        <v>370</v>
      </c>
      <c r="B372" s="34" t="s">
        <v>473</v>
      </c>
      <c r="C372" s="34" t="s">
        <v>474</v>
      </c>
      <c r="D372" s="33" t="str">
        <f>VLOOKUP(B372,'TAX INFO'!$B$2:$G$961,3,0)</f>
        <v>Natures Renewable Energy Devt. Corporation</v>
      </c>
      <c r="E372" s="33" t="str">
        <f>VLOOKUP($B372,'TAX INFO'!$B$2:$F$1000,4,0)</f>
        <v>Sta. Maria 3509 Lal-Lo Cagayan Philippines</v>
      </c>
      <c r="F372" s="33" t="str">
        <f>VLOOKUP(B372,'TAX INFO'!$B$2:$G$961,5,0)</f>
        <v>009-071-119-000</v>
      </c>
      <c r="G372" s="33">
        <f>VLOOKUP($B372,'TAX INFO'!$B$2:$G$1000,6,0)</f>
        <v>1781</v>
      </c>
      <c r="H372" s="34" t="s">
        <v>69</v>
      </c>
      <c r="I372" s="34" t="s">
        <v>67</v>
      </c>
      <c r="J372" s="34" t="s">
        <v>67</v>
      </c>
      <c r="K372" s="34" t="s">
        <v>67</v>
      </c>
      <c r="L372" s="34" t="s">
        <v>67</v>
      </c>
      <c r="M372" s="19">
        <v>0</v>
      </c>
      <c r="N372" s="88">
        <v>-0.01</v>
      </c>
      <c r="O372" s="89">
        <v>0</v>
      </c>
      <c r="P372" s="88">
        <v>0</v>
      </c>
      <c r="Q372" s="90">
        <f t="shared" si="5"/>
        <v>-0.01</v>
      </c>
      <c r="R372" s="33">
        <v>28115</v>
      </c>
    </row>
    <row r="373" spans="1:18" x14ac:dyDescent="0.2">
      <c r="A373" s="33">
        <v>371</v>
      </c>
      <c r="B373" s="34" t="s">
        <v>464</v>
      </c>
      <c r="C373" s="34" t="s">
        <v>464</v>
      </c>
      <c r="D373" s="33" t="str">
        <f>VLOOKUP(B373,'TAX INFO'!$B$2:$G$961,3,0)</f>
        <v>North BukidnonPower Corporation</v>
      </c>
      <c r="E373" s="33" t="str">
        <f>VLOOKUP($B373,'TAX INFO'!$B$2:$F$1000,4,0)</f>
        <v>2ND FLOOR Z-GAS BUILDING PUROK 6A SOUTH POBLACION MARAMAG BUKIDNON 8714</v>
      </c>
      <c r="F373" s="33" t="str">
        <f>VLOOKUP(B373,'TAX INFO'!$B$2:$G$961,5,0)</f>
        <v>009-432-129-000</v>
      </c>
      <c r="G373" s="33">
        <f>VLOOKUP($B373,'TAX INFO'!$B$2:$G$1000,6,0)</f>
        <v>8714</v>
      </c>
      <c r="H373" s="34" t="s">
        <v>69</v>
      </c>
      <c r="I373" s="34" t="s">
        <v>66</v>
      </c>
      <c r="J373" s="34" t="s">
        <v>67</v>
      </c>
      <c r="K373" s="34" t="s">
        <v>67</v>
      </c>
      <c r="L373" s="34" t="s">
        <v>67</v>
      </c>
      <c r="M373" s="19">
        <v>-26.75</v>
      </c>
      <c r="N373" s="88">
        <v>0</v>
      </c>
      <c r="O373" s="89">
        <v>-3.21</v>
      </c>
      <c r="P373" s="88">
        <v>0.54</v>
      </c>
      <c r="Q373" s="90">
        <f t="shared" si="5"/>
        <v>-29.42</v>
      </c>
      <c r="R373" s="33">
        <v>28116</v>
      </c>
    </row>
    <row r="374" spans="1:18" x14ac:dyDescent="0.2">
      <c r="A374" s="33">
        <v>372</v>
      </c>
      <c r="B374" s="34" t="s">
        <v>497</v>
      </c>
      <c r="C374" s="34" t="s">
        <v>497</v>
      </c>
      <c r="D374" s="33" t="str">
        <f>VLOOKUP(B374,'TAX INFO'!$B$2:$G$961,3,0)</f>
        <v xml:space="preserve">Nuevasol Energy Corp. </v>
      </c>
      <c r="E374" s="33" t="str">
        <f>VLOOKUP($B374,'TAX INFO'!$B$2:$F$1000,4,0)</f>
        <v>Level 07 Ayala Triangle Gardens Tower 2, Paseo de Roxas cor. Makati Avenue, Makati City</v>
      </c>
      <c r="F374" s="33">
        <f>VLOOKUP(B374,'TAX INFO'!$B$2:$G$961,5,0)</f>
        <v>608539279000</v>
      </c>
      <c r="G374" s="33">
        <f>VLOOKUP($B374,'TAX INFO'!$B$2:$G$1000,6,0)</f>
        <v>1226</v>
      </c>
      <c r="H374" s="34" t="s">
        <v>65</v>
      </c>
      <c r="I374" s="34" t="s">
        <v>66</v>
      </c>
      <c r="J374" s="34" t="s">
        <v>67</v>
      </c>
      <c r="K374" s="34" t="s">
        <v>66</v>
      </c>
      <c r="L374" s="34" t="s">
        <v>67</v>
      </c>
      <c r="M374" s="19">
        <v>0</v>
      </c>
      <c r="N374" s="88">
        <v>-635.83000000000004</v>
      </c>
      <c r="O374" s="89">
        <v>0</v>
      </c>
      <c r="P374" s="88">
        <v>12.72</v>
      </c>
      <c r="Q374" s="90">
        <f t="shared" si="5"/>
        <v>-623.11</v>
      </c>
      <c r="R374" s="33">
        <v>28117</v>
      </c>
    </row>
    <row r="375" spans="1:18" x14ac:dyDescent="0.2">
      <c r="A375" s="33">
        <v>373</v>
      </c>
      <c r="B375" s="34" t="s">
        <v>497</v>
      </c>
      <c r="C375" s="34" t="s">
        <v>498</v>
      </c>
      <c r="D375" s="33" t="str">
        <f>VLOOKUP(B375,'TAX INFO'!$B$2:$G$961,3,0)</f>
        <v xml:space="preserve">Nuevasol Energy Corp. </v>
      </c>
      <c r="E375" s="33" t="str">
        <f>VLOOKUP($B375,'TAX INFO'!$B$2:$F$1000,4,0)</f>
        <v>Level 07 Ayala Triangle Gardens Tower 2, Paseo de Roxas cor. Makati Avenue, Makati City</v>
      </c>
      <c r="F375" s="33">
        <f>VLOOKUP(B375,'TAX INFO'!$B$2:$G$961,5,0)</f>
        <v>608539279000</v>
      </c>
      <c r="G375" s="33">
        <f>VLOOKUP($B375,'TAX INFO'!$B$2:$G$1000,6,0)</f>
        <v>1226</v>
      </c>
      <c r="H375" s="34" t="s">
        <v>65</v>
      </c>
      <c r="I375" s="34" t="s">
        <v>66</v>
      </c>
      <c r="J375" s="34" t="s">
        <v>67</v>
      </c>
      <c r="K375" s="34" t="s">
        <v>67</v>
      </c>
      <c r="L375" s="34" t="s">
        <v>67</v>
      </c>
      <c r="M375" s="19">
        <v>0</v>
      </c>
      <c r="N375" s="88">
        <v>0</v>
      </c>
      <c r="O375" s="89">
        <v>0</v>
      </c>
      <c r="P375" s="88">
        <v>0</v>
      </c>
      <c r="Q375" s="90">
        <f t="shared" si="5"/>
        <v>0</v>
      </c>
      <c r="R375" s="33">
        <v>28117</v>
      </c>
    </row>
    <row r="376" spans="1:18" x14ac:dyDescent="0.2">
      <c r="A376" s="33">
        <v>374</v>
      </c>
      <c r="B376" s="34" t="s">
        <v>494</v>
      </c>
      <c r="C376" s="34" t="s">
        <v>494</v>
      </c>
      <c r="D376" s="33" t="str">
        <f>VLOOKUP(B376,'TAX INFO'!$B$2:$G$961,3,0)</f>
        <v xml:space="preserve">Nueva Ecija I Electric Cooperative, Inc. </v>
      </c>
      <c r="E376" s="33" t="str">
        <f>VLOOKUP($B376,'TAX INFO'!$B$2:$F$1000,4,0)</f>
        <v xml:space="preserve">Malapit, San Isidro, Nueva Ecija </v>
      </c>
      <c r="F376" s="33" t="str">
        <f>VLOOKUP(B376,'TAX INFO'!$B$2:$G$961,5,0)</f>
        <v>000-540-511-000</v>
      </c>
      <c r="G376" s="33">
        <f>VLOOKUP($B376,'TAX INFO'!$B$2:$G$1000,6,0)</f>
        <v>3106</v>
      </c>
      <c r="H376" s="34" t="s">
        <v>65</v>
      </c>
      <c r="I376" s="34" t="s">
        <v>66</v>
      </c>
      <c r="J376" s="34" t="s">
        <v>67</v>
      </c>
      <c r="K376" s="34" t="s">
        <v>67</v>
      </c>
      <c r="L376" s="34" t="s">
        <v>67</v>
      </c>
      <c r="M376" s="19">
        <v>-106.18</v>
      </c>
      <c r="N376" s="88">
        <v>0</v>
      </c>
      <c r="O376" s="89">
        <v>-12.74</v>
      </c>
      <c r="P376" s="88">
        <v>2.12</v>
      </c>
      <c r="Q376" s="90">
        <f t="shared" si="5"/>
        <v>-116.8</v>
      </c>
      <c r="R376" s="33">
        <v>28118</v>
      </c>
    </row>
    <row r="377" spans="1:18" x14ac:dyDescent="0.2">
      <c r="A377" s="33">
        <v>375</v>
      </c>
      <c r="B377" s="34" t="s">
        <v>496</v>
      </c>
      <c r="C377" s="34" t="s">
        <v>496</v>
      </c>
      <c r="D377" s="33" t="str">
        <f>VLOOKUP(B377,'TAX INFO'!$B$2:$G$961,3,0)</f>
        <v xml:space="preserve">Nueva Ecija II Electric Cooperative, Inc. - Area 2 </v>
      </c>
      <c r="E377" s="33" t="str">
        <f>VLOOKUP($B377,'TAX INFO'!$B$2:$F$1000,4,0)</f>
        <v>Maharlika Hi-way, Diversion, San Leonardo, Nueva Ecija</v>
      </c>
      <c r="F377" s="33" t="str">
        <f>VLOOKUP(B377,'TAX INFO'!$B$2:$G$961,5,0)</f>
        <v>475-285-960-000</v>
      </c>
      <c r="G377" s="33">
        <f>VLOOKUP($B377,'TAX INFO'!$B$2:$G$1000,6,0)</f>
        <v>3102</v>
      </c>
      <c r="H377" s="34" t="s">
        <v>65</v>
      </c>
      <c r="I377" s="34" t="s">
        <v>66</v>
      </c>
      <c r="J377" s="34" t="s">
        <v>67</v>
      </c>
      <c r="K377" s="34" t="s">
        <v>66</v>
      </c>
      <c r="L377" s="34" t="s">
        <v>66</v>
      </c>
      <c r="M377" s="19">
        <v>-122.59</v>
      </c>
      <c r="N377" s="88">
        <v>0</v>
      </c>
      <c r="O377" s="89">
        <v>-14.71</v>
      </c>
      <c r="P377" s="88">
        <v>2.4500000000000002</v>
      </c>
      <c r="Q377" s="90">
        <f t="shared" si="5"/>
        <v>-134.85000000000002</v>
      </c>
      <c r="R377" s="33">
        <v>28119</v>
      </c>
    </row>
    <row r="378" spans="1:18" x14ac:dyDescent="0.2">
      <c r="A378" s="33">
        <v>376</v>
      </c>
      <c r="B378" s="34" t="s">
        <v>495</v>
      </c>
      <c r="C378" s="34" t="s">
        <v>495</v>
      </c>
      <c r="D378" s="33" t="str">
        <f>VLOOKUP(B378,'TAX INFO'!$B$2:$G$961,3,0)</f>
        <v>Nueva Ecija II Electric Cooperative, Inc. Area 1</v>
      </c>
      <c r="E378" s="33" t="str">
        <f>VLOOKUP($B378,'TAX INFO'!$B$2:$F$1000,4,0)</f>
        <v>Calipahan Talavera Nueva Ecija</v>
      </c>
      <c r="F378" s="33" t="str">
        <f>VLOOKUP(B378,'TAX INFO'!$B$2:$G$961,5,0)</f>
        <v>000-540-544-0000</v>
      </c>
      <c r="G378" s="33">
        <f>VLOOKUP($B378,'TAX INFO'!$B$2:$G$1000,6,0)</f>
        <v>3114</v>
      </c>
      <c r="H378" s="34" t="s">
        <v>69</v>
      </c>
      <c r="I378" s="34" t="s">
        <v>66</v>
      </c>
      <c r="J378" s="34" t="s">
        <v>67</v>
      </c>
      <c r="K378" s="34" t="s">
        <v>66</v>
      </c>
      <c r="L378" s="34" t="s">
        <v>66</v>
      </c>
      <c r="M378" s="19">
        <v>-2.69</v>
      </c>
      <c r="N378" s="88">
        <v>0</v>
      </c>
      <c r="O378" s="89">
        <v>-0.32</v>
      </c>
      <c r="P378" s="88">
        <v>0.05</v>
      </c>
      <c r="Q378" s="90">
        <f t="shared" si="5"/>
        <v>-2.96</v>
      </c>
      <c r="R378" s="33">
        <v>28120</v>
      </c>
    </row>
    <row r="379" spans="1:18" x14ac:dyDescent="0.2">
      <c r="A379" s="33">
        <v>377</v>
      </c>
      <c r="B379" s="34" t="s">
        <v>482</v>
      </c>
      <c r="C379" s="34" t="s">
        <v>482</v>
      </c>
      <c r="D379" s="33" t="str">
        <f>VLOOKUP(B379,'TAX INFO'!$B$2:$G$961,3,0)</f>
        <v xml:space="preserve">New Tech Pulp, Inc. </v>
      </c>
      <c r="E379" s="33" t="str">
        <f>VLOOKUP($B379,'TAX INFO'!$B$2:$F$1000,4,0)</f>
        <v>Ma. Cristina Baloi Lanao del Norte 9200</v>
      </c>
      <c r="F379" s="33" t="str">
        <f>VLOOKUP(B379,'TAX INFO'!$B$2:$G$961,5,0)</f>
        <v>000-274-177-000</v>
      </c>
      <c r="G379" s="33">
        <f>VLOOKUP($B379,'TAX INFO'!$B$2:$G$1000,6,0)</f>
        <v>9200</v>
      </c>
      <c r="H379" s="34" t="s">
        <v>69</v>
      </c>
      <c r="I379" s="34" t="s">
        <v>66</v>
      </c>
      <c r="J379" s="34" t="s">
        <v>67</v>
      </c>
      <c r="K379" s="34" t="s">
        <v>67</v>
      </c>
      <c r="L379" s="34" t="s">
        <v>67</v>
      </c>
      <c r="M379" s="19">
        <v>0</v>
      </c>
      <c r="N379" s="88">
        <v>-0.82</v>
      </c>
      <c r="O379" s="89">
        <v>0</v>
      </c>
      <c r="P379" s="88">
        <v>0.02</v>
      </c>
      <c r="Q379" s="90">
        <f t="shared" si="5"/>
        <v>-0.79999999999999993</v>
      </c>
      <c r="R379" s="33">
        <v>28121</v>
      </c>
    </row>
    <row r="380" spans="1:18" x14ac:dyDescent="0.2">
      <c r="A380" s="33">
        <v>378</v>
      </c>
      <c r="B380" s="34" t="s">
        <v>204</v>
      </c>
      <c r="C380" s="34" t="s">
        <v>204</v>
      </c>
      <c r="D380" s="33" t="str">
        <f>VLOOKUP(B380,'TAX INFO'!$B$2:$G$961,3,0)</f>
        <v>Citicore Solar Bataan, Inc.</v>
      </c>
      <c r="E380" s="33" t="str">
        <f>VLOOKUP($B380,'TAX INFO'!$B$2:$F$1000,4,0)</f>
        <v>Phase IV AFAB 2106 Mariveles, Bataan, Philippines</v>
      </c>
      <c r="F380" s="33" t="str">
        <f>VLOOKUP(B380,'TAX INFO'!$B$2:$G$961,5,0)</f>
        <v>008-673-696-000</v>
      </c>
      <c r="G380" s="33">
        <f>VLOOKUP($B380,'TAX INFO'!$B$2:$G$1000,6,0)</f>
        <v>1606</v>
      </c>
      <c r="H380" s="34" t="s">
        <v>69</v>
      </c>
      <c r="I380" s="34" t="s">
        <v>66</v>
      </c>
      <c r="J380" s="34" t="s">
        <v>67</v>
      </c>
      <c r="K380" s="34" t="s">
        <v>67</v>
      </c>
      <c r="L380" s="34" t="s">
        <v>67</v>
      </c>
      <c r="M380" s="19">
        <v>0</v>
      </c>
      <c r="N380" s="88">
        <v>-18.690000000000001</v>
      </c>
      <c r="O380" s="89">
        <v>0</v>
      </c>
      <c r="P380" s="88">
        <v>0.37</v>
      </c>
      <c r="Q380" s="90">
        <f t="shared" si="5"/>
        <v>-18.32</v>
      </c>
      <c r="R380" s="33">
        <v>28122</v>
      </c>
    </row>
    <row r="381" spans="1:18" x14ac:dyDescent="0.2">
      <c r="A381" s="33">
        <v>379</v>
      </c>
      <c r="B381" s="34" t="s">
        <v>204</v>
      </c>
      <c r="C381" s="34" t="s">
        <v>205</v>
      </c>
      <c r="D381" s="33" t="str">
        <f>VLOOKUP(B381,'TAX INFO'!$B$2:$G$961,3,0)</f>
        <v>Citicore Solar Bataan, Inc.</v>
      </c>
      <c r="E381" s="33" t="str">
        <f>VLOOKUP($B381,'TAX INFO'!$B$2:$F$1000,4,0)</f>
        <v>Phase IV AFAB 2106 Mariveles, Bataan, Philippines</v>
      </c>
      <c r="F381" s="33" t="str">
        <f>VLOOKUP(B381,'TAX INFO'!$B$2:$G$961,5,0)</f>
        <v>008-673-696-000</v>
      </c>
      <c r="G381" s="33">
        <f>VLOOKUP($B381,'TAX INFO'!$B$2:$G$1000,6,0)</f>
        <v>1606</v>
      </c>
      <c r="H381" s="34" t="s">
        <v>69</v>
      </c>
      <c r="I381" s="34" t="s">
        <v>66</v>
      </c>
      <c r="J381" s="34" t="s">
        <v>66</v>
      </c>
      <c r="K381" s="34" t="s">
        <v>67</v>
      </c>
      <c r="L381" s="34" t="s">
        <v>67</v>
      </c>
      <c r="M381" s="19">
        <v>0</v>
      </c>
      <c r="N381" s="88">
        <v>0</v>
      </c>
      <c r="O381" s="89">
        <v>0</v>
      </c>
      <c r="P381" s="88">
        <v>0</v>
      </c>
      <c r="Q381" s="90">
        <f t="shared" si="5"/>
        <v>0</v>
      </c>
      <c r="R381" s="33">
        <v>28122</v>
      </c>
    </row>
    <row r="382" spans="1:18" x14ac:dyDescent="0.2">
      <c r="A382" s="33">
        <v>380</v>
      </c>
      <c r="B382" s="34" t="s">
        <v>466</v>
      </c>
      <c r="C382" s="34" t="s">
        <v>466</v>
      </c>
      <c r="D382" s="33" t="str">
        <f>VLOOKUP(B382,'TAX INFO'!$B$2:$G$961,3,0)</f>
        <v>National Grid Corporation of the Philippines</v>
      </c>
      <c r="E382" s="33" t="str">
        <f>VLOOKUP($B382,'TAX INFO'!$B$2:$F$1000,4,0)</f>
        <v>Quezon Avenue cor. BIR Road, Diliman, Quezon City</v>
      </c>
      <c r="F382" s="33" t="str">
        <f>VLOOKUP(B382,'TAX INFO'!$B$2:$G$961,5,0)</f>
        <v>006-977-514-000</v>
      </c>
      <c r="G382" s="33">
        <f>VLOOKUP($B382,'TAX INFO'!$B$2:$G$1000,6,0)</f>
        <v>1100</v>
      </c>
      <c r="H382" s="34" t="s">
        <v>65</v>
      </c>
      <c r="I382" s="34" t="s">
        <v>66</v>
      </c>
      <c r="J382" s="34" t="s">
        <v>67</v>
      </c>
      <c r="K382" s="34" t="s">
        <v>66</v>
      </c>
      <c r="L382" s="34" t="s">
        <v>66</v>
      </c>
      <c r="M382" s="19">
        <v>-10.44</v>
      </c>
      <c r="N382" s="88">
        <v>0</v>
      </c>
      <c r="O382" s="89">
        <v>-1.25</v>
      </c>
      <c r="P382" s="88">
        <v>0.21</v>
      </c>
      <c r="Q382" s="90">
        <f t="shared" si="5"/>
        <v>-11.479999999999999</v>
      </c>
      <c r="R382" s="33">
        <v>28123</v>
      </c>
    </row>
    <row r="383" spans="1:18" x14ac:dyDescent="0.2">
      <c r="A383" s="33">
        <v>381</v>
      </c>
      <c r="B383" s="34" t="s">
        <v>467</v>
      </c>
      <c r="C383" s="34" t="s">
        <v>467</v>
      </c>
      <c r="D383" s="33" t="str">
        <f>VLOOKUP(B383,'TAX INFO'!$B$2:$G$961,3,0)</f>
        <v>National Grid Corporation of the Philippines</v>
      </c>
      <c r="E383" s="33" t="str">
        <f>VLOOKUP($B383,'TAX INFO'!$B$2:$F$1000,4,0)</f>
        <v>Power Center Quezon Avenue cor BIR Road Brgy. Pinyahan, Diliman, Quezon City</v>
      </c>
      <c r="F383" s="33" t="str">
        <f>VLOOKUP(B383,'TAX INFO'!$B$2:$G$961,5,0)</f>
        <v>006-977-514-000</v>
      </c>
      <c r="G383" s="33">
        <f>VLOOKUP($B383,'TAX INFO'!$B$2:$G$1000,6,0)</f>
        <v>1101</v>
      </c>
      <c r="H383" s="34" t="s">
        <v>65</v>
      </c>
      <c r="I383" s="34" t="s">
        <v>66</v>
      </c>
      <c r="J383" s="34" t="s">
        <v>67</v>
      </c>
      <c r="K383" s="34" t="s">
        <v>66</v>
      </c>
      <c r="L383" s="34" t="s">
        <v>66</v>
      </c>
      <c r="M383" s="19">
        <v>-5.18</v>
      </c>
      <c r="N383" s="88">
        <v>0</v>
      </c>
      <c r="O383" s="89">
        <v>-0.62</v>
      </c>
      <c r="P383" s="88">
        <v>0</v>
      </c>
      <c r="Q383" s="90">
        <f t="shared" si="5"/>
        <v>-5.8</v>
      </c>
      <c r="R383" s="33">
        <v>28123</v>
      </c>
    </row>
    <row r="384" spans="1:18" x14ac:dyDescent="0.2">
      <c r="A384" s="33">
        <v>382</v>
      </c>
      <c r="B384" s="34" t="s">
        <v>466</v>
      </c>
      <c r="C384" s="34" t="s">
        <v>468</v>
      </c>
      <c r="D384" s="33" t="str">
        <f>VLOOKUP(B384,'TAX INFO'!$B$2:$G$961,3,0)</f>
        <v>National Grid Corporation of the Philippines</v>
      </c>
      <c r="E384" s="33" t="str">
        <f>VLOOKUP($B384,'TAX INFO'!$B$2:$F$1000,4,0)</f>
        <v>Quezon Avenue cor. BIR Road, Diliman, Quezon City</v>
      </c>
      <c r="F384" s="33" t="str">
        <f>VLOOKUP(B384,'TAX INFO'!$B$2:$G$961,5,0)</f>
        <v>006-977-514-000</v>
      </c>
      <c r="G384" s="33">
        <f>VLOOKUP($B384,'TAX INFO'!$B$2:$G$1000,6,0)</f>
        <v>1100</v>
      </c>
      <c r="H384" s="34" t="s">
        <v>69</v>
      </c>
      <c r="I384" s="34" t="s">
        <v>66</v>
      </c>
      <c r="J384" s="34" t="s">
        <v>67</v>
      </c>
      <c r="K384" s="34" t="s">
        <v>66</v>
      </c>
      <c r="L384" s="34" t="s">
        <v>66</v>
      </c>
      <c r="M384" s="19">
        <v>-4.47</v>
      </c>
      <c r="N384" s="88">
        <v>0</v>
      </c>
      <c r="O384" s="89">
        <v>-0.54</v>
      </c>
      <c r="P384" s="88">
        <v>0.09</v>
      </c>
      <c r="Q384" s="90">
        <f t="shared" si="5"/>
        <v>-4.92</v>
      </c>
      <c r="R384" s="33">
        <v>28123</v>
      </c>
    </row>
    <row r="385" spans="1:18" x14ac:dyDescent="0.2">
      <c r="A385" s="33">
        <v>383</v>
      </c>
      <c r="B385" s="34" t="s">
        <v>469</v>
      </c>
      <c r="C385" s="34" t="s">
        <v>470</v>
      </c>
      <c r="D385" s="33" t="str">
        <f>VLOOKUP(B385,'TAX INFO'!$B$2:$G$961,3,0)</f>
        <v xml:space="preserve">National Irrigation Administration </v>
      </c>
      <c r="E385" s="33" t="str">
        <f>VLOOKUP($B385,'TAX INFO'!$B$2:$F$1000,4,0)</f>
        <v>Minante I, Cauayan City, Isabela</v>
      </c>
      <c r="F385" s="33" t="str">
        <f>VLOOKUP(B385,'TAX INFO'!$B$2:$G$961,5,0)</f>
        <v>000-916-415-162</v>
      </c>
      <c r="G385" s="33">
        <f>VLOOKUP($B385,'TAX INFO'!$B$2:$G$1000,6,0)</f>
        <v>3305</v>
      </c>
      <c r="H385" s="34" t="s">
        <v>69</v>
      </c>
      <c r="I385" s="34" t="s">
        <v>66</v>
      </c>
      <c r="J385" s="34" t="s">
        <v>67</v>
      </c>
      <c r="K385" s="34" t="s">
        <v>67</v>
      </c>
      <c r="L385" s="34" t="s">
        <v>67</v>
      </c>
      <c r="M385" s="19">
        <v>0</v>
      </c>
      <c r="N385" s="88">
        <v>-0.16</v>
      </c>
      <c r="O385" s="89">
        <v>0</v>
      </c>
      <c r="P385" s="88">
        <v>0</v>
      </c>
      <c r="Q385" s="90">
        <f t="shared" si="5"/>
        <v>-0.16</v>
      </c>
      <c r="R385" s="33">
        <v>28124</v>
      </c>
    </row>
    <row r="386" spans="1:18" x14ac:dyDescent="0.2">
      <c r="A386" s="33">
        <v>384</v>
      </c>
      <c r="B386" s="34" t="s">
        <v>469</v>
      </c>
      <c r="C386" s="34" t="s">
        <v>469</v>
      </c>
      <c r="D386" s="33" t="str">
        <f>VLOOKUP(B386,'TAX INFO'!$B$2:$G$961,3,0)</f>
        <v xml:space="preserve">National Irrigation Administration </v>
      </c>
      <c r="E386" s="33" t="str">
        <f>VLOOKUP($B386,'TAX INFO'!$B$2:$F$1000,4,0)</f>
        <v>Minante I, Cauayan City, Isabela</v>
      </c>
      <c r="F386" s="33" t="str">
        <f>VLOOKUP(B386,'TAX INFO'!$B$2:$G$961,5,0)</f>
        <v>000-916-415-162</v>
      </c>
      <c r="G386" s="33">
        <f>VLOOKUP($B386,'TAX INFO'!$B$2:$G$1000,6,0)</f>
        <v>3305</v>
      </c>
      <c r="H386" s="34" t="s">
        <v>65</v>
      </c>
      <c r="I386" s="34" t="s">
        <v>66</v>
      </c>
      <c r="J386" s="34" t="s">
        <v>67</v>
      </c>
      <c r="K386" s="34" t="s">
        <v>67</v>
      </c>
      <c r="L386" s="34" t="s">
        <v>67</v>
      </c>
      <c r="M386" s="19">
        <v>0</v>
      </c>
      <c r="N386" s="88">
        <v>-657.31</v>
      </c>
      <c r="O386" s="89">
        <v>0</v>
      </c>
      <c r="P386" s="88">
        <v>13.15</v>
      </c>
      <c r="Q386" s="90">
        <f t="shared" si="5"/>
        <v>-644.16</v>
      </c>
      <c r="R386" s="33">
        <v>28124</v>
      </c>
    </row>
    <row r="387" spans="1:18" x14ac:dyDescent="0.2">
      <c r="A387" s="33">
        <v>385</v>
      </c>
      <c r="B387" s="34" t="s">
        <v>550</v>
      </c>
      <c r="C387" s="34" t="s">
        <v>556</v>
      </c>
      <c r="D387" s="33" t="str">
        <f>VLOOKUP(B387,'TAX INFO'!$B$2:$G$961,3,0)</f>
        <v xml:space="preserve">Power Sector Asset and Liabilities Management Corporation </v>
      </c>
      <c r="E387" s="33" t="str">
        <f>VLOOKUP($B387,'TAX INFO'!$B$2:$F$1000,4,0)</f>
        <v>24th Floor Vertis North Corporate Center I Astra corner Lux Drives, North Avenue, Quezon City</v>
      </c>
      <c r="F387" s="33" t="str">
        <f>VLOOKUP(B387,'TAX INFO'!$B$2:$G$961,5,0)</f>
        <v>215-799-653-00000</v>
      </c>
      <c r="G387" s="33">
        <f>VLOOKUP($B387,'TAX INFO'!$B$2:$G$1000,6,0)</f>
        <v>1105</v>
      </c>
      <c r="H387" s="34" t="s">
        <v>69</v>
      </c>
      <c r="I387" s="34" t="s">
        <v>66</v>
      </c>
      <c r="J387" s="34" t="s">
        <v>66</v>
      </c>
      <c r="K387" s="34" t="s">
        <v>67</v>
      </c>
      <c r="L387" s="34" t="s">
        <v>67</v>
      </c>
      <c r="M387" s="19">
        <v>-34.75</v>
      </c>
      <c r="N387" s="88">
        <v>0</v>
      </c>
      <c r="O387" s="89">
        <v>-4.17</v>
      </c>
      <c r="P387" s="88">
        <v>0.7</v>
      </c>
      <c r="Q387" s="90">
        <f t="shared" si="5"/>
        <v>-38.22</v>
      </c>
      <c r="R387" s="33">
        <v>27932</v>
      </c>
    </row>
    <row r="388" spans="1:18" x14ac:dyDescent="0.2">
      <c r="A388" s="33">
        <v>386</v>
      </c>
      <c r="B388" s="34" t="s">
        <v>471</v>
      </c>
      <c r="C388" s="34" t="s">
        <v>471</v>
      </c>
      <c r="D388" s="33" t="str">
        <f>VLOOKUP(B388,'TAX INFO'!$B$2:$G$961,3,0)</f>
        <v>National Irrigation Administration Magat River Integrated Irrigation System</v>
      </c>
      <c r="E388" s="33" t="str">
        <f>VLOOKUP($B388,'TAX INFO'!$B$2:$F$1000,4,0)</f>
        <v>Minante I, Cauayan City, Isabela</v>
      </c>
      <c r="F388" s="33" t="str">
        <f>VLOOKUP(B388,'TAX INFO'!$B$2:$G$961,5,0)</f>
        <v>000-916-415-162</v>
      </c>
      <c r="G388" s="33">
        <f>VLOOKUP($B388,'TAX INFO'!$B$2:$G$1000,6,0)</f>
        <v>3305</v>
      </c>
      <c r="H388" s="34" t="s">
        <v>69</v>
      </c>
      <c r="I388" s="34" t="s">
        <v>66</v>
      </c>
      <c r="J388" s="34" t="s">
        <v>67</v>
      </c>
      <c r="K388" s="34" t="s">
        <v>67</v>
      </c>
      <c r="L388" s="34" t="s">
        <v>67</v>
      </c>
      <c r="M388" s="19">
        <v>-4.8499999999999996</v>
      </c>
      <c r="N388" s="88">
        <v>0</v>
      </c>
      <c r="O388" s="89">
        <v>-0.57999999999999996</v>
      </c>
      <c r="P388" s="88">
        <v>0.1</v>
      </c>
      <c r="Q388" s="90">
        <f t="shared" ref="Q388:Q451" si="6">SUM(M388:P388)</f>
        <v>-5.33</v>
      </c>
      <c r="R388" s="33">
        <v>28124</v>
      </c>
    </row>
    <row r="389" spans="1:18" x14ac:dyDescent="0.2">
      <c r="A389" s="33">
        <v>387</v>
      </c>
      <c r="B389" s="34" t="s">
        <v>600</v>
      </c>
      <c r="C389" s="34" t="s">
        <v>601</v>
      </c>
      <c r="D389" s="33" t="str">
        <f>VLOOKUP(B389,'TAX INFO'!$B$2:$G$961,3,0)</f>
        <v xml:space="preserve">SN Aboitiz Power - Magat, Inc. </v>
      </c>
      <c r="E389" s="33" t="str">
        <f>VLOOKUP($B389,'TAX INFO'!$B$2:$F$1000,4,0)</f>
        <v xml:space="preserve">Magat Hydroelectric Power Plant, General Aguinaldo, Ramon, Isabela, Philippines </v>
      </c>
      <c r="F389" s="33" t="str">
        <f>VLOOKUP(B389,'TAX INFO'!$B$2:$G$961,5,0)</f>
        <v>242-224-593-00000</v>
      </c>
      <c r="G389" s="33">
        <f>VLOOKUP($B389,'TAX INFO'!$B$2:$G$1000,6,0)</f>
        <v>3319</v>
      </c>
      <c r="H389" s="34" t="s">
        <v>69</v>
      </c>
      <c r="I389" s="34" t="s">
        <v>66</v>
      </c>
      <c r="J389" s="34" t="s">
        <v>66</v>
      </c>
      <c r="K389" s="34" t="s">
        <v>67</v>
      </c>
      <c r="L389" s="34" t="s">
        <v>67</v>
      </c>
      <c r="M389" s="19">
        <v>0</v>
      </c>
      <c r="N389" s="88">
        <v>-371.22</v>
      </c>
      <c r="O389" s="89">
        <v>0</v>
      </c>
      <c r="P389" s="88">
        <v>7.42</v>
      </c>
      <c r="Q389" s="90">
        <f t="shared" si="6"/>
        <v>-363.8</v>
      </c>
      <c r="R389" s="33">
        <v>28093</v>
      </c>
    </row>
    <row r="390" spans="1:18" x14ac:dyDescent="0.2">
      <c r="A390" s="33">
        <v>388</v>
      </c>
      <c r="B390" s="34" t="s">
        <v>472</v>
      </c>
      <c r="C390" s="34" t="s">
        <v>472</v>
      </c>
      <c r="D390" s="33" t="str">
        <f>VLOOKUP(B390,'TAX INFO'!$B$2:$G$961,3,0)</f>
        <v>National Irrigation Administration Region 2</v>
      </c>
      <c r="E390" s="33" t="str">
        <f>VLOOKUP($B390,'TAX INFO'!$B$2:$F$1000,4,0)</f>
        <v>MINANTE 1, CAUAYAN CITY, ISABELA</v>
      </c>
      <c r="F390" s="33" t="str">
        <f>VLOOKUP(B390,'TAX INFO'!$B$2:$G$961,5,0)</f>
        <v>000-916-415-156</v>
      </c>
      <c r="G390" s="33">
        <f>VLOOKUP($B390,'TAX INFO'!$B$2:$G$1000,6,0)</f>
        <v>3305</v>
      </c>
      <c r="H390" s="34" t="s">
        <v>69</v>
      </c>
      <c r="I390" s="34" t="s">
        <v>66</v>
      </c>
      <c r="J390" s="34" t="s">
        <v>67</v>
      </c>
      <c r="K390" s="34" t="s">
        <v>67</v>
      </c>
      <c r="L390" s="34" t="s">
        <v>67</v>
      </c>
      <c r="M390" s="19">
        <v>-0.28000000000000003</v>
      </c>
      <c r="N390" s="88">
        <v>0</v>
      </c>
      <c r="O390" s="89">
        <v>-0.03</v>
      </c>
      <c r="P390" s="88">
        <v>0.01</v>
      </c>
      <c r="Q390" s="90">
        <f t="shared" si="6"/>
        <v>-0.30000000000000004</v>
      </c>
      <c r="R390" s="33">
        <v>28125</v>
      </c>
    </row>
    <row r="391" spans="1:18" x14ac:dyDescent="0.2">
      <c r="A391" s="33">
        <v>389</v>
      </c>
      <c r="B391" s="34" t="s">
        <v>475</v>
      </c>
      <c r="C391" s="34" t="s">
        <v>475</v>
      </c>
      <c r="D391" s="33" t="str">
        <f>VLOOKUP(B391,'TAX INFO'!$B$2:$G$961,3,0)</f>
        <v xml:space="preserve">Negros Island Solar Power Inc. </v>
      </c>
      <c r="E391" s="33" t="str">
        <f>VLOOKUP($B391,'TAX INFO'!$B$2:$F$1000,4,0)</f>
        <v>Emerald Arcade, F.C. Ledesma St. San Carlos City Negros Occidental</v>
      </c>
      <c r="F391" s="33" t="str">
        <f>VLOOKUP(B391,'TAX INFO'!$B$2:$G$961,5,0)</f>
        <v>008-899-881-000</v>
      </c>
      <c r="G391" s="33">
        <f>VLOOKUP($B391,'TAX INFO'!$B$2:$G$1000,6,0)</f>
        <v>6127</v>
      </c>
      <c r="H391" s="34" t="s">
        <v>65</v>
      </c>
      <c r="I391" s="34" t="s">
        <v>66</v>
      </c>
      <c r="J391" s="34" t="s">
        <v>67</v>
      </c>
      <c r="K391" s="34" t="s">
        <v>66</v>
      </c>
      <c r="L391" s="34" t="s">
        <v>67</v>
      </c>
      <c r="M391" s="19">
        <v>0</v>
      </c>
      <c r="N391" s="88">
        <v>-510.9</v>
      </c>
      <c r="O391" s="89">
        <v>0</v>
      </c>
      <c r="P391" s="88">
        <v>10.220000000000001</v>
      </c>
      <c r="Q391" s="90">
        <f t="shared" si="6"/>
        <v>-500.67999999999995</v>
      </c>
      <c r="R391" s="33">
        <v>28126</v>
      </c>
    </row>
    <row r="392" spans="1:18" x14ac:dyDescent="0.2">
      <c r="A392" s="33">
        <v>390</v>
      </c>
      <c r="B392" s="34" t="s">
        <v>477</v>
      </c>
      <c r="C392" s="34" t="s">
        <v>477</v>
      </c>
      <c r="D392" s="33" t="str">
        <f>VLOOKUP(B392,'TAX INFO'!$B$2:$G$961,3,0)</f>
        <v>Negros Island Solar Power Inc.  (NISPI2)</v>
      </c>
      <c r="E392" s="33" t="str">
        <f>VLOOKUP($B392,'TAX INFO'!$B$2:$F$1000,4,0)</f>
        <v>Emerald Arcade, F.C. Ledesma St. San Carlos City Negros Occidental</v>
      </c>
      <c r="F392" s="33" t="str">
        <f>VLOOKUP(B392,'TAX INFO'!$B$2:$G$961,5,0)</f>
        <v>008-899-881-000</v>
      </c>
      <c r="G392" s="33">
        <f>VLOOKUP($B392,'TAX INFO'!$B$2:$G$1000,6,0)</f>
        <v>6127</v>
      </c>
      <c r="H392" s="34" t="s">
        <v>69</v>
      </c>
      <c r="I392" s="34" t="s">
        <v>66</v>
      </c>
      <c r="J392" s="34" t="s">
        <v>67</v>
      </c>
      <c r="K392" s="34" t="s">
        <v>66</v>
      </c>
      <c r="L392" s="34" t="s">
        <v>67</v>
      </c>
      <c r="M392" s="19">
        <v>0</v>
      </c>
      <c r="N392" s="88">
        <v>-806.14</v>
      </c>
      <c r="O392" s="89">
        <v>0</v>
      </c>
      <c r="P392" s="88">
        <v>16.12</v>
      </c>
      <c r="Q392" s="90">
        <f t="shared" si="6"/>
        <v>-790.02</v>
      </c>
      <c r="R392" s="33">
        <v>28126</v>
      </c>
    </row>
    <row r="393" spans="1:18" x14ac:dyDescent="0.2">
      <c r="A393" s="33">
        <v>391</v>
      </c>
      <c r="B393" s="34" t="s">
        <v>477</v>
      </c>
      <c r="C393" s="34" t="s">
        <v>478</v>
      </c>
      <c r="D393" s="33" t="str">
        <f>VLOOKUP(B393,'TAX INFO'!$B$2:$G$961,3,0)</f>
        <v>Negros Island Solar Power Inc.  (NISPI2)</v>
      </c>
      <c r="E393" s="33" t="str">
        <f>VLOOKUP($B393,'TAX INFO'!$B$2:$F$1000,4,0)</f>
        <v>Emerald Arcade, F.C. Ledesma St. San Carlos City Negros Occidental</v>
      </c>
      <c r="F393" s="33" t="str">
        <f>VLOOKUP(B393,'TAX INFO'!$B$2:$G$961,5,0)</f>
        <v>008-899-881-000</v>
      </c>
      <c r="G393" s="33">
        <f>VLOOKUP($B393,'TAX INFO'!$B$2:$G$1000,6,0)</f>
        <v>6127</v>
      </c>
      <c r="H393" s="34" t="s">
        <v>69</v>
      </c>
      <c r="I393" s="34" t="s">
        <v>66</v>
      </c>
      <c r="J393" s="34" t="s">
        <v>67</v>
      </c>
      <c r="K393" s="34" t="s">
        <v>67</v>
      </c>
      <c r="L393" s="34" t="s">
        <v>67</v>
      </c>
      <c r="M393" s="19">
        <v>0</v>
      </c>
      <c r="N393" s="88">
        <v>-0.01</v>
      </c>
      <c r="O393" s="89">
        <v>0</v>
      </c>
      <c r="P393" s="88">
        <v>0</v>
      </c>
      <c r="Q393" s="90">
        <f t="shared" si="6"/>
        <v>-0.01</v>
      </c>
      <c r="R393" s="33">
        <v>28126</v>
      </c>
    </row>
    <row r="394" spans="1:18" x14ac:dyDescent="0.2">
      <c r="A394" s="33">
        <v>392</v>
      </c>
      <c r="B394" s="34" t="s">
        <v>475</v>
      </c>
      <c r="C394" s="34" t="s">
        <v>476</v>
      </c>
      <c r="D394" s="33" t="str">
        <f>VLOOKUP(B394,'TAX INFO'!$B$2:$G$961,3,0)</f>
        <v xml:space="preserve">Negros Island Solar Power Inc. </v>
      </c>
      <c r="E394" s="33" t="str">
        <f>VLOOKUP($B394,'TAX INFO'!$B$2:$F$1000,4,0)</f>
        <v>Emerald Arcade, F.C. Ledesma St. San Carlos City Negros Occidental</v>
      </c>
      <c r="F394" s="33" t="str">
        <f>VLOOKUP(B394,'TAX INFO'!$B$2:$G$961,5,0)</f>
        <v>008-899-881-000</v>
      </c>
      <c r="G394" s="33">
        <f>VLOOKUP($B394,'TAX INFO'!$B$2:$G$1000,6,0)</f>
        <v>6127</v>
      </c>
      <c r="H394" s="34" t="s">
        <v>69</v>
      </c>
      <c r="I394" s="34" t="s">
        <v>66</v>
      </c>
      <c r="J394" s="34" t="s">
        <v>67</v>
      </c>
      <c r="K394" s="34" t="s">
        <v>67</v>
      </c>
      <c r="L394" s="34" t="s">
        <v>67</v>
      </c>
      <c r="M394" s="19">
        <v>0</v>
      </c>
      <c r="N394" s="88">
        <v>0</v>
      </c>
      <c r="O394" s="89">
        <v>0</v>
      </c>
      <c r="P394" s="88">
        <v>0</v>
      </c>
      <c r="Q394" s="90">
        <f t="shared" si="6"/>
        <v>0</v>
      </c>
      <c r="R394" s="33">
        <v>28126</v>
      </c>
    </row>
    <row r="395" spans="1:18" x14ac:dyDescent="0.2">
      <c r="A395" s="33">
        <v>393</v>
      </c>
      <c r="B395" s="34" t="s">
        <v>483</v>
      </c>
      <c r="C395" s="34" t="s">
        <v>483</v>
      </c>
      <c r="D395" s="33" t="str">
        <f>VLOOKUP(B395,'TAX INFO'!$B$2:$G$961,3,0)</f>
        <v xml:space="preserve">North Luzon Renewable Energy Corporation </v>
      </c>
      <c r="E395" s="33" t="str">
        <f>VLOOKUP($B395,'TAX INFO'!$B$2:$F$1000,4,0)</f>
        <v>Barangay Caparispisan Pagudpod, Ilocos Norte</v>
      </c>
      <c r="F395" s="33" t="str">
        <f>VLOOKUP(B395,'TAX INFO'!$B$2:$G$961,5,0)</f>
        <v>245-726-106-000</v>
      </c>
      <c r="G395" s="33">
        <f>VLOOKUP($B395,'TAX INFO'!$B$2:$G$1000,6,0)</f>
        <v>2919</v>
      </c>
      <c r="H395" s="34" t="s">
        <v>65</v>
      </c>
      <c r="I395" s="34" t="s">
        <v>66</v>
      </c>
      <c r="J395" s="34" t="s">
        <v>67</v>
      </c>
      <c r="K395" s="34" t="s">
        <v>66</v>
      </c>
      <c r="L395" s="34" t="s">
        <v>66</v>
      </c>
      <c r="M395" s="19">
        <v>0</v>
      </c>
      <c r="N395" s="88">
        <v>-6678.63</v>
      </c>
      <c r="O395" s="89">
        <v>0</v>
      </c>
      <c r="P395" s="88">
        <v>133.57</v>
      </c>
      <c r="Q395" s="90">
        <f t="shared" si="6"/>
        <v>-6545.06</v>
      </c>
      <c r="R395" s="33">
        <v>28127</v>
      </c>
    </row>
    <row r="396" spans="1:18" x14ac:dyDescent="0.2">
      <c r="A396" s="33">
        <v>394</v>
      </c>
      <c r="B396" s="34" t="s">
        <v>484</v>
      </c>
      <c r="C396" s="34" t="s">
        <v>484</v>
      </c>
      <c r="D396" s="33" t="str">
        <f>VLOOKUP(B396,'TAX INFO'!$B$2:$G$961,3,0)</f>
        <v xml:space="preserve">North Negros Biopower, Inc. </v>
      </c>
      <c r="E396" s="33" t="str">
        <f>VLOOKUP($B396,'TAX INFO'!$B$2:$F$1000,4,0)</f>
        <v>Emerald Arcade F.C. Ledesma St., San Carlos City</v>
      </c>
      <c r="F396" s="33" t="str">
        <f>VLOOKUP(B396,'TAX INFO'!$B$2:$G$961,5,0)</f>
        <v>006-964-680-000</v>
      </c>
      <c r="G396" s="33">
        <f>VLOOKUP($B396,'TAX INFO'!$B$2:$G$1000,6,0)</f>
        <v>6127</v>
      </c>
      <c r="H396" s="34" t="s">
        <v>69</v>
      </c>
      <c r="I396" s="34" t="s">
        <v>66</v>
      </c>
      <c r="J396" s="34" t="s">
        <v>67</v>
      </c>
      <c r="K396" s="34" t="s">
        <v>66</v>
      </c>
      <c r="L396" s="34" t="s">
        <v>66</v>
      </c>
      <c r="M396" s="19">
        <v>0</v>
      </c>
      <c r="N396" s="88">
        <v>-21.12</v>
      </c>
      <c r="O396" s="89">
        <v>0</v>
      </c>
      <c r="P396" s="88">
        <v>0</v>
      </c>
      <c r="Q396" s="90">
        <f t="shared" si="6"/>
        <v>-21.12</v>
      </c>
      <c r="R396" s="33">
        <v>28128</v>
      </c>
    </row>
    <row r="397" spans="1:18" x14ac:dyDescent="0.2">
      <c r="A397" s="33">
        <v>395</v>
      </c>
      <c r="B397" s="34" t="s">
        <v>484</v>
      </c>
      <c r="C397" s="34" t="s">
        <v>485</v>
      </c>
      <c r="D397" s="33" t="str">
        <f>VLOOKUP(B397,'TAX INFO'!$B$2:$G$961,3,0)</f>
        <v xml:space="preserve">North Negros Biopower, Inc. </v>
      </c>
      <c r="E397" s="33" t="str">
        <f>VLOOKUP($B397,'TAX INFO'!$B$2:$F$1000,4,0)</f>
        <v>Emerald Arcade F.C. Ledesma St., San Carlos City</v>
      </c>
      <c r="F397" s="33" t="str">
        <f>VLOOKUP(B397,'TAX INFO'!$B$2:$G$961,5,0)</f>
        <v>006-964-680-000</v>
      </c>
      <c r="G397" s="33">
        <f>VLOOKUP($B397,'TAX INFO'!$B$2:$G$1000,6,0)</f>
        <v>6127</v>
      </c>
      <c r="H397" s="34" t="s">
        <v>65</v>
      </c>
      <c r="I397" s="34" t="s">
        <v>66</v>
      </c>
      <c r="J397" s="34" t="s">
        <v>67</v>
      </c>
      <c r="K397" s="34" t="s">
        <v>66</v>
      </c>
      <c r="L397" s="34" t="s">
        <v>66</v>
      </c>
      <c r="M397" s="19">
        <v>0</v>
      </c>
      <c r="N397" s="88">
        <v>-0.17</v>
      </c>
      <c r="O397" s="89">
        <v>0</v>
      </c>
      <c r="P397" s="88">
        <v>0</v>
      </c>
      <c r="Q397" s="90">
        <f t="shared" si="6"/>
        <v>-0.17</v>
      </c>
      <c r="R397" s="33">
        <v>28128</v>
      </c>
    </row>
    <row r="398" spans="1:18" x14ac:dyDescent="0.2">
      <c r="A398" s="33">
        <v>396</v>
      </c>
      <c r="B398" s="34" t="s">
        <v>479</v>
      </c>
      <c r="C398" s="34" t="s">
        <v>479</v>
      </c>
      <c r="D398" s="33" t="str">
        <f>VLOOKUP(B398,'TAX INFO'!$B$2:$G$961,3,0)</f>
        <v>NEGROS OCCIDENTAL ELECTRIC COOPERATIVE</v>
      </c>
      <c r="E398" s="33" t="str">
        <f>VLOOKUP($B398,'TAX INFO'!$B$2:$F$1000,4,0)</f>
        <v>So. Naga, Brgy. Binicuil, Kabankalan City, Negros Occidental</v>
      </c>
      <c r="F398" s="33" t="str">
        <f>VLOOKUP(B398,'TAX INFO'!$B$2:$G$961,5,0)</f>
        <v>000-560-345-000</v>
      </c>
      <c r="G398" s="33">
        <f>VLOOKUP($B398,'TAX INFO'!$B$2:$G$1000,6,0)</f>
        <v>6111</v>
      </c>
      <c r="H398" s="34" t="s">
        <v>69</v>
      </c>
      <c r="I398" s="34" t="s">
        <v>66</v>
      </c>
      <c r="J398" s="34" t="s">
        <v>67</v>
      </c>
      <c r="K398" s="34" t="s">
        <v>66</v>
      </c>
      <c r="L398" s="34" t="s">
        <v>66</v>
      </c>
      <c r="M398" s="19">
        <v>-12.2</v>
      </c>
      <c r="N398" s="88">
        <v>0</v>
      </c>
      <c r="O398" s="89">
        <v>-1.46</v>
      </c>
      <c r="P398" s="88">
        <v>0.24</v>
      </c>
      <c r="Q398" s="90">
        <f t="shared" si="6"/>
        <v>-13.42</v>
      </c>
      <c r="R398" s="33">
        <v>28129</v>
      </c>
    </row>
    <row r="399" spans="1:18" x14ac:dyDescent="0.2">
      <c r="A399" s="33">
        <v>397</v>
      </c>
      <c r="B399" s="34" t="s">
        <v>486</v>
      </c>
      <c r="C399" s="34" t="s">
        <v>486</v>
      </c>
      <c r="D399" s="33" t="str">
        <f>VLOOKUP(B399,'TAX INFO'!$B$2:$G$961,3,0)</f>
        <v xml:space="preserve">Northern Negros Electric Cooperative, Inc. </v>
      </c>
      <c r="E399" s="33" t="str">
        <f>VLOOKUP($B399,'TAX INFO'!$B$2:$F$1000,4,0)</f>
        <v>Crossing Tortosa, Manapla, Negros Occidental</v>
      </c>
      <c r="F399" s="33" t="str">
        <f>VLOOKUP(B399,'TAX INFO'!$B$2:$G$961,5,0)</f>
        <v>001-005-053-0000</v>
      </c>
      <c r="G399" s="33">
        <f>VLOOKUP($B399,'TAX INFO'!$B$2:$G$1000,6,0)</f>
        <v>6120</v>
      </c>
      <c r="H399" s="34" t="s">
        <v>65</v>
      </c>
      <c r="I399" s="34" t="s">
        <v>66</v>
      </c>
      <c r="J399" s="34" t="s">
        <v>67</v>
      </c>
      <c r="K399" s="34" t="s">
        <v>66</v>
      </c>
      <c r="L399" s="34" t="s">
        <v>66</v>
      </c>
      <c r="M399" s="19">
        <v>-22.13</v>
      </c>
      <c r="N399" s="88">
        <v>0</v>
      </c>
      <c r="O399" s="89">
        <v>-2.66</v>
      </c>
      <c r="P399" s="88">
        <v>0.44</v>
      </c>
      <c r="Q399" s="90">
        <f t="shared" si="6"/>
        <v>-24.349999999999998</v>
      </c>
      <c r="R399" s="33">
        <v>28130</v>
      </c>
    </row>
    <row r="400" spans="1:18" x14ac:dyDescent="0.2">
      <c r="A400" s="33">
        <v>398</v>
      </c>
      <c r="B400" s="34" t="s">
        <v>480</v>
      </c>
      <c r="C400" s="34" t="s">
        <v>480</v>
      </c>
      <c r="D400" s="33" t="str">
        <f>VLOOKUP(B400,'TAX INFO'!$B$2:$G$961,3,0)</f>
        <v xml:space="preserve">Negros Oriental I Electric Cooperative, Inc. </v>
      </c>
      <c r="E400" s="33" t="str">
        <f>VLOOKUP($B400,'TAX INFO'!$B$2:$F$1000,4,0)</f>
        <v>Tinaogan, Bindoy, Negros Oriental</v>
      </c>
      <c r="F400" s="33" t="str">
        <f>VLOOKUP(B400,'TAX INFO'!$B$2:$G$961,5,0)</f>
        <v>000-613-539-000</v>
      </c>
      <c r="G400" s="33">
        <f>VLOOKUP($B400,'TAX INFO'!$B$2:$G$1000,6,0)</f>
        <v>6209</v>
      </c>
      <c r="H400" s="34" t="s">
        <v>69</v>
      </c>
      <c r="I400" s="34" t="s">
        <v>66</v>
      </c>
      <c r="J400" s="34" t="s">
        <v>67</v>
      </c>
      <c r="K400" s="34" t="s">
        <v>66</v>
      </c>
      <c r="L400" s="34" t="s">
        <v>66</v>
      </c>
      <c r="M400" s="19">
        <v>-5.92</v>
      </c>
      <c r="N400" s="88">
        <v>0</v>
      </c>
      <c r="O400" s="89">
        <v>-0.71</v>
      </c>
      <c r="P400" s="88">
        <v>0.12</v>
      </c>
      <c r="Q400" s="90">
        <f t="shared" si="6"/>
        <v>-6.51</v>
      </c>
      <c r="R400" s="33">
        <v>28131</v>
      </c>
    </row>
    <row r="401" spans="1:18" x14ac:dyDescent="0.2">
      <c r="A401" s="33">
        <v>399</v>
      </c>
      <c r="B401" s="34" t="s">
        <v>481</v>
      </c>
      <c r="C401" s="34" t="s">
        <v>481</v>
      </c>
      <c r="D401" s="33" t="str">
        <f>VLOOKUP(B401,'TAX INFO'!$B$2:$G$961,3,0)</f>
        <v>NEGROS ORIENTAL II ELECTRIC COOPERATIVE</v>
      </c>
      <c r="E401" s="33" t="str">
        <f>VLOOKUP($B401,'TAX INFO'!$B$2:$F$1000,4,0)</f>
        <v>NORECO II BLDG., REAL STREET, DUMAGUETE CITY</v>
      </c>
      <c r="F401" s="33" t="str">
        <f>VLOOKUP(B401,'TAX INFO'!$B$2:$G$961,5,0)</f>
        <v>000-613-546-000</v>
      </c>
      <c r="G401" s="33">
        <f>VLOOKUP($B401,'TAX INFO'!$B$2:$G$1000,6,0)</f>
        <v>6200</v>
      </c>
      <c r="H401" s="34" t="s">
        <v>69</v>
      </c>
      <c r="I401" s="34" t="s">
        <v>66</v>
      </c>
      <c r="J401" s="34" t="s">
        <v>67</v>
      </c>
      <c r="K401" s="34" t="s">
        <v>67</v>
      </c>
      <c r="L401" s="34" t="s">
        <v>67</v>
      </c>
      <c r="M401" s="19">
        <v>0</v>
      </c>
      <c r="N401" s="88">
        <v>-19</v>
      </c>
      <c r="O401" s="89">
        <v>0</v>
      </c>
      <c r="P401" s="88">
        <v>0</v>
      </c>
      <c r="Q401" s="90">
        <f t="shared" si="6"/>
        <v>-19</v>
      </c>
      <c r="R401" s="33">
        <v>28132</v>
      </c>
    </row>
    <row r="402" spans="1:18" x14ac:dyDescent="0.2">
      <c r="A402" s="33">
        <v>400</v>
      </c>
      <c r="B402" s="34" t="s">
        <v>489</v>
      </c>
      <c r="C402" s="34" t="s">
        <v>489</v>
      </c>
      <c r="D402" s="33" t="str">
        <f>VLOOKUP(B402,'TAX INFO'!$B$2:$G$961,3,0)</f>
        <v xml:space="preserve">Northern Samar Electric Cooperative, Inc. </v>
      </c>
      <c r="E402" s="33" t="str">
        <f>VLOOKUP($B402,'TAX INFO'!$B$2:$F$1000,4,0)</f>
        <v>Brgy. Magsaysay, Bobon, Northern Samar</v>
      </c>
      <c r="F402" s="33" t="str">
        <f>VLOOKUP(B402,'TAX INFO'!$B$2:$G$961,5,0)</f>
        <v>001-585-897-000</v>
      </c>
      <c r="G402" s="33">
        <f>VLOOKUP($B402,'TAX INFO'!$B$2:$G$1000,6,0)</f>
        <v>6401</v>
      </c>
      <c r="H402" s="34" t="s">
        <v>69</v>
      </c>
      <c r="I402" s="34" t="s">
        <v>66</v>
      </c>
      <c r="J402" s="34" t="s">
        <v>67</v>
      </c>
      <c r="K402" s="34" t="s">
        <v>67</v>
      </c>
      <c r="L402" s="34" t="s">
        <v>67</v>
      </c>
      <c r="M402" s="19">
        <v>-8.5299999999999994</v>
      </c>
      <c r="N402" s="88">
        <v>0</v>
      </c>
      <c r="O402" s="89">
        <v>-1.02</v>
      </c>
      <c r="P402" s="88">
        <v>0</v>
      </c>
      <c r="Q402" s="90">
        <f t="shared" si="6"/>
        <v>-9.5499999999999989</v>
      </c>
      <c r="R402" s="33">
        <v>28133</v>
      </c>
    </row>
    <row r="403" spans="1:18" x14ac:dyDescent="0.2">
      <c r="A403" s="33">
        <v>401</v>
      </c>
      <c r="B403" s="34" t="s">
        <v>490</v>
      </c>
      <c r="C403" s="34" t="s">
        <v>490</v>
      </c>
      <c r="D403" s="33" t="str">
        <f>VLOOKUP(B403,'TAX INFO'!$B$2:$G$961,3,0)</f>
        <v xml:space="preserve">Northwind Power Development Corporation </v>
      </c>
      <c r="E403" s="33" t="str">
        <f>VLOOKUP($B403,'TAX INFO'!$B$2:$F$1000,4,0)</f>
        <v>Sitio Suyo, Barangay Baruyen, Bangui, Ilocos Norte</v>
      </c>
      <c r="F403" s="33" t="str">
        <f>VLOOKUP(B403,'TAX INFO'!$B$2:$G$961,5,0)</f>
        <v>208-101-373-000</v>
      </c>
      <c r="G403" s="33">
        <f>VLOOKUP($B403,'TAX INFO'!$B$2:$G$1000,6,0)</f>
        <v>2920</v>
      </c>
      <c r="H403" s="34" t="s">
        <v>69</v>
      </c>
      <c r="I403" s="34" t="s">
        <v>66</v>
      </c>
      <c r="J403" s="34" t="s">
        <v>66</v>
      </c>
      <c r="K403" s="34" t="s">
        <v>66</v>
      </c>
      <c r="L403" s="34" t="s">
        <v>67</v>
      </c>
      <c r="M403" s="19">
        <v>0</v>
      </c>
      <c r="N403" s="88">
        <v>-587.09</v>
      </c>
      <c r="O403" s="89">
        <v>0</v>
      </c>
      <c r="P403" s="88">
        <v>11.74</v>
      </c>
      <c r="Q403" s="90">
        <f t="shared" si="6"/>
        <v>-575.35</v>
      </c>
      <c r="R403" s="33">
        <v>28134</v>
      </c>
    </row>
    <row r="404" spans="1:18" x14ac:dyDescent="0.2">
      <c r="A404" s="33">
        <v>402</v>
      </c>
      <c r="B404" s="34" t="s">
        <v>490</v>
      </c>
      <c r="C404" s="34" t="s">
        <v>492</v>
      </c>
      <c r="D404" s="33" t="str">
        <f>VLOOKUP(B404,'TAX INFO'!$B$2:$G$961,3,0)</f>
        <v xml:space="preserve">Northwind Power Development Corporation </v>
      </c>
      <c r="E404" s="33" t="str">
        <f>VLOOKUP($B404,'TAX INFO'!$B$2:$F$1000,4,0)</f>
        <v>Sitio Suyo, Barangay Baruyen, Bangui, Ilocos Norte</v>
      </c>
      <c r="F404" s="33" t="str">
        <f>VLOOKUP(B404,'TAX INFO'!$B$2:$G$961,5,0)</f>
        <v>208-101-373-000</v>
      </c>
      <c r="G404" s="33">
        <f>VLOOKUP($B404,'TAX INFO'!$B$2:$G$1000,6,0)</f>
        <v>2920</v>
      </c>
      <c r="H404" s="34" t="s">
        <v>69</v>
      </c>
      <c r="I404" s="34" t="s">
        <v>66</v>
      </c>
      <c r="J404" s="34" t="s">
        <v>67</v>
      </c>
      <c r="K404" s="34" t="s">
        <v>66</v>
      </c>
      <c r="L404" s="34" t="s">
        <v>66</v>
      </c>
      <c r="M404" s="19">
        <v>0</v>
      </c>
      <c r="N404" s="88">
        <v>-0.06</v>
      </c>
      <c r="O404" s="89">
        <v>0</v>
      </c>
      <c r="P404" s="88">
        <v>0</v>
      </c>
      <c r="Q404" s="90">
        <f t="shared" si="6"/>
        <v>-0.06</v>
      </c>
      <c r="R404" s="33">
        <v>28134</v>
      </c>
    </row>
    <row r="405" spans="1:18" x14ac:dyDescent="0.2">
      <c r="A405" s="33">
        <v>403</v>
      </c>
      <c r="B405" s="34" t="s">
        <v>487</v>
      </c>
      <c r="C405" s="34" t="s">
        <v>487</v>
      </c>
      <c r="D405" s="33" t="str">
        <f>VLOOKUP(B405,'TAX INFO'!$B$2:$G$961,3,0)</f>
        <v xml:space="preserve">Northern Renewables Generation Corporation </v>
      </c>
      <c r="E405" s="33" t="str">
        <f>VLOOKUP($B405,'TAX INFO'!$B$2:$F$1000,4,0)</f>
        <v>G/F Manville Zosa Compound Don Pedro Rodriguez St. Brgy. Capitol Cebu City</v>
      </c>
      <c r="F405" s="33" t="str">
        <f>VLOOKUP(B405,'TAX INFO'!$B$2:$G$961,5,0)</f>
        <v>279-626-683-000</v>
      </c>
      <c r="G405" s="33">
        <f>VLOOKUP($B405,'TAX INFO'!$B$2:$G$1000,6,0)</f>
        <v>6000</v>
      </c>
      <c r="H405" s="34" t="s">
        <v>65</v>
      </c>
      <c r="I405" s="34" t="s">
        <v>66</v>
      </c>
      <c r="J405" s="34" t="s">
        <v>67</v>
      </c>
      <c r="K405" s="34" t="s">
        <v>66</v>
      </c>
      <c r="L405" s="34" t="s">
        <v>66</v>
      </c>
      <c r="M405" s="19">
        <v>0</v>
      </c>
      <c r="N405" s="88">
        <v>-2552.64</v>
      </c>
      <c r="O405" s="89">
        <v>0</v>
      </c>
      <c r="P405" s="88">
        <v>0</v>
      </c>
      <c r="Q405" s="90">
        <f t="shared" si="6"/>
        <v>-2552.64</v>
      </c>
      <c r="R405" s="33">
        <v>28135</v>
      </c>
    </row>
    <row r="406" spans="1:18" x14ac:dyDescent="0.2">
      <c r="A406" s="33">
        <v>404</v>
      </c>
      <c r="B406" s="34" t="s">
        <v>487</v>
      </c>
      <c r="C406" s="34" t="s">
        <v>488</v>
      </c>
      <c r="D406" s="33" t="str">
        <f>VLOOKUP(B406,'TAX INFO'!$B$2:$G$961,3,0)</f>
        <v xml:space="preserve">Northern Renewables Generation Corporation </v>
      </c>
      <c r="E406" s="33" t="str">
        <f>VLOOKUP($B406,'TAX INFO'!$B$2:$F$1000,4,0)</f>
        <v>G/F Manville Zosa Compound Don Pedro Rodriguez St. Brgy. Capitol Cebu City</v>
      </c>
      <c r="F406" s="33" t="str">
        <f>VLOOKUP(B406,'TAX INFO'!$B$2:$G$961,5,0)</f>
        <v>279-626-683-000</v>
      </c>
      <c r="G406" s="33">
        <f>VLOOKUP($B406,'TAX INFO'!$B$2:$G$1000,6,0)</f>
        <v>6000</v>
      </c>
      <c r="H406" s="34" t="s">
        <v>65</v>
      </c>
      <c r="I406" s="34" t="s">
        <v>67</v>
      </c>
      <c r="J406" s="34" t="s">
        <v>66</v>
      </c>
      <c r="K406" s="34" t="s">
        <v>66</v>
      </c>
      <c r="L406" s="34" t="s">
        <v>66</v>
      </c>
      <c r="M406" s="19">
        <v>0</v>
      </c>
      <c r="N406" s="88">
        <v>-0.86</v>
      </c>
      <c r="O406" s="89">
        <v>0</v>
      </c>
      <c r="P406" s="88">
        <v>0</v>
      </c>
      <c r="Q406" s="90">
        <f t="shared" si="6"/>
        <v>-0.86</v>
      </c>
      <c r="R406" s="33">
        <v>28135</v>
      </c>
    </row>
    <row r="407" spans="1:18" x14ac:dyDescent="0.2">
      <c r="A407" s="33">
        <v>405</v>
      </c>
      <c r="B407" s="34" t="s">
        <v>499</v>
      </c>
      <c r="C407" s="34" t="s">
        <v>499</v>
      </c>
      <c r="D407" s="33" t="str">
        <f>VLOOKUP(B407,'TAX INFO'!$B$2:$G$961,3,0)</f>
        <v xml:space="preserve">Nuevo Solar Energy Corp. </v>
      </c>
      <c r="E407" s="33" t="str">
        <f>VLOOKUP($B407,'TAX INFO'!$B$2:$F$1000,4,0)</f>
        <v>21/F Tower 6789, 6789 Ayala Avenue, Brgy. Bel-Air Makati City, Philippines</v>
      </c>
      <c r="F407" s="33" t="str">
        <f>VLOOKUP(B407,'TAX INFO'!$B$2:$G$961,5,0)</f>
        <v>009-186-081-00000</v>
      </c>
      <c r="G407" s="33">
        <f>VLOOKUP($B407,'TAX INFO'!$B$2:$G$1000,6,0)</f>
        <v>1209</v>
      </c>
      <c r="H407" s="34" t="s">
        <v>69</v>
      </c>
      <c r="I407" s="34" t="s">
        <v>67</v>
      </c>
      <c r="J407" s="34" t="s">
        <v>66</v>
      </c>
      <c r="K407" s="34" t="s">
        <v>66</v>
      </c>
      <c r="L407" s="34" t="s">
        <v>66</v>
      </c>
      <c r="M407" s="19">
        <v>0</v>
      </c>
      <c r="N407" s="88">
        <v>-1.7</v>
      </c>
      <c r="O407" s="89">
        <v>0</v>
      </c>
      <c r="P407" s="88">
        <v>0</v>
      </c>
      <c r="Q407" s="90">
        <f t="shared" si="6"/>
        <v>-1.7</v>
      </c>
      <c r="R407" s="33">
        <v>28136</v>
      </c>
    </row>
    <row r="408" spans="1:18" x14ac:dyDescent="0.2">
      <c r="A408" s="33">
        <v>406</v>
      </c>
      <c r="B408" s="34" t="s">
        <v>499</v>
      </c>
      <c r="C408" s="34" t="s">
        <v>500</v>
      </c>
      <c r="D408" s="33" t="str">
        <f>VLOOKUP(B408,'TAX INFO'!$B$2:$G$961,3,0)</f>
        <v xml:space="preserve">Nuevo Solar Energy Corp. </v>
      </c>
      <c r="E408" s="33" t="str">
        <f>VLOOKUP($B408,'TAX INFO'!$B$2:$F$1000,4,0)</f>
        <v>21/F Tower 6789, 6789 Ayala Avenue, Brgy. Bel-Air Makati City, Philippines</v>
      </c>
      <c r="F408" s="33" t="str">
        <f>VLOOKUP(B408,'TAX INFO'!$B$2:$G$961,5,0)</f>
        <v>009-186-081-00000</v>
      </c>
      <c r="G408" s="33">
        <f>VLOOKUP($B408,'TAX INFO'!$B$2:$G$1000,6,0)</f>
        <v>1209</v>
      </c>
      <c r="H408" s="34" t="s">
        <v>69</v>
      </c>
      <c r="I408" s="34" t="s">
        <v>66</v>
      </c>
      <c r="J408" s="34" t="s">
        <v>67</v>
      </c>
      <c r="K408" s="34" t="s">
        <v>67</v>
      </c>
      <c r="L408" s="34" t="s">
        <v>67</v>
      </c>
      <c r="M408" s="19">
        <v>0</v>
      </c>
      <c r="N408" s="88">
        <v>0</v>
      </c>
      <c r="O408" s="89">
        <v>0</v>
      </c>
      <c r="P408" s="88">
        <v>0</v>
      </c>
      <c r="Q408" s="90">
        <f t="shared" si="6"/>
        <v>0</v>
      </c>
      <c r="R408" s="33">
        <v>28136</v>
      </c>
    </row>
    <row r="409" spans="1:18" x14ac:dyDescent="0.2">
      <c r="A409" s="33">
        <v>407</v>
      </c>
      <c r="B409" s="34" t="s">
        <v>681</v>
      </c>
      <c r="C409" s="34" t="s">
        <v>686</v>
      </c>
      <c r="D409" s="33" t="str">
        <f>VLOOKUP(B409,'TAX INFO'!$B$2:$G$961,3,0)</f>
        <v>Sual Power Inc.</v>
      </c>
      <c r="E409" s="33" t="str">
        <f>VLOOKUP($B409,'TAX INFO'!$B$2:$F$1000,4,0)</f>
        <v>5th Floor C5 Office Building Complex, #100 E. Rodriguez Jr. Ave. C5 Road Ugong 1604 City of Pasig NCR, Second District Philippines</v>
      </c>
      <c r="F409" s="33" t="str">
        <f>VLOOKUP(B409,'TAX INFO'!$B$2:$G$961,5,0)</f>
        <v>225-353-447-000</v>
      </c>
      <c r="G409" s="33">
        <f>VLOOKUP($B409,'TAX INFO'!$B$2:$G$1000,6,0)</f>
        <v>1604</v>
      </c>
      <c r="H409" s="34" t="s">
        <v>65</v>
      </c>
      <c r="I409" s="34" t="s">
        <v>67</v>
      </c>
      <c r="J409" s="34" t="s">
        <v>66</v>
      </c>
      <c r="K409" s="34" t="s">
        <v>66</v>
      </c>
      <c r="L409" s="34" t="s">
        <v>67</v>
      </c>
      <c r="M409" s="19">
        <v>-13.4</v>
      </c>
      <c r="N409" s="88">
        <v>0</v>
      </c>
      <c r="O409" s="89">
        <v>-1.61</v>
      </c>
      <c r="P409" s="88">
        <v>0.27</v>
      </c>
      <c r="Q409" s="90">
        <f t="shared" si="6"/>
        <v>-14.74</v>
      </c>
      <c r="R409" s="33">
        <v>27973</v>
      </c>
    </row>
    <row r="410" spans="1:18" x14ac:dyDescent="0.2">
      <c r="A410" s="33">
        <v>408</v>
      </c>
      <c r="B410" s="34" t="s">
        <v>212</v>
      </c>
      <c r="C410" s="34" t="s">
        <v>212</v>
      </c>
      <c r="D410" s="33" t="str">
        <f>VLOOKUP(B410,'TAX INFO'!$B$2:$G$961,3,0)</f>
        <v>Citicore Solar Tarlac 1, Inc.</v>
      </c>
      <c r="E410" s="33" t="str">
        <f>VLOOKUP($B410,'TAX INFO'!$B$2:$F$1000,4,0)</f>
        <v>ARMENIA 2300 CITY OF TARLAC (CAPITAL), TARLAC PHILIPPINES</v>
      </c>
      <c r="F410" s="33" t="str">
        <f>VLOOKUP(B410,'TAX INFO'!$B$2:$G$961,5,0)</f>
        <v>008-654-146-000</v>
      </c>
      <c r="G410" s="33">
        <f>VLOOKUP($B410,'TAX INFO'!$B$2:$G$1000,6,0)</f>
        <v>2300</v>
      </c>
      <c r="H410" s="34" t="s">
        <v>69</v>
      </c>
      <c r="I410" s="34" t="s">
        <v>67</v>
      </c>
      <c r="J410" s="34" t="s">
        <v>66</v>
      </c>
      <c r="K410" s="34" t="s">
        <v>66</v>
      </c>
      <c r="L410" s="34" t="s">
        <v>67</v>
      </c>
      <c r="M410" s="19">
        <v>0</v>
      </c>
      <c r="N410" s="88">
        <v>-7.27</v>
      </c>
      <c r="O410" s="89">
        <v>0</v>
      </c>
      <c r="P410" s="88">
        <v>0.15</v>
      </c>
      <c r="Q410" s="90">
        <f t="shared" si="6"/>
        <v>-7.1199999999999992</v>
      </c>
      <c r="R410" s="33">
        <v>28137</v>
      </c>
    </row>
    <row r="411" spans="1:18" x14ac:dyDescent="0.2">
      <c r="A411" s="33">
        <v>409</v>
      </c>
      <c r="B411" s="34" t="s">
        <v>213</v>
      </c>
      <c r="C411" s="34" t="s">
        <v>213</v>
      </c>
      <c r="D411" s="33" t="str">
        <f>VLOOKUP(B411,'TAX INFO'!$B$2:$G$961,3,0)</f>
        <v>Citicore Solar Tarlac 2, Inc.</v>
      </c>
      <c r="E411" s="33" t="str">
        <f>VLOOKUP($B411,'TAX INFO'!$B$2:$F$1000,4,0)</f>
        <v>Blk. 6 Brgy. Dalayap, Tarlac City, Tarlac, Philippines</v>
      </c>
      <c r="F411" s="33" t="str">
        <f>VLOOKUP(B411,'TAX INFO'!$B$2:$G$961,5,0)</f>
        <v>008-654-139-000</v>
      </c>
      <c r="G411" s="33">
        <f>VLOOKUP($B411,'TAX INFO'!$B$2:$G$1000,6,0)</f>
        <v>2300</v>
      </c>
      <c r="H411" s="34" t="s">
        <v>69</v>
      </c>
      <c r="I411" s="34" t="s">
        <v>66</v>
      </c>
      <c r="J411" s="34" t="s">
        <v>66</v>
      </c>
      <c r="K411" s="34" t="s">
        <v>67</v>
      </c>
      <c r="L411" s="34" t="s">
        <v>67</v>
      </c>
      <c r="M411" s="19">
        <v>0</v>
      </c>
      <c r="N411" s="88">
        <v>-4.12</v>
      </c>
      <c r="O411" s="89">
        <v>0</v>
      </c>
      <c r="P411" s="88">
        <v>0.08</v>
      </c>
      <c r="Q411" s="90">
        <f t="shared" si="6"/>
        <v>-4.04</v>
      </c>
      <c r="R411" s="33">
        <v>28138</v>
      </c>
    </row>
    <row r="412" spans="1:18" x14ac:dyDescent="0.2">
      <c r="A412" s="33">
        <v>410</v>
      </c>
      <c r="B412" s="34" t="s">
        <v>211</v>
      </c>
      <c r="C412" s="34" t="s">
        <v>211</v>
      </c>
      <c r="D412" s="33" t="str">
        <f>VLOOKUP(B412,'TAX INFO'!$B$2:$G$961,3,0)</f>
        <v xml:space="preserve">Citicore Solar South Cotabato, Inc. </v>
      </c>
      <c r="E412" s="33" t="str">
        <f>VLOOKUP($B412,'TAX INFO'!$B$2:$F$1000,4,0)</f>
        <v>SITIO STA.RITA 14TH STREET CENTRALA 9512 SURALLAH SOUTH COTABATO</v>
      </c>
      <c r="F412" s="33" t="str">
        <f>VLOOKUP(B412,'TAX INFO'!$B$2:$G$961,5,0)</f>
        <v>008-523-504-000</v>
      </c>
      <c r="G412" s="33">
        <f>VLOOKUP($B412,'TAX INFO'!$B$2:$G$1000,6,0)</f>
        <v>9512</v>
      </c>
      <c r="H412" s="34" t="s">
        <v>65</v>
      </c>
      <c r="I412" s="34" t="s">
        <v>66</v>
      </c>
      <c r="J412" s="34" t="s">
        <v>67</v>
      </c>
      <c r="K412" s="34" t="s">
        <v>66</v>
      </c>
      <c r="L412" s="34" t="s">
        <v>66</v>
      </c>
      <c r="M412" s="19">
        <v>0</v>
      </c>
      <c r="N412" s="88">
        <v>-117.5</v>
      </c>
      <c r="O412" s="89">
        <v>0</v>
      </c>
      <c r="P412" s="88">
        <v>2.35</v>
      </c>
      <c r="Q412" s="90">
        <f t="shared" si="6"/>
        <v>-115.15</v>
      </c>
      <c r="R412" s="33">
        <v>28139</v>
      </c>
    </row>
    <row r="413" spans="1:18" x14ac:dyDescent="0.2">
      <c r="A413" s="33">
        <v>411</v>
      </c>
      <c r="B413" s="34" t="s">
        <v>490</v>
      </c>
      <c r="C413" s="34" t="s">
        <v>491</v>
      </c>
      <c r="D413" s="33" t="str">
        <f>VLOOKUP(B413,'TAX INFO'!$B$2:$G$961,3,0)</f>
        <v xml:space="preserve">Northwind Power Development Corporation </v>
      </c>
      <c r="E413" s="33" t="str">
        <f>VLOOKUP($B413,'TAX INFO'!$B$2:$F$1000,4,0)</f>
        <v>Sitio Suyo, Barangay Baruyen, Bangui, Ilocos Norte</v>
      </c>
      <c r="F413" s="33" t="str">
        <f>VLOOKUP(B413,'TAX INFO'!$B$2:$G$961,5,0)</f>
        <v>208-101-373-000</v>
      </c>
      <c r="G413" s="33">
        <f>VLOOKUP($B413,'TAX INFO'!$B$2:$G$1000,6,0)</f>
        <v>2920</v>
      </c>
      <c r="H413" s="34" t="s">
        <v>65</v>
      </c>
      <c r="I413" s="34" t="s">
        <v>66</v>
      </c>
      <c r="J413" s="34" t="s">
        <v>67</v>
      </c>
      <c r="K413" s="34" t="s">
        <v>66</v>
      </c>
      <c r="L413" s="34" t="s">
        <v>66</v>
      </c>
      <c r="M413" s="19">
        <v>0</v>
      </c>
      <c r="N413" s="88">
        <v>-1554.51</v>
      </c>
      <c r="O413" s="89">
        <v>0</v>
      </c>
      <c r="P413" s="88">
        <v>31.09</v>
      </c>
      <c r="Q413" s="90">
        <f t="shared" si="6"/>
        <v>-1523.42</v>
      </c>
      <c r="R413" s="33">
        <v>28134</v>
      </c>
    </row>
    <row r="414" spans="1:18" x14ac:dyDescent="0.2">
      <c r="A414" s="33">
        <v>412</v>
      </c>
      <c r="B414" s="34" t="s">
        <v>490</v>
      </c>
      <c r="C414" s="34" t="s">
        <v>493</v>
      </c>
      <c r="D414" s="33" t="str">
        <f>VLOOKUP(B414,'TAX INFO'!$B$2:$G$961,3,0)</f>
        <v xml:space="preserve">Northwind Power Development Corporation </v>
      </c>
      <c r="E414" s="33" t="str">
        <f>VLOOKUP($B414,'TAX INFO'!$B$2:$F$1000,4,0)</f>
        <v>Sitio Suyo, Barangay Baruyen, Bangui, Ilocos Norte</v>
      </c>
      <c r="F414" s="33" t="str">
        <f>VLOOKUP(B414,'TAX INFO'!$B$2:$G$961,5,0)</f>
        <v>208-101-373-000</v>
      </c>
      <c r="G414" s="33">
        <f>VLOOKUP($B414,'TAX INFO'!$B$2:$G$1000,6,0)</f>
        <v>2920</v>
      </c>
      <c r="H414" s="34" t="s">
        <v>69</v>
      </c>
      <c r="I414" s="34" t="s">
        <v>66</v>
      </c>
      <c r="J414" s="34" t="s">
        <v>67</v>
      </c>
      <c r="K414" s="34" t="s">
        <v>66</v>
      </c>
      <c r="L414" s="34" t="s">
        <v>66</v>
      </c>
      <c r="M414" s="19">
        <v>0</v>
      </c>
      <c r="N414" s="88">
        <v>-0.23</v>
      </c>
      <c r="O414" s="89">
        <v>0</v>
      </c>
      <c r="P414" s="88">
        <v>0</v>
      </c>
      <c r="Q414" s="90">
        <f t="shared" si="6"/>
        <v>-0.23</v>
      </c>
      <c r="R414" s="33">
        <v>28134</v>
      </c>
    </row>
    <row r="415" spans="1:18" x14ac:dyDescent="0.2">
      <c r="A415" s="33">
        <v>413</v>
      </c>
      <c r="B415" s="34" t="s">
        <v>501</v>
      </c>
      <c r="C415" s="34" t="s">
        <v>501</v>
      </c>
      <c r="D415" s="33" t="str">
        <f>VLOOKUP(B415,'TAX INFO'!$B$2:$G$961,3,0)</f>
        <v xml:space="preserve">Olongapo Electricity Distribution Company, Inc. </v>
      </c>
      <c r="E415" s="33" t="str">
        <f>VLOOKUP($B415,'TAX INFO'!$B$2:$F$1000,4,0)</f>
        <v>1170 RIZAL AVENUE EAST TAPINAC 2200 OLONGAPO CITY ZAMBALES PHILIPPINES</v>
      </c>
      <c r="F415" s="33" t="str">
        <f>VLOOKUP(B415,'TAX INFO'!$B$2:$G$961,5,0)</f>
        <v>008-365-759-000</v>
      </c>
      <c r="G415" s="33">
        <f>VLOOKUP($B415,'TAX INFO'!$B$2:$G$1000,6,0)</f>
        <v>2200</v>
      </c>
      <c r="H415" s="34" t="s">
        <v>69</v>
      </c>
      <c r="I415" s="34" t="s">
        <v>66</v>
      </c>
      <c r="J415" s="34" t="s">
        <v>67</v>
      </c>
      <c r="K415" s="34" t="s">
        <v>66</v>
      </c>
      <c r="L415" s="34" t="s">
        <v>66</v>
      </c>
      <c r="M415" s="19">
        <v>-28.27</v>
      </c>
      <c r="N415" s="88">
        <v>0</v>
      </c>
      <c r="O415" s="89">
        <v>-3.39</v>
      </c>
      <c r="P415" s="88">
        <v>0.56999999999999995</v>
      </c>
      <c r="Q415" s="90">
        <f t="shared" si="6"/>
        <v>-31.09</v>
      </c>
      <c r="R415" s="33">
        <v>28140</v>
      </c>
    </row>
    <row r="416" spans="1:18" x14ac:dyDescent="0.2">
      <c r="A416" s="33">
        <v>414</v>
      </c>
      <c r="B416" s="34" t="s">
        <v>504</v>
      </c>
      <c r="C416" s="34" t="s">
        <v>504</v>
      </c>
      <c r="D416" s="33" t="str">
        <f>VLOOKUP(B416,'TAX INFO'!$B$2:$G$961,3,0)</f>
        <v>ORIENTAL ENERGY AND POWER GENERATION CORPORATION</v>
      </c>
      <c r="E416" s="33" t="str">
        <f>VLOOKUP($B416,'TAX INFO'!$B$2:$F$1000,4,0)</f>
        <v xml:space="preserve">81 Sen Gil Puyat Ave. Brgy. Palanan Makati City, </v>
      </c>
      <c r="F416" s="33" t="str">
        <f>VLOOKUP(B416,'TAX INFO'!$B$2:$G$961,5,0)</f>
        <v>263-666-452-000</v>
      </c>
      <c r="G416" s="33">
        <f>VLOOKUP($B416,'TAX INFO'!$B$2:$G$1000,6,0)</f>
        <v>1235</v>
      </c>
      <c r="H416" s="34" t="s">
        <v>69</v>
      </c>
      <c r="I416" s="34" t="s">
        <v>66</v>
      </c>
      <c r="J416" s="34" t="s">
        <v>67</v>
      </c>
      <c r="K416" s="34" t="s">
        <v>67</v>
      </c>
      <c r="L416" s="34" t="s">
        <v>67</v>
      </c>
      <c r="M416" s="19">
        <v>0</v>
      </c>
      <c r="N416" s="88">
        <v>-1260.96</v>
      </c>
      <c r="O416" s="89">
        <v>0</v>
      </c>
      <c r="P416" s="88">
        <v>0</v>
      </c>
      <c r="Q416" s="90">
        <f t="shared" si="6"/>
        <v>-1260.96</v>
      </c>
      <c r="R416" s="33">
        <v>28141</v>
      </c>
    </row>
    <row r="417" spans="1:18" x14ac:dyDescent="0.2">
      <c r="A417" s="33">
        <v>415</v>
      </c>
      <c r="B417" s="34" t="s">
        <v>502</v>
      </c>
      <c r="C417" s="34" t="s">
        <v>502</v>
      </c>
      <c r="D417" s="33" t="str">
        <f>VLOOKUP(B417,'TAX INFO'!$B$2:$G$961,3,0)</f>
        <v xml:space="preserve">One Subic Power Generation Corporation </v>
      </c>
      <c r="E417" s="33" t="str">
        <f>VLOOKUP($B417,'TAX INFO'!$B$2:$F$1000,4,0)</f>
        <v>Causeway Extension, Subic Gateway District, Subic Bay Freeport Zone</v>
      </c>
      <c r="F417" s="33" t="str">
        <f>VLOOKUP(B417,'TAX INFO'!$B$2:$G$961,5,0)</f>
        <v>007-836-459-000</v>
      </c>
      <c r="G417" s="33">
        <f>VLOOKUP($B417,'TAX INFO'!$B$2:$G$1000,6,0)</f>
        <v>2200</v>
      </c>
      <c r="H417" s="34" t="s">
        <v>69</v>
      </c>
      <c r="I417" s="34" t="s">
        <v>66</v>
      </c>
      <c r="J417" s="34" t="s">
        <v>67</v>
      </c>
      <c r="K417" s="34" t="s">
        <v>67</v>
      </c>
      <c r="L417" s="34" t="s">
        <v>67</v>
      </c>
      <c r="M417" s="19">
        <v>-229.91</v>
      </c>
      <c r="N417" s="88">
        <v>0</v>
      </c>
      <c r="O417" s="89">
        <v>-27.59</v>
      </c>
      <c r="P417" s="88">
        <v>4.5999999999999996</v>
      </c>
      <c r="Q417" s="90">
        <f t="shared" si="6"/>
        <v>-252.9</v>
      </c>
      <c r="R417" s="33">
        <v>28142</v>
      </c>
    </row>
    <row r="418" spans="1:18" x14ac:dyDescent="0.2">
      <c r="A418" s="33">
        <v>416</v>
      </c>
      <c r="B418" s="34" t="s">
        <v>502</v>
      </c>
      <c r="C418" s="34" t="s">
        <v>503</v>
      </c>
      <c r="D418" s="33" t="str">
        <f>VLOOKUP(B418,'TAX INFO'!$B$2:$G$961,3,0)</f>
        <v xml:space="preserve">One Subic Power Generation Corporation </v>
      </c>
      <c r="E418" s="33" t="str">
        <f>VLOOKUP($B418,'TAX INFO'!$B$2:$F$1000,4,0)</f>
        <v>Causeway Extension, Subic Gateway District, Subic Bay Freeport Zone</v>
      </c>
      <c r="F418" s="33" t="str">
        <f>VLOOKUP(B418,'TAX INFO'!$B$2:$G$961,5,0)</f>
        <v>007-836-459-000</v>
      </c>
      <c r="G418" s="33">
        <f>VLOOKUP($B418,'TAX INFO'!$B$2:$G$1000,6,0)</f>
        <v>2200</v>
      </c>
      <c r="H418" s="34" t="s">
        <v>69</v>
      </c>
      <c r="I418" s="34" t="s">
        <v>66</v>
      </c>
      <c r="J418" s="34" t="s">
        <v>67</v>
      </c>
      <c r="K418" s="34" t="s">
        <v>67</v>
      </c>
      <c r="L418" s="34" t="s">
        <v>67</v>
      </c>
      <c r="M418" s="19">
        <v>-2.57</v>
      </c>
      <c r="N418" s="88">
        <v>0</v>
      </c>
      <c r="O418" s="89">
        <v>-0.31</v>
      </c>
      <c r="P418" s="88">
        <v>0.05</v>
      </c>
      <c r="Q418" s="90">
        <f t="shared" si="6"/>
        <v>-2.83</v>
      </c>
      <c r="R418" s="33">
        <v>28142</v>
      </c>
    </row>
    <row r="419" spans="1:18" x14ac:dyDescent="0.2">
      <c r="A419" s="33">
        <v>417</v>
      </c>
      <c r="B419" s="34" t="s">
        <v>523</v>
      </c>
      <c r="C419" s="34" t="s">
        <v>523</v>
      </c>
      <c r="D419" s="33" t="str">
        <f>VLOOKUP(B419,'TAX INFO'!$B$2:$G$961,3,0)</f>
        <v>Panasia Energy, Inc.</v>
      </c>
      <c r="E419" s="33" t="str">
        <f>VLOOKUP($B419,'TAX INFO'!$B$2:$F$1000,4,0)</f>
        <v>E-3204-B East Tower, Phil. Stock Exchange Center, Exchange Road, Ortigas Center, Pasig City</v>
      </c>
      <c r="F419" s="33" t="str">
        <f>VLOOKUP(B419,'TAX INFO'!$B$2:$G$961,5,0)</f>
        <v>006-907-342-000</v>
      </c>
      <c r="G419" s="33">
        <f>VLOOKUP($B419,'TAX INFO'!$B$2:$G$1000,6,0)</f>
        <v>1605</v>
      </c>
      <c r="H419" s="34" t="s">
        <v>65</v>
      </c>
      <c r="I419" s="34" t="s">
        <v>66</v>
      </c>
      <c r="J419" s="34" t="s">
        <v>67</v>
      </c>
      <c r="K419" s="34" t="s">
        <v>66</v>
      </c>
      <c r="L419" s="34" t="s">
        <v>66</v>
      </c>
      <c r="M419" s="19">
        <v>-337.2</v>
      </c>
      <c r="N419" s="88">
        <v>0</v>
      </c>
      <c r="O419" s="89">
        <v>-40.46</v>
      </c>
      <c r="P419" s="88">
        <v>6.74</v>
      </c>
      <c r="Q419" s="90">
        <f t="shared" si="6"/>
        <v>-370.91999999999996</v>
      </c>
      <c r="R419" s="33">
        <v>28143</v>
      </c>
    </row>
    <row r="420" spans="1:18" x14ac:dyDescent="0.2">
      <c r="A420" s="33">
        <v>418</v>
      </c>
      <c r="B420" s="34" t="s">
        <v>523</v>
      </c>
      <c r="C420" s="34" t="s">
        <v>524</v>
      </c>
      <c r="D420" s="33" t="str">
        <f>VLOOKUP(B420,'TAX INFO'!$B$2:$G$961,3,0)</f>
        <v>Panasia Energy, Inc.</v>
      </c>
      <c r="E420" s="33" t="str">
        <f>VLOOKUP($B420,'TAX INFO'!$B$2:$F$1000,4,0)</f>
        <v>E-3204-B East Tower, Phil. Stock Exchange Center, Exchange Road, Ortigas Center, Pasig City</v>
      </c>
      <c r="F420" s="33" t="str">
        <f>VLOOKUP(B420,'TAX INFO'!$B$2:$G$961,5,0)</f>
        <v>006-907-342-000</v>
      </c>
      <c r="G420" s="33">
        <f>VLOOKUP($B420,'TAX INFO'!$B$2:$G$1000,6,0)</f>
        <v>1605</v>
      </c>
      <c r="H420" s="34" t="s">
        <v>69</v>
      </c>
      <c r="I420" s="34" t="s">
        <v>66</v>
      </c>
      <c r="J420" s="34" t="s">
        <v>67</v>
      </c>
      <c r="K420" s="34" t="s">
        <v>66</v>
      </c>
      <c r="L420" s="34" t="s">
        <v>66</v>
      </c>
      <c r="M420" s="19">
        <v>-5.44</v>
      </c>
      <c r="N420" s="88">
        <v>0</v>
      </c>
      <c r="O420" s="89">
        <v>-0.65</v>
      </c>
      <c r="P420" s="88">
        <v>0.11</v>
      </c>
      <c r="Q420" s="90">
        <f t="shared" si="6"/>
        <v>-5.98</v>
      </c>
      <c r="R420" s="33">
        <v>28143</v>
      </c>
    </row>
    <row r="421" spans="1:18" x14ac:dyDescent="0.2">
      <c r="A421" s="33">
        <v>419</v>
      </c>
      <c r="B421" s="34" t="s">
        <v>529</v>
      </c>
      <c r="C421" s="34" t="s">
        <v>529</v>
      </c>
      <c r="D421" s="33" t="str">
        <f>VLOOKUP(B421,'TAX INFO'!$B$2:$G$961,3,0)</f>
        <v>PANGASINAN I ELECTRIC COOPERATIVE, INC.</v>
      </c>
      <c r="E421" s="33" t="str">
        <f>VLOOKUP($B421,'TAX INFO'!$B$2:$F$1000,4,0)</f>
        <v>San Jose, Bani, Pangasinan</v>
      </c>
      <c r="F421" s="33" t="str">
        <f>VLOOKUP(B421,'TAX INFO'!$B$2:$G$961,5,0)</f>
        <v>000-633-841-000</v>
      </c>
      <c r="G421" s="33">
        <f>VLOOKUP($B421,'TAX INFO'!$B$2:$G$1000,6,0)</f>
        <v>2407</v>
      </c>
      <c r="H421" s="34" t="s">
        <v>65</v>
      </c>
      <c r="I421" s="34" t="s">
        <v>66</v>
      </c>
      <c r="J421" s="34" t="s">
        <v>66</v>
      </c>
      <c r="K421" s="34" t="s">
        <v>66</v>
      </c>
      <c r="L421" s="34" t="s">
        <v>66</v>
      </c>
      <c r="M421" s="19">
        <v>-68.64</v>
      </c>
      <c r="N421" s="88">
        <v>0</v>
      </c>
      <c r="O421" s="89">
        <v>-8.24</v>
      </c>
      <c r="P421" s="88">
        <v>1.37</v>
      </c>
      <c r="Q421" s="90">
        <f t="shared" si="6"/>
        <v>-75.509999999999991</v>
      </c>
      <c r="R421" s="33">
        <v>28144</v>
      </c>
    </row>
    <row r="422" spans="1:18" x14ac:dyDescent="0.2">
      <c r="A422" s="33">
        <v>420</v>
      </c>
      <c r="B422" s="34" t="s">
        <v>530</v>
      </c>
      <c r="C422" s="34" t="s">
        <v>530</v>
      </c>
      <c r="D422" s="33" t="str">
        <f>VLOOKUP(B422,'TAX INFO'!$B$2:$G$961,3,0)</f>
        <v xml:space="preserve">Pangasinan III Electric Cooperative, Inc. </v>
      </c>
      <c r="E422" s="33" t="str">
        <f>VLOOKUP($B422,'TAX INFO'!$B$2:$F$1000,4,0)</f>
        <v>Nancayasan 2428, City of Urdaneta, Pangasinan, Philippines</v>
      </c>
      <c r="F422" s="33" t="str">
        <f>VLOOKUP(B422,'TAX INFO'!$B$2:$G$961,5,0)</f>
        <v>000-801-156-00000</v>
      </c>
      <c r="G422" s="33">
        <f>VLOOKUP($B422,'TAX INFO'!$B$2:$G$1000,6,0)</f>
        <v>2428</v>
      </c>
      <c r="H422" s="34" t="s">
        <v>69</v>
      </c>
      <c r="I422" s="34" t="s">
        <v>66</v>
      </c>
      <c r="J422" s="34" t="s">
        <v>66</v>
      </c>
      <c r="K422" s="34" t="s">
        <v>66</v>
      </c>
      <c r="L422" s="34" t="s">
        <v>66</v>
      </c>
      <c r="M422" s="19">
        <v>-23.77</v>
      </c>
      <c r="N422" s="88">
        <v>0</v>
      </c>
      <c r="O422" s="89">
        <v>-2.85</v>
      </c>
      <c r="P422" s="88">
        <v>0</v>
      </c>
      <c r="Q422" s="90">
        <f t="shared" si="6"/>
        <v>-26.62</v>
      </c>
      <c r="R422" s="33">
        <v>28145</v>
      </c>
    </row>
    <row r="423" spans="1:18" x14ac:dyDescent="0.2">
      <c r="A423" s="33">
        <v>421</v>
      </c>
      <c r="B423" s="34" t="s">
        <v>544</v>
      </c>
      <c r="C423" s="34" t="s">
        <v>544</v>
      </c>
      <c r="D423" s="33" t="str">
        <f>VLOOKUP(B423,'TAX INFO'!$B$2:$G$961,3,0)</f>
        <v>Philippine Associated Smelting &amp; Refining Corporation</v>
      </c>
      <c r="E423" s="33" t="str">
        <f>VLOOKUP($B423,'TAX INFO'!$B$2:$F$1000,4,0)</f>
        <v>LIDE, ISABEL, LEYTE 6539</v>
      </c>
      <c r="F423" s="33" t="str">
        <f>VLOOKUP(B423,'TAX INFO'!$B$2:$G$961,5,0)</f>
        <v>000-226-532-000</v>
      </c>
      <c r="G423" s="33">
        <f>VLOOKUP($B423,'TAX INFO'!$B$2:$G$1000,6,0)</f>
        <v>6539</v>
      </c>
      <c r="H423" s="34" t="s">
        <v>69</v>
      </c>
      <c r="I423" s="34" t="s">
        <v>66</v>
      </c>
      <c r="J423" s="34" t="s">
        <v>67</v>
      </c>
      <c r="K423" s="34" t="s">
        <v>67</v>
      </c>
      <c r="L423" s="34" t="s">
        <v>67</v>
      </c>
      <c r="M423" s="19">
        <v>-65.16</v>
      </c>
      <c r="N423" s="88">
        <v>0</v>
      </c>
      <c r="O423" s="89">
        <v>-7.82</v>
      </c>
      <c r="P423" s="88">
        <v>1.3</v>
      </c>
      <c r="Q423" s="90">
        <f t="shared" si="6"/>
        <v>-71.679999999999993</v>
      </c>
      <c r="R423" s="33">
        <v>28146</v>
      </c>
    </row>
    <row r="424" spans="1:18" x14ac:dyDescent="0.2">
      <c r="A424" s="33">
        <v>422</v>
      </c>
      <c r="B424" s="34" t="s">
        <v>519</v>
      </c>
      <c r="C424" s="34" t="s">
        <v>519</v>
      </c>
      <c r="D424" s="33" t="str">
        <f>VLOOKUP(B424,'TAX INFO'!$B$2:$G$961,3,0)</f>
        <v xml:space="preserve">Palm Concepcion Power Corporation </v>
      </c>
      <c r="E424" s="33" t="str">
        <f>VLOOKUP($B424,'TAX INFO'!$B$2:$F$1000,4,0)</f>
        <v>Sitio Puntales, Brgy. Nipa, Concepcion, Iloilo</v>
      </c>
      <c r="F424" s="33" t="str">
        <f>VLOOKUP(B424,'TAX INFO'!$B$2:$G$961,5,0)</f>
        <v>006-931-417-000</v>
      </c>
      <c r="G424" s="33">
        <f>VLOOKUP($B424,'TAX INFO'!$B$2:$G$1000,6,0)</f>
        <v>5013</v>
      </c>
      <c r="H424" s="34" t="s">
        <v>65</v>
      </c>
      <c r="I424" s="34" t="s">
        <v>66</v>
      </c>
      <c r="J424" s="34" t="s">
        <v>67</v>
      </c>
      <c r="K424" s="34" t="s">
        <v>67</v>
      </c>
      <c r="L424" s="34" t="s">
        <v>67</v>
      </c>
      <c r="M424" s="19">
        <v>-962.88</v>
      </c>
      <c r="N424" s="88">
        <v>0</v>
      </c>
      <c r="O424" s="89">
        <v>-115.55</v>
      </c>
      <c r="P424" s="88">
        <v>19.260000000000002</v>
      </c>
      <c r="Q424" s="90">
        <f t="shared" si="6"/>
        <v>-1059.17</v>
      </c>
      <c r="R424" s="33"/>
    </row>
    <row r="425" spans="1:18" x14ac:dyDescent="0.2">
      <c r="A425" s="33">
        <v>423</v>
      </c>
      <c r="B425" s="34" t="s">
        <v>508</v>
      </c>
      <c r="C425" s="34" t="s">
        <v>508</v>
      </c>
      <c r="D425" s="33" t="str">
        <f>VLOOKUP(B425,'TAX INFO'!$B$2:$G$961,3,0)</f>
        <v xml:space="preserve">Peakpower Bukidnon Inc. </v>
      </c>
      <c r="E425" s="33" t="str">
        <f>VLOOKUP($B425,'TAX INFO'!$B$2:$F$1000,4,0)</f>
        <v>Purok 3 Alae Manolo Fortich Bukidnon 8703</v>
      </c>
      <c r="F425" s="33" t="str">
        <f>VLOOKUP(B425,'TAX INFO'!$B$2:$G$961,5,0)</f>
        <v>008-826-263-000</v>
      </c>
      <c r="G425" s="33">
        <f>VLOOKUP($B425,'TAX INFO'!$B$2:$G$1000,6,0)</f>
        <v>8703</v>
      </c>
      <c r="H425" s="34" t="s">
        <v>69</v>
      </c>
      <c r="I425" s="34" t="s">
        <v>66</v>
      </c>
      <c r="J425" s="34" t="s">
        <v>67</v>
      </c>
      <c r="K425" s="34" t="s">
        <v>67</v>
      </c>
      <c r="L425" s="34" t="s">
        <v>67</v>
      </c>
      <c r="M425" s="19">
        <v>-21.98</v>
      </c>
      <c r="N425" s="88">
        <v>0</v>
      </c>
      <c r="O425" s="89">
        <v>-2.64</v>
      </c>
      <c r="P425" s="88">
        <v>0.44</v>
      </c>
      <c r="Q425" s="90">
        <f t="shared" si="6"/>
        <v>-24.18</v>
      </c>
      <c r="R425" s="33">
        <v>28147</v>
      </c>
    </row>
    <row r="426" spans="1:18" x14ac:dyDescent="0.2">
      <c r="A426" s="33">
        <v>424</v>
      </c>
      <c r="B426" s="34" t="s">
        <v>509</v>
      </c>
      <c r="C426" s="34" t="s">
        <v>509</v>
      </c>
      <c r="D426" s="33" t="str">
        <f>VLOOKUP(B426,'TAX INFO'!$B$2:$G$961,3,0)</f>
        <v xml:space="preserve">Peakpower San Francisco Inc. </v>
      </c>
      <c r="E426" s="33" t="str">
        <f>VLOOKUP($B426,'TAX INFO'!$B$2:$F$1000,4,0)</f>
        <v>ASELCO COMPOUND SAN ISIDRO 8501 SAN FRANCISCO AGUSAN DEL SUR PHILIPPINES</v>
      </c>
      <c r="F426" s="33" t="str">
        <f>VLOOKUP(B426,'TAX INFO'!$B$2:$G$961,5,0)</f>
        <v>008-531-813-00000</v>
      </c>
      <c r="G426" s="33">
        <f>VLOOKUP($B426,'TAX INFO'!$B$2:$G$1000,6,0)</f>
        <v>8501</v>
      </c>
      <c r="H426" s="34" t="s">
        <v>65</v>
      </c>
      <c r="I426" s="34" t="s">
        <v>66</v>
      </c>
      <c r="J426" s="34" t="s">
        <v>66</v>
      </c>
      <c r="K426" s="34" t="s">
        <v>66</v>
      </c>
      <c r="L426" s="34" t="s">
        <v>66</v>
      </c>
      <c r="M426" s="19">
        <v>-56.51</v>
      </c>
      <c r="N426" s="88">
        <v>0</v>
      </c>
      <c r="O426" s="89">
        <v>-6.78</v>
      </c>
      <c r="P426" s="88">
        <v>1.1299999999999999</v>
      </c>
      <c r="Q426" s="90">
        <f t="shared" si="6"/>
        <v>-62.16</v>
      </c>
      <c r="R426" s="33">
        <v>28148</v>
      </c>
    </row>
    <row r="427" spans="1:18" x14ac:dyDescent="0.2">
      <c r="A427" s="33">
        <v>425</v>
      </c>
      <c r="B427" s="34" t="s">
        <v>509</v>
      </c>
      <c r="C427" s="34" t="s">
        <v>510</v>
      </c>
      <c r="D427" s="33" t="str">
        <f>VLOOKUP(B427,'TAX INFO'!$B$2:$G$961,3,0)</f>
        <v xml:space="preserve">Peakpower San Francisco Inc. </v>
      </c>
      <c r="E427" s="33" t="str">
        <f>VLOOKUP($B427,'TAX INFO'!$B$2:$F$1000,4,0)</f>
        <v>ASELCO COMPOUND SAN ISIDRO 8501 SAN FRANCISCO AGUSAN DEL SUR PHILIPPINES</v>
      </c>
      <c r="F427" s="33" t="str">
        <f>VLOOKUP(B427,'TAX INFO'!$B$2:$G$961,5,0)</f>
        <v>008-531-813-00000</v>
      </c>
      <c r="G427" s="33">
        <f>VLOOKUP($B427,'TAX INFO'!$B$2:$G$1000,6,0)</f>
        <v>8501</v>
      </c>
      <c r="H427" s="34" t="s">
        <v>69</v>
      </c>
      <c r="I427" s="34" t="s">
        <v>66</v>
      </c>
      <c r="J427" s="34" t="s">
        <v>66</v>
      </c>
      <c r="K427" s="34" t="s">
        <v>66</v>
      </c>
      <c r="L427" s="34" t="s">
        <v>66</v>
      </c>
      <c r="M427" s="19">
        <v>-0.05</v>
      </c>
      <c r="N427" s="88">
        <v>0</v>
      </c>
      <c r="O427" s="89">
        <v>-0.01</v>
      </c>
      <c r="P427" s="88">
        <v>0</v>
      </c>
      <c r="Q427" s="90">
        <f t="shared" si="6"/>
        <v>-6.0000000000000005E-2</v>
      </c>
      <c r="R427" s="33">
        <v>28148</v>
      </c>
    </row>
    <row r="428" spans="1:18" x14ac:dyDescent="0.2">
      <c r="A428" s="33">
        <v>426</v>
      </c>
      <c r="B428" s="34" t="s">
        <v>517</v>
      </c>
      <c r="C428" s="34" t="s">
        <v>517</v>
      </c>
      <c r="D428" s="33" t="str">
        <f>VLOOKUP(B428,'TAX INFO'!$B$2:$G$961,3,0)</f>
        <v xml:space="preserve">Pagbilao Energy Corporation </v>
      </c>
      <c r="E428" s="33" t="str">
        <f>VLOOKUP($B428,'TAX INFO'!$B$2:$F$1000,4,0)</f>
        <v>25/F W Fifth Avenue Building, 5th Ave., Bonifacio Global City, Taguig City</v>
      </c>
      <c r="F428" s="33" t="str">
        <f>VLOOKUP(B428,'TAX INFO'!$B$2:$G$961,5,0)</f>
        <v>008-275-398-000</v>
      </c>
      <c r="G428" s="33">
        <f>VLOOKUP($B428,'TAX INFO'!$B$2:$G$1000,6,0)</f>
        <v>1635</v>
      </c>
      <c r="H428" s="34" t="s">
        <v>65</v>
      </c>
      <c r="I428" s="34" t="s">
        <v>66</v>
      </c>
      <c r="J428" s="34" t="s">
        <v>66</v>
      </c>
      <c r="K428" s="34" t="s">
        <v>66</v>
      </c>
      <c r="L428" s="34" t="s">
        <v>66</v>
      </c>
      <c r="M428" s="19">
        <v>-13615.47</v>
      </c>
      <c r="N428" s="88">
        <v>0</v>
      </c>
      <c r="O428" s="89">
        <v>-1633.86</v>
      </c>
      <c r="P428" s="88">
        <v>272.31</v>
      </c>
      <c r="Q428" s="90">
        <f t="shared" si="6"/>
        <v>-14977.02</v>
      </c>
      <c r="R428" s="33">
        <v>28149</v>
      </c>
    </row>
    <row r="429" spans="1:18" x14ac:dyDescent="0.2">
      <c r="A429" s="33">
        <v>427</v>
      </c>
      <c r="B429" s="34" t="s">
        <v>517</v>
      </c>
      <c r="C429" s="34" t="s">
        <v>518</v>
      </c>
      <c r="D429" s="33" t="str">
        <f>VLOOKUP(B429,'TAX INFO'!$B$2:$G$961,3,0)</f>
        <v xml:space="preserve">Pagbilao Energy Corporation </v>
      </c>
      <c r="E429" s="33" t="str">
        <f>VLOOKUP($B429,'TAX INFO'!$B$2:$F$1000,4,0)</f>
        <v>25/F W Fifth Avenue Building, 5th Ave., Bonifacio Global City, Taguig City</v>
      </c>
      <c r="F429" s="33" t="str">
        <f>VLOOKUP(B429,'TAX INFO'!$B$2:$G$961,5,0)</f>
        <v>008-275-398-000</v>
      </c>
      <c r="G429" s="33">
        <f>VLOOKUP($B429,'TAX INFO'!$B$2:$G$1000,6,0)</f>
        <v>1635</v>
      </c>
      <c r="H429" s="34" t="s">
        <v>69</v>
      </c>
      <c r="I429" s="34" t="s">
        <v>66</v>
      </c>
      <c r="J429" s="34" t="s">
        <v>66</v>
      </c>
      <c r="K429" s="34" t="s">
        <v>66</v>
      </c>
      <c r="L429" s="34" t="s">
        <v>66</v>
      </c>
      <c r="M429" s="19">
        <v>0</v>
      </c>
      <c r="N429" s="88">
        <v>0</v>
      </c>
      <c r="O429" s="89">
        <v>0</v>
      </c>
      <c r="P429" s="88">
        <v>0</v>
      </c>
      <c r="Q429" s="90">
        <f t="shared" si="6"/>
        <v>0</v>
      </c>
      <c r="R429" s="33">
        <v>28149</v>
      </c>
    </row>
    <row r="430" spans="1:18" x14ac:dyDescent="0.2">
      <c r="A430" s="33">
        <v>428</v>
      </c>
      <c r="B430" s="34" t="s">
        <v>525</v>
      </c>
      <c r="C430" s="34" t="s">
        <v>525</v>
      </c>
      <c r="D430" s="33" t="str">
        <f>VLOOKUP(B430,'TAX INFO'!$B$2:$G$961,3,0)</f>
        <v xml:space="preserve">Panay Energy Development Corporation </v>
      </c>
      <c r="E430" s="33" t="str">
        <f>VLOOKUP($B430,'TAX INFO'!$B$2:$F$1000,4,0)</f>
        <v>Brgy. Ingore, La Paz, Iloilo City</v>
      </c>
      <c r="F430" s="33" t="str">
        <f>VLOOKUP(B430,'TAX INFO'!$B$2:$G$961,5,0)</f>
        <v>007-243-246-000</v>
      </c>
      <c r="G430" s="33">
        <f>VLOOKUP($B430,'TAX INFO'!$B$2:$G$1000,6,0)</f>
        <v>5000</v>
      </c>
      <c r="H430" s="34" t="s">
        <v>65</v>
      </c>
      <c r="I430" s="34" t="s">
        <v>66</v>
      </c>
      <c r="J430" s="34" t="s">
        <v>67</v>
      </c>
      <c r="K430" s="34" t="s">
        <v>67</v>
      </c>
      <c r="L430" s="34" t="s">
        <v>67</v>
      </c>
      <c r="M430" s="19">
        <v>-7366.9</v>
      </c>
      <c r="N430" s="88">
        <v>0</v>
      </c>
      <c r="O430" s="89">
        <v>-884.03</v>
      </c>
      <c r="P430" s="88">
        <v>147.34</v>
      </c>
      <c r="Q430" s="90">
        <f t="shared" si="6"/>
        <v>-8103.59</v>
      </c>
      <c r="R430" s="33">
        <v>28150</v>
      </c>
    </row>
    <row r="431" spans="1:18" x14ac:dyDescent="0.2">
      <c r="A431" s="33">
        <v>429</v>
      </c>
      <c r="B431" s="34" t="s">
        <v>525</v>
      </c>
      <c r="C431" s="34" t="s">
        <v>526</v>
      </c>
      <c r="D431" s="33" t="str">
        <f>VLOOKUP(B431,'TAX INFO'!$B$2:$G$961,3,0)</f>
        <v xml:space="preserve">Panay Energy Development Corporation </v>
      </c>
      <c r="E431" s="33" t="str">
        <f>VLOOKUP($B431,'TAX INFO'!$B$2:$F$1000,4,0)</f>
        <v>Brgy. Ingore, La Paz, Iloilo City</v>
      </c>
      <c r="F431" s="33" t="str">
        <f>VLOOKUP(B431,'TAX INFO'!$B$2:$G$961,5,0)</f>
        <v>007-243-246-000</v>
      </c>
      <c r="G431" s="33">
        <f>VLOOKUP($B431,'TAX INFO'!$B$2:$G$1000,6,0)</f>
        <v>5000</v>
      </c>
      <c r="H431" s="34" t="s">
        <v>65</v>
      </c>
      <c r="I431" s="34" t="s">
        <v>66</v>
      </c>
      <c r="J431" s="34" t="s">
        <v>67</v>
      </c>
      <c r="K431" s="34" t="s">
        <v>67</v>
      </c>
      <c r="L431" s="34" t="s">
        <v>67</v>
      </c>
      <c r="M431" s="19">
        <v>-0.03</v>
      </c>
      <c r="N431" s="88">
        <v>0</v>
      </c>
      <c r="O431" s="89">
        <v>0</v>
      </c>
      <c r="P431" s="88">
        <v>0</v>
      </c>
      <c r="Q431" s="90">
        <f t="shared" si="6"/>
        <v>-0.03</v>
      </c>
      <c r="R431" s="33">
        <v>28150</v>
      </c>
    </row>
    <row r="432" spans="1:18" x14ac:dyDescent="0.2">
      <c r="A432" s="33">
        <v>430</v>
      </c>
      <c r="B432" s="34" t="s">
        <v>520</v>
      </c>
      <c r="C432" s="34" t="s">
        <v>520</v>
      </c>
      <c r="D432" s="33" t="str">
        <f>VLOOKUP(B432,'TAX INFO'!$B$2:$G$961,3,0)</f>
        <v>PAMPANGA I ELECTRIC COOPERATIVE, INC.</v>
      </c>
      <c r="E432" s="33" t="str">
        <f>VLOOKUP($B432,'TAX INFO'!$B$2:$F$1000,4,0)</f>
        <v>Sto. Domingo Mexico Pampanga</v>
      </c>
      <c r="F432" s="33" t="str">
        <f>VLOOKUP(B432,'TAX INFO'!$B$2:$G$961,5,0)</f>
        <v>000-800-905-0000</v>
      </c>
      <c r="G432" s="33">
        <f>VLOOKUP($B432,'TAX INFO'!$B$2:$G$1000,6,0)</f>
        <v>2021</v>
      </c>
      <c r="H432" s="34" t="s">
        <v>69</v>
      </c>
      <c r="I432" s="34" t="s">
        <v>66</v>
      </c>
      <c r="J432" s="34" t="s">
        <v>67</v>
      </c>
      <c r="K432" s="34" t="s">
        <v>67</v>
      </c>
      <c r="L432" s="34" t="s">
        <v>67</v>
      </c>
      <c r="M432" s="19">
        <v>-29.09</v>
      </c>
      <c r="N432" s="88">
        <v>0</v>
      </c>
      <c r="O432" s="89">
        <v>-3.49</v>
      </c>
      <c r="P432" s="88">
        <v>0.57999999999999996</v>
      </c>
      <c r="Q432" s="90">
        <f t="shared" si="6"/>
        <v>-32</v>
      </c>
      <c r="R432" s="33">
        <v>28151</v>
      </c>
    </row>
    <row r="433" spans="1:18" x14ac:dyDescent="0.2">
      <c r="A433" s="33">
        <v>431</v>
      </c>
      <c r="B433" s="34" t="s">
        <v>521</v>
      </c>
      <c r="C433" s="34" t="s">
        <v>521</v>
      </c>
      <c r="D433" s="33" t="str">
        <f>VLOOKUP(B433,'TAX INFO'!$B$2:$G$961,3,0)</f>
        <v xml:space="preserve">Pampanga II Electric Cooperative, Inc. </v>
      </c>
      <c r="E433" s="33" t="str">
        <f>VLOOKUP($B433,'TAX INFO'!$B$2:$F$1000,4,0)</f>
        <v>San Roque, Guagua, Pampanga</v>
      </c>
      <c r="F433" s="33" t="str">
        <f>VLOOKUP(B433,'TAX INFO'!$B$2:$G$961,5,0)</f>
        <v>000-800-858-000</v>
      </c>
      <c r="G433" s="33">
        <f>VLOOKUP($B433,'TAX INFO'!$B$2:$G$1000,6,0)</f>
        <v>2003</v>
      </c>
      <c r="H433" s="34" t="s">
        <v>65</v>
      </c>
      <c r="I433" s="34" t="s">
        <v>66</v>
      </c>
      <c r="J433" s="34" t="s">
        <v>67</v>
      </c>
      <c r="K433" s="34" t="s">
        <v>67</v>
      </c>
      <c r="L433" s="34" t="s">
        <v>67</v>
      </c>
      <c r="M433" s="19">
        <v>-29.13</v>
      </c>
      <c r="N433" s="88">
        <v>0</v>
      </c>
      <c r="O433" s="89">
        <v>-3.5</v>
      </c>
      <c r="P433" s="88">
        <v>0.57999999999999996</v>
      </c>
      <c r="Q433" s="90">
        <f t="shared" si="6"/>
        <v>-32.049999999999997</v>
      </c>
      <c r="R433" s="33"/>
    </row>
    <row r="434" spans="1:18" x14ac:dyDescent="0.2">
      <c r="A434" s="33">
        <v>432</v>
      </c>
      <c r="B434" s="34" t="s">
        <v>532</v>
      </c>
      <c r="C434" s="34" t="s">
        <v>532</v>
      </c>
      <c r="D434" s="33" t="str">
        <f>VLOOKUP(B434,'TAX INFO'!$B$2:$G$961,3,0)</f>
        <v xml:space="preserve">Peninsula Electric Cooperative, Inc. </v>
      </c>
      <c r="E434" s="33" t="str">
        <f>VLOOKUP($B434,'TAX INFO'!$B$2:$F$1000,4,0)</f>
        <v>Roman Superhighway, Tuyo, Balanga City, Bataan</v>
      </c>
      <c r="F434" s="33" t="str">
        <f>VLOOKUP(B434,'TAX INFO'!$B$2:$G$961,5,0)</f>
        <v>000-540-959-0000</v>
      </c>
      <c r="G434" s="33">
        <f>VLOOKUP($B434,'TAX INFO'!$B$2:$G$1000,6,0)</f>
        <v>2100</v>
      </c>
      <c r="H434" s="34" t="s">
        <v>65</v>
      </c>
      <c r="I434" s="34" t="s">
        <v>66</v>
      </c>
      <c r="J434" s="34" t="s">
        <v>67</v>
      </c>
      <c r="K434" s="34" t="s">
        <v>66</v>
      </c>
      <c r="L434" s="34" t="s">
        <v>67</v>
      </c>
      <c r="M434" s="19">
        <v>-24.64</v>
      </c>
      <c r="N434" s="88">
        <v>0</v>
      </c>
      <c r="O434" s="89">
        <v>-2.96</v>
      </c>
      <c r="P434" s="88">
        <v>0</v>
      </c>
      <c r="Q434" s="90">
        <f t="shared" si="6"/>
        <v>-27.6</v>
      </c>
      <c r="R434" s="33">
        <v>28152</v>
      </c>
    </row>
    <row r="435" spans="1:18" x14ac:dyDescent="0.2">
      <c r="A435" s="33">
        <v>433</v>
      </c>
      <c r="B435" s="34" t="s">
        <v>533</v>
      </c>
      <c r="C435" s="34" t="s">
        <v>533</v>
      </c>
      <c r="D435" s="33" t="str">
        <f>VLOOKUP(B435,'TAX INFO'!$B$2:$G$961,3,0)</f>
        <v>People's Energy Services, Inc.</v>
      </c>
      <c r="E435" s="33" t="str">
        <f>VLOOKUP($B435,'TAX INFO'!$B$2:$F$1000,4,0)</f>
        <v>Sta. Justina, Buhi, Camarines Sur</v>
      </c>
      <c r="F435" s="33" t="str">
        <f>VLOOKUP(B435,'TAX INFO'!$B$2:$G$961,5,0)</f>
        <v>005-662-686-000</v>
      </c>
      <c r="G435" s="33">
        <f>VLOOKUP($B435,'TAX INFO'!$B$2:$G$1000,6,0)</f>
        <v>4433</v>
      </c>
      <c r="H435" s="34" t="s">
        <v>65</v>
      </c>
      <c r="I435" s="34" t="s">
        <v>66</v>
      </c>
      <c r="J435" s="34" t="s">
        <v>67</v>
      </c>
      <c r="K435" s="34" t="s">
        <v>66</v>
      </c>
      <c r="L435" s="34" t="s">
        <v>66</v>
      </c>
      <c r="M435" s="19">
        <v>0</v>
      </c>
      <c r="N435" s="88">
        <v>-175.32</v>
      </c>
      <c r="O435" s="89">
        <v>0</v>
      </c>
      <c r="P435" s="88">
        <v>3.51</v>
      </c>
      <c r="Q435" s="90">
        <f t="shared" si="6"/>
        <v>-171.81</v>
      </c>
      <c r="R435" s="33">
        <v>28153</v>
      </c>
    </row>
    <row r="436" spans="1:18" x14ac:dyDescent="0.2">
      <c r="A436" s="33">
        <v>434</v>
      </c>
      <c r="B436" s="34" t="s">
        <v>542</v>
      </c>
      <c r="C436" s="34" t="s">
        <v>542</v>
      </c>
      <c r="D436" s="33" t="str">
        <f>VLOOKUP(B436,'TAX INFO'!$B$2:$G$961,3,0)</f>
        <v xml:space="preserve">Petron Corporation </v>
      </c>
      <c r="E436" s="33" t="str">
        <f>VLOOKUP($B436,'TAX INFO'!$B$2:$F$1000,4,0)</f>
        <v>SMC Head Office Complex 40 San Miguel Avenue, Mandaluyong City</v>
      </c>
      <c r="F436" s="33" t="str">
        <f>VLOOKUP(B436,'TAX INFO'!$B$2:$G$961,5,0)</f>
        <v>000-168-801-000</v>
      </c>
      <c r="G436" s="33">
        <f>VLOOKUP($B436,'TAX INFO'!$B$2:$G$1000,6,0)</f>
        <v>1550</v>
      </c>
      <c r="H436" s="34" t="s">
        <v>65</v>
      </c>
      <c r="I436" s="34" t="s">
        <v>66</v>
      </c>
      <c r="J436" s="34" t="s">
        <v>66</v>
      </c>
      <c r="K436" s="34" t="s">
        <v>66</v>
      </c>
      <c r="L436" s="34" t="s">
        <v>66</v>
      </c>
      <c r="M436" s="19">
        <v>-2965.44</v>
      </c>
      <c r="N436" s="88">
        <v>0</v>
      </c>
      <c r="O436" s="89">
        <v>-355.85</v>
      </c>
      <c r="P436" s="88">
        <v>59.31</v>
      </c>
      <c r="Q436" s="90">
        <f t="shared" si="6"/>
        <v>-3261.98</v>
      </c>
      <c r="R436" s="33">
        <v>28154</v>
      </c>
    </row>
    <row r="437" spans="1:18" x14ac:dyDescent="0.2">
      <c r="A437" s="33">
        <v>435</v>
      </c>
      <c r="B437" s="34" t="s">
        <v>535</v>
      </c>
      <c r="C437" s="34" t="s">
        <v>535</v>
      </c>
      <c r="D437" s="33" t="str">
        <f>VLOOKUP(B437,'TAX INFO'!$B$2:$G$961,3,0)</f>
        <v xml:space="preserve">PetroSolar Corporation </v>
      </c>
      <c r="E437" s="33" t="str">
        <f>VLOOKUP($B437,'TAX INFO'!$B$2:$F$1000,4,0)</f>
        <v>7th Floor, JMT Building, ADB Avenue, Ortigas Center, Pasig City</v>
      </c>
      <c r="F437" s="33" t="str">
        <f>VLOOKUP(B437,'TAX INFO'!$B$2:$G$961,5,0)</f>
        <v>009-064-006-000</v>
      </c>
      <c r="G437" s="33">
        <f>VLOOKUP($B437,'TAX INFO'!$B$2:$G$1000,6,0)</f>
        <v>1600</v>
      </c>
      <c r="H437" s="34" t="s">
        <v>69</v>
      </c>
      <c r="I437" s="34" t="s">
        <v>66</v>
      </c>
      <c r="J437" s="34" t="s">
        <v>66</v>
      </c>
      <c r="K437" s="34" t="s">
        <v>66</v>
      </c>
      <c r="L437" s="34" t="s">
        <v>66</v>
      </c>
      <c r="M437" s="19">
        <v>0</v>
      </c>
      <c r="N437" s="88">
        <v>-681.96</v>
      </c>
      <c r="O437" s="89">
        <v>0</v>
      </c>
      <c r="P437" s="88">
        <v>0</v>
      </c>
      <c r="Q437" s="90">
        <f t="shared" si="6"/>
        <v>-681.96</v>
      </c>
      <c r="R437" s="33">
        <v>28155</v>
      </c>
    </row>
    <row r="438" spans="1:18" x14ac:dyDescent="0.2">
      <c r="A438" s="33">
        <v>436</v>
      </c>
      <c r="B438" s="34" t="s">
        <v>535</v>
      </c>
      <c r="C438" s="34" t="s">
        <v>536</v>
      </c>
      <c r="D438" s="33" t="str">
        <f>VLOOKUP(B438,'TAX INFO'!$B$2:$G$961,3,0)</f>
        <v xml:space="preserve">PetroSolar Corporation </v>
      </c>
      <c r="E438" s="33" t="str">
        <f>VLOOKUP($B438,'TAX INFO'!$B$2:$F$1000,4,0)</f>
        <v>7th Floor, JMT Building, ADB Avenue, Ortigas Center, Pasig City</v>
      </c>
      <c r="F438" s="33" t="str">
        <f>VLOOKUP(B438,'TAX INFO'!$B$2:$G$961,5,0)</f>
        <v>009-064-006-000</v>
      </c>
      <c r="G438" s="33">
        <f>VLOOKUP($B438,'TAX INFO'!$B$2:$G$1000,6,0)</f>
        <v>1600</v>
      </c>
      <c r="H438" s="34" t="s">
        <v>69</v>
      </c>
      <c r="I438" s="34" t="s">
        <v>66</v>
      </c>
      <c r="J438" s="34" t="s">
        <v>67</v>
      </c>
      <c r="K438" s="34" t="s">
        <v>66</v>
      </c>
      <c r="L438" s="34" t="s">
        <v>66</v>
      </c>
      <c r="M438" s="19">
        <v>0</v>
      </c>
      <c r="N438" s="88">
        <v>-9.14</v>
      </c>
      <c r="O438" s="89">
        <v>0</v>
      </c>
      <c r="P438" s="88">
        <v>0</v>
      </c>
      <c r="Q438" s="90">
        <f t="shared" si="6"/>
        <v>-9.14</v>
      </c>
      <c r="R438" s="33">
        <v>28155</v>
      </c>
    </row>
    <row r="439" spans="1:18" x14ac:dyDescent="0.2">
      <c r="A439" s="33">
        <v>437</v>
      </c>
      <c r="B439" s="34" t="s">
        <v>535</v>
      </c>
      <c r="C439" s="34" t="s">
        <v>537</v>
      </c>
      <c r="D439" s="33" t="str">
        <f>VLOOKUP(B439,'TAX INFO'!$B$2:$G$961,3,0)</f>
        <v xml:space="preserve">PetroSolar Corporation </v>
      </c>
      <c r="E439" s="33" t="str">
        <f>VLOOKUP($B439,'TAX INFO'!$B$2:$F$1000,4,0)</f>
        <v>7th Floor, JMT Building, ADB Avenue, Ortigas Center, Pasig City</v>
      </c>
      <c r="F439" s="33" t="str">
        <f>VLOOKUP(B439,'TAX INFO'!$B$2:$G$961,5,0)</f>
        <v>009-064-006-000</v>
      </c>
      <c r="G439" s="33">
        <f>VLOOKUP($B439,'TAX INFO'!$B$2:$G$1000,6,0)</f>
        <v>1600</v>
      </c>
      <c r="H439" s="34" t="s">
        <v>65</v>
      </c>
      <c r="I439" s="34" t="s">
        <v>66</v>
      </c>
      <c r="J439" s="34" t="s">
        <v>67</v>
      </c>
      <c r="K439" s="34" t="s">
        <v>67</v>
      </c>
      <c r="L439" s="34" t="s">
        <v>67</v>
      </c>
      <c r="M439" s="19">
        <v>0</v>
      </c>
      <c r="N439" s="88">
        <v>0</v>
      </c>
      <c r="O439" s="89">
        <v>0</v>
      </c>
      <c r="P439" s="88">
        <v>0</v>
      </c>
      <c r="Q439" s="90">
        <f t="shared" si="6"/>
        <v>0</v>
      </c>
      <c r="R439" s="33">
        <v>28155</v>
      </c>
    </row>
    <row r="440" spans="1:18" x14ac:dyDescent="0.2">
      <c r="A440" s="33">
        <v>438</v>
      </c>
      <c r="B440" s="34" t="s">
        <v>564</v>
      </c>
      <c r="C440" s="34" t="s">
        <v>564</v>
      </c>
      <c r="D440" s="33" t="str">
        <f>VLOOKUP(B440,'TAX INFO'!$B$2:$G$961,3,0)</f>
        <v>Powersource First Bulacan Solar Inc.</v>
      </c>
      <c r="E440" s="33" t="str">
        <f>VLOOKUP($B440,'TAX INFO'!$B$2:$F$1000,4,0)</f>
        <v xml:space="preserve">4TH FLOOR ATHENAEUM BLDG. 160 L.P. LEVISTE ST. BEL-AIR MAKATI CITY </v>
      </c>
      <c r="F440" s="33">
        <f>VLOOKUP(B440,'TAX INFO'!$B$2:$G$961,5,0)</f>
        <v>916406700000</v>
      </c>
      <c r="G440" s="33">
        <f>VLOOKUP($B440,'TAX INFO'!$B$2:$G$1000,6,0)</f>
        <v>1209</v>
      </c>
      <c r="H440" s="34" t="s">
        <v>69</v>
      </c>
      <c r="I440" s="34" t="s">
        <v>66</v>
      </c>
      <c r="J440" s="34" t="s">
        <v>67</v>
      </c>
      <c r="K440" s="34" t="s">
        <v>67</v>
      </c>
      <c r="L440" s="34" t="s">
        <v>67</v>
      </c>
      <c r="M440" s="19">
        <v>0</v>
      </c>
      <c r="N440" s="88">
        <v>-3.98</v>
      </c>
      <c r="O440" s="89">
        <v>0</v>
      </c>
      <c r="P440" s="88">
        <v>0</v>
      </c>
      <c r="Q440" s="90">
        <f t="shared" si="6"/>
        <v>-3.98</v>
      </c>
      <c r="R440" s="33">
        <v>28156</v>
      </c>
    </row>
    <row r="441" spans="1:18" x14ac:dyDescent="0.2">
      <c r="A441" s="33">
        <v>439</v>
      </c>
      <c r="B441" s="34" t="s">
        <v>506</v>
      </c>
      <c r="C441" s="34" t="s">
        <v>506</v>
      </c>
      <c r="D441" s="33" t="str">
        <f>VLOOKUP(B441,'TAX INFO'!$B$2:$G$961,3,0)</f>
        <v xml:space="preserve">PAVI Green Bataan Renewable Energy Inc. </v>
      </c>
      <c r="E441" s="33" t="str">
        <f>VLOOKUP($B441,'TAX INFO'!$B$2:$F$1000,4,0)</f>
        <v>4TH FLOOR STARMALL IT HUB CV STARR AVE. PHILIPPINES VILLAGE PAMPLONA TRES CITY OF LAS PIÑAS</v>
      </c>
      <c r="F441" s="33" t="str">
        <f>VLOOKUP(B441,'TAX INFO'!$B$2:$G$961,5,0)</f>
        <v>604-425-349-000</v>
      </c>
      <c r="G441" s="33">
        <f>VLOOKUP($B441,'TAX INFO'!$B$2:$G$1000,6,0)</f>
        <v>1740</v>
      </c>
      <c r="H441" s="34" t="s">
        <v>65</v>
      </c>
      <c r="I441" s="34" t="s">
        <v>66</v>
      </c>
      <c r="J441" s="34" t="s">
        <v>67</v>
      </c>
      <c r="K441" s="34" t="s">
        <v>67</v>
      </c>
      <c r="L441" s="34" t="s">
        <v>67</v>
      </c>
      <c r="M441" s="19">
        <v>0</v>
      </c>
      <c r="N441" s="88">
        <v>-8.75</v>
      </c>
      <c r="O441" s="89">
        <v>0</v>
      </c>
      <c r="P441" s="88">
        <v>0</v>
      </c>
      <c r="Q441" s="90">
        <f t="shared" si="6"/>
        <v>-8.75</v>
      </c>
      <c r="R441" s="33">
        <v>28157</v>
      </c>
    </row>
    <row r="442" spans="1:18" x14ac:dyDescent="0.2">
      <c r="A442" s="33">
        <v>440</v>
      </c>
      <c r="B442" s="34" t="s">
        <v>506</v>
      </c>
      <c r="C442" s="34" t="s">
        <v>507</v>
      </c>
      <c r="D442" s="33" t="str">
        <f>VLOOKUP(B442,'TAX INFO'!$B$2:$G$961,3,0)</f>
        <v xml:space="preserve">PAVI Green Bataan Renewable Energy Inc. </v>
      </c>
      <c r="E442" s="33" t="str">
        <f>VLOOKUP($B442,'TAX INFO'!$B$2:$F$1000,4,0)</f>
        <v>4TH FLOOR STARMALL IT HUB CV STARR AVE. PHILIPPINES VILLAGE PAMPLONA TRES CITY OF LAS PIÑAS</v>
      </c>
      <c r="F442" s="33" t="str">
        <f>VLOOKUP(B442,'TAX INFO'!$B$2:$G$961,5,0)</f>
        <v>604-425-349-000</v>
      </c>
      <c r="G442" s="33">
        <f>VLOOKUP($B442,'TAX INFO'!$B$2:$G$1000,6,0)</f>
        <v>1740</v>
      </c>
      <c r="H442" s="34" t="s">
        <v>69</v>
      </c>
      <c r="I442" s="34" t="s">
        <v>66</v>
      </c>
      <c r="J442" s="34" t="s">
        <v>67</v>
      </c>
      <c r="K442" s="34" t="s">
        <v>67</v>
      </c>
      <c r="L442" s="34" t="s">
        <v>67</v>
      </c>
      <c r="M442" s="19">
        <v>0</v>
      </c>
      <c r="N442" s="88">
        <v>0</v>
      </c>
      <c r="O442" s="89">
        <v>0</v>
      </c>
      <c r="P442" s="88">
        <v>0</v>
      </c>
      <c r="Q442" s="90">
        <f t="shared" si="6"/>
        <v>0</v>
      </c>
      <c r="R442" s="33">
        <v>28157</v>
      </c>
    </row>
    <row r="443" spans="1:18" x14ac:dyDescent="0.2">
      <c r="A443" s="33">
        <v>441</v>
      </c>
      <c r="B443" s="34" t="s">
        <v>531</v>
      </c>
      <c r="C443" s="34" t="s">
        <v>531</v>
      </c>
      <c r="D443" s="33" t="str">
        <f>VLOOKUP(B443,'TAX INFO'!$B$2:$G$961,3,0)</f>
        <v xml:space="preserve">Pangea Green Energy Philippines, Inc. </v>
      </c>
      <c r="E443" s="33" t="str">
        <f>VLOOKUP($B443,'TAX INFO'!$B$2:$F$1000,4,0)</f>
        <v>68 Zamboanga St., Area B, Brgy. Payatas, Quezon City</v>
      </c>
      <c r="F443" s="33" t="str">
        <f>VLOOKUP(B443,'TAX INFO'!$B$2:$G$961,5,0)</f>
        <v>247-296-829-000</v>
      </c>
      <c r="G443" s="33">
        <f>VLOOKUP($B443,'TAX INFO'!$B$2:$G$1000,6,0)</f>
        <v>1119</v>
      </c>
      <c r="H443" s="34" t="s">
        <v>69</v>
      </c>
      <c r="I443" s="34" t="s">
        <v>66</v>
      </c>
      <c r="J443" s="34" t="s">
        <v>67</v>
      </c>
      <c r="K443" s="34" t="s">
        <v>67</v>
      </c>
      <c r="L443" s="34" t="s">
        <v>67</v>
      </c>
      <c r="M443" s="19">
        <v>0</v>
      </c>
      <c r="N443" s="88">
        <v>-31.18</v>
      </c>
      <c r="O443" s="89">
        <v>0</v>
      </c>
      <c r="P443" s="88">
        <v>0</v>
      </c>
      <c r="Q443" s="90">
        <f t="shared" si="6"/>
        <v>-31.18</v>
      </c>
      <c r="R443" s="33">
        <v>28158</v>
      </c>
    </row>
    <row r="444" spans="1:18" x14ac:dyDescent="0.2">
      <c r="A444" s="33">
        <v>442</v>
      </c>
      <c r="B444" s="34" t="s">
        <v>437</v>
      </c>
      <c r="C444" s="34" t="s">
        <v>444</v>
      </c>
      <c r="D444" s="33" t="str">
        <f>VLOOKUP(B444,'TAX INFO'!$B$2:$G$961,3,0)</f>
        <v>Masinloc Power Co. Ltd</v>
      </c>
      <c r="E444" s="33" t="str">
        <f>VLOOKUP($B444,'TAX INFO'!$B$2:$F$1000,4,0)</f>
        <v>Masinloc Coal-Fired thermal Power Plant, Barangay Bani, Masinloc, Zambales</v>
      </c>
      <c r="F444" s="33" t="str">
        <f>VLOOKUP(B444,'TAX INFO'!$B$2:$G$961,5,0)</f>
        <v>006-786-124-000</v>
      </c>
      <c r="G444" s="33">
        <f>VLOOKUP($B444,'TAX INFO'!$B$2:$G$1000,6,0)</f>
        <v>2211</v>
      </c>
      <c r="H444" s="34" t="s">
        <v>69</v>
      </c>
      <c r="I444" s="34" t="s">
        <v>66</v>
      </c>
      <c r="J444" s="34" t="s">
        <v>66</v>
      </c>
      <c r="K444" s="34" t="s">
        <v>67</v>
      </c>
      <c r="L444" s="34" t="s">
        <v>67</v>
      </c>
      <c r="M444" s="19">
        <v>-656.08</v>
      </c>
      <c r="N444" s="88">
        <v>0</v>
      </c>
      <c r="O444" s="89">
        <v>-78.73</v>
      </c>
      <c r="P444" s="88">
        <v>13.12</v>
      </c>
      <c r="Q444" s="90">
        <f t="shared" si="6"/>
        <v>-721.69</v>
      </c>
      <c r="R444" s="33">
        <v>27924</v>
      </c>
    </row>
    <row r="445" spans="1:18" x14ac:dyDescent="0.2">
      <c r="A445" s="33">
        <v>443</v>
      </c>
      <c r="B445" s="34" t="s">
        <v>512</v>
      </c>
      <c r="C445" s="34" t="s">
        <v>512</v>
      </c>
      <c r="D445" s="33" t="str">
        <f>VLOOKUP(B445,'TAX INFO'!$B$2:$G$961,3,0)</f>
        <v>PH Renewables, Inc.</v>
      </c>
      <c r="E445" s="33" t="str">
        <f>VLOOKUP($B445,'TAX INFO'!$B$2:$F$1000,4,0)</f>
        <v>Tower 1 Rockwell Business Center Ortigas Ave Ugong 1604 City of Pasig NCR, Second District Philippines</v>
      </c>
      <c r="F445" s="33" t="str">
        <f>VLOOKUP(B445,'TAX INFO'!$B$2:$G$961,5,0)</f>
        <v>735-737-211-000</v>
      </c>
      <c r="G445" s="33">
        <f>VLOOKUP($B445,'TAX INFO'!$B$2:$G$1000,6,0)</f>
        <v>1604</v>
      </c>
      <c r="H445" s="34" t="s">
        <v>65</v>
      </c>
      <c r="I445" s="34" t="s">
        <v>66</v>
      </c>
      <c r="J445" s="34" t="s">
        <v>67</v>
      </c>
      <c r="K445" s="34" t="s">
        <v>67</v>
      </c>
      <c r="L445" s="34" t="s">
        <v>67</v>
      </c>
      <c r="M445" s="19">
        <v>0</v>
      </c>
      <c r="N445" s="88">
        <v>-14.29</v>
      </c>
      <c r="O445" s="89">
        <v>0</v>
      </c>
      <c r="P445" s="88">
        <v>0.28999999999999998</v>
      </c>
      <c r="Q445" s="90">
        <f t="shared" si="6"/>
        <v>-14</v>
      </c>
      <c r="R445" s="33"/>
    </row>
    <row r="446" spans="1:18" x14ac:dyDescent="0.2">
      <c r="A446" s="33">
        <v>444</v>
      </c>
      <c r="B446" s="34" t="s">
        <v>565</v>
      </c>
      <c r="C446" s="34" t="s">
        <v>565</v>
      </c>
      <c r="D446" s="33" t="str">
        <f>VLOOKUP(B446,'TAX INFO'!$B$2:$G$961,3,0)</f>
        <v xml:space="preserve">Prime Meridian PowerGen Corporation </v>
      </c>
      <c r="E446" s="33" t="str">
        <f>VLOOKUP($B446,'TAX INFO'!$B$2:$F$1000,4,0)</f>
        <v>6th Floor Rockwell Business Center Tower 3, Ortigas Avenue, Pasig City</v>
      </c>
      <c r="F446" s="33" t="str">
        <f>VLOOKUP(B446,'TAX INFO'!$B$2:$G$961,5,0)</f>
        <v>008-101-224-000</v>
      </c>
      <c r="G446" s="33">
        <f>VLOOKUP($B446,'TAX INFO'!$B$2:$G$1000,6,0)</f>
        <v>1604</v>
      </c>
      <c r="H446" s="34" t="s">
        <v>69</v>
      </c>
      <c r="I446" s="34" t="s">
        <v>66</v>
      </c>
      <c r="J446" s="34" t="s">
        <v>67</v>
      </c>
      <c r="K446" s="34" t="s">
        <v>67</v>
      </c>
      <c r="L446" s="34" t="s">
        <v>67</v>
      </c>
      <c r="M446" s="19">
        <v>-4537.07</v>
      </c>
      <c r="N446" s="88">
        <v>0</v>
      </c>
      <c r="O446" s="89">
        <v>-544.45000000000005</v>
      </c>
      <c r="P446" s="88">
        <v>90.74</v>
      </c>
      <c r="Q446" s="90">
        <f t="shared" si="6"/>
        <v>-4990.78</v>
      </c>
      <c r="R446" s="33">
        <v>28159</v>
      </c>
    </row>
    <row r="447" spans="1:18" x14ac:dyDescent="0.2">
      <c r="A447" s="33">
        <v>445</v>
      </c>
      <c r="B447" s="34" t="s">
        <v>728</v>
      </c>
      <c r="C447" s="34" t="s">
        <v>730</v>
      </c>
      <c r="D447" s="33" t="str">
        <f>VLOOKUP(B447,'TAX INFO'!$B$2:$G$961,3,0)</f>
        <v xml:space="preserve">Toledo Power Company </v>
      </c>
      <c r="E447" s="33" t="str">
        <f>VLOOKUP($B447,'TAX INFO'!$B$2:$F$1000,4,0)</f>
        <v>Toledo Power Plant, Daanglungsod, Toledo City, Cebu 6038 Philippines</v>
      </c>
      <c r="F447" s="33" t="str">
        <f>VLOOKUP(B447,'TAX INFO'!$B$2:$G$961,5,0)</f>
        <v>003-883-626-00000</v>
      </c>
      <c r="G447" s="33">
        <f>VLOOKUP($B447,'TAX INFO'!$B$2:$G$1000,6,0)</f>
        <v>6038</v>
      </c>
      <c r="H447" s="34" t="s">
        <v>65</v>
      </c>
      <c r="I447" s="34" t="s">
        <v>66</v>
      </c>
      <c r="J447" s="34" t="s">
        <v>67</v>
      </c>
      <c r="K447" s="34" t="s">
        <v>67</v>
      </c>
      <c r="L447" s="34" t="s">
        <v>67</v>
      </c>
      <c r="M447" s="19">
        <v>-1.56</v>
      </c>
      <c r="N447" s="88">
        <v>0</v>
      </c>
      <c r="O447" s="89">
        <v>-0.19</v>
      </c>
      <c r="P447" s="88">
        <v>0.03</v>
      </c>
      <c r="Q447" s="90">
        <f t="shared" si="6"/>
        <v>-1.72</v>
      </c>
      <c r="R447" s="33">
        <v>27964</v>
      </c>
    </row>
    <row r="448" spans="1:18" x14ac:dyDescent="0.2">
      <c r="A448" s="33">
        <v>446</v>
      </c>
      <c r="B448" s="34" t="s">
        <v>550</v>
      </c>
      <c r="C448" s="34" t="s">
        <v>557</v>
      </c>
      <c r="D448" s="33" t="str">
        <f>VLOOKUP(B448,'TAX INFO'!$B$2:$G$961,3,0)</f>
        <v xml:space="preserve">Power Sector Asset and Liabilities Management Corporation </v>
      </c>
      <c r="E448" s="33" t="str">
        <f>VLOOKUP($B448,'TAX INFO'!$B$2:$F$1000,4,0)</f>
        <v>24th Floor Vertis North Corporate Center I Astra corner Lux Drives, North Avenue, Quezon City</v>
      </c>
      <c r="F448" s="33" t="str">
        <f>VLOOKUP(B448,'TAX INFO'!$B$2:$G$961,5,0)</f>
        <v>215-799-653-00000</v>
      </c>
      <c r="G448" s="33">
        <f>VLOOKUP($B448,'TAX INFO'!$B$2:$G$1000,6,0)</f>
        <v>1105</v>
      </c>
      <c r="H448" s="34" t="s">
        <v>69</v>
      </c>
      <c r="I448" s="34" t="s">
        <v>66</v>
      </c>
      <c r="J448" s="34" t="s">
        <v>67</v>
      </c>
      <c r="K448" s="34" t="s">
        <v>67</v>
      </c>
      <c r="L448" s="34" t="s">
        <v>67</v>
      </c>
      <c r="M448" s="19">
        <v>-10.23</v>
      </c>
      <c r="N448" s="88">
        <v>0</v>
      </c>
      <c r="O448" s="89">
        <v>-1.23</v>
      </c>
      <c r="P448" s="88">
        <v>0.2</v>
      </c>
      <c r="Q448" s="90">
        <f t="shared" si="6"/>
        <v>-11.260000000000002</v>
      </c>
      <c r="R448" s="33">
        <v>27932</v>
      </c>
    </row>
    <row r="449" spans="1:18" x14ac:dyDescent="0.2">
      <c r="A449" s="33">
        <v>447</v>
      </c>
      <c r="B449" s="34" t="s">
        <v>527</v>
      </c>
      <c r="C449" s="34" t="s">
        <v>527</v>
      </c>
      <c r="D449" s="33" t="str">
        <f>VLOOKUP(B449,'TAX INFO'!$B$2:$G$961,3,0)</f>
        <v xml:space="preserve">Panay Power Corporation </v>
      </c>
      <c r="E449" s="33" t="str">
        <f>VLOOKUP($B449,'TAX INFO'!$B$2:$F$1000,4,0)</f>
        <v>Barangay Ingore, La Paz, Iloilo City</v>
      </c>
      <c r="F449" s="33" t="str">
        <f>VLOOKUP(B449,'TAX INFO'!$B$2:$G$961,5,0)</f>
        <v>004-964-861-000</v>
      </c>
      <c r="G449" s="33">
        <f>VLOOKUP($B449,'TAX INFO'!$B$2:$G$1000,6,0)</f>
        <v>5000</v>
      </c>
      <c r="H449" s="34" t="s">
        <v>65</v>
      </c>
      <c r="I449" s="34" t="s">
        <v>66</v>
      </c>
      <c r="J449" s="34" t="s">
        <v>67</v>
      </c>
      <c r="K449" s="34" t="s">
        <v>67</v>
      </c>
      <c r="L449" s="34" t="s">
        <v>67</v>
      </c>
      <c r="M449" s="19">
        <v>-45.31</v>
      </c>
      <c r="N449" s="88">
        <v>0</v>
      </c>
      <c r="O449" s="89">
        <v>-5.44</v>
      </c>
      <c r="P449" s="88">
        <v>0.91</v>
      </c>
      <c r="Q449" s="90">
        <f t="shared" si="6"/>
        <v>-49.84</v>
      </c>
      <c r="R449" s="33">
        <v>28160</v>
      </c>
    </row>
    <row r="450" spans="1:18" x14ac:dyDescent="0.2">
      <c r="A450" s="33">
        <v>448</v>
      </c>
      <c r="B450" s="34" t="s">
        <v>527</v>
      </c>
      <c r="C450" s="34" t="s">
        <v>528</v>
      </c>
      <c r="D450" s="33" t="str">
        <f>VLOOKUP(B450,'TAX INFO'!$B$2:$G$961,3,0)</f>
        <v xml:space="preserve">Panay Power Corporation </v>
      </c>
      <c r="E450" s="33" t="str">
        <f>VLOOKUP($B450,'TAX INFO'!$B$2:$F$1000,4,0)</f>
        <v>Barangay Ingore, La Paz, Iloilo City</v>
      </c>
      <c r="F450" s="33" t="str">
        <f>VLOOKUP(B450,'TAX INFO'!$B$2:$G$961,5,0)</f>
        <v>004-964-861-000</v>
      </c>
      <c r="G450" s="33">
        <f>VLOOKUP($B450,'TAX INFO'!$B$2:$G$1000,6,0)</f>
        <v>5000</v>
      </c>
      <c r="H450" s="34" t="s">
        <v>69</v>
      </c>
      <c r="I450" s="34" t="s">
        <v>66</v>
      </c>
      <c r="J450" s="34" t="s">
        <v>67</v>
      </c>
      <c r="K450" s="34" t="s">
        <v>67</v>
      </c>
      <c r="L450" s="34" t="s">
        <v>67</v>
      </c>
      <c r="M450" s="19">
        <v>-7.0000000000000007E-2</v>
      </c>
      <c r="N450" s="88">
        <v>0</v>
      </c>
      <c r="O450" s="89">
        <v>-0.01</v>
      </c>
      <c r="P450" s="88">
        <v>0</v>
      </c>
      <c r="Q450" s="90">
        <f t="shared" si="6"/>
        <v>-0.08</v>
      </c>
      <c r="R450" s="33">
        <v>28160</v>
      </c>
    </row>
    <row r="451" spans="1:18" x14ac:dyDescent="0.2">
      <c r="A451" s="33">
        <v>449</v>
      </c>
      <c r="B451" s="34" t="s">
        <v>545</v>
      </c>
      <c r="C451" s="34" t="s">
        <v>545</v>
      </c>
      <c r="D451" s="33" t="str">
        <f>VLOOKUP(B451,'TAX INFO'!$B$2:$G$961,3,0)</f>
        <v>Philippine Power and Development Company</v>
      </c>
      <c r="E451" s="33" t="str">
        <f>VLOOKUP($B451,'TAX INFO'!$B$2:$F$1000,4,0)</f>
        <v>2155 3F JTKC Centre, Don Chino Roces, Makati City</v>
      </c>
      <c r="F451" s="33" t="str">
        <f>VLOOKUP(B451,'TAX INFO'!$B$2:$G$961,5,0)</f>
        <v>000-804-431-000</v>
      </c>
      <c r="G451" s="33">
        <f>VLOOKUP($B451,'TAX INFO'!$B$2:$G$1000,6,0)</f>
        <v>1231</v>
      </c>
      <c r="H451" s="34" t="s">
        <v>69</v>
      </c>
      <c r="I451" s="34" t="s">
        <v>66</v>
      </c>
      <c r="J451" s="34" t="s">
        <v>67</v>
      </c>
      <c r="K451" s="34" t="s">
        <v>67</v>
      </c>
      <c r="L451" s="34" t="s">
        <v>67</v>
      </c>
      <c r="M451" s="19">
        <v>0</v>
      </c>
      <c r="N451" s="88">
        <v>-119.01</v>
      </c>
      <c r="O451" s="89">
        <v>0</v>
      </c>
      <c r="P451" s="88">
        <v>0</v>
      </c>
      <c r="Q451" s="90">
        <f t="shared" si="6"/>
        <v>-119.01</v>
      </c>
      <c r="R451" s="33">
        <v>28161</v>
      </c>
    </row>
    <row r="452" spans="1:18" x14ac:dyDescent="0.2">
      <c r="A452" s="33">
        <v>450</v>
      </c>
      <c r="B452" s="34" t="s">
        <v>545</v>
      </c>
      <c r="C452" s="34" t="s">
        <v>546</v>
      </c>
      <c r="D452" s="33" t="str">
        <f>VLOOKUP(B452,'TAX INFO'!$B$2:$G$961,3,0)</f>
        <v>Philippine Power and Development Company</v>
      </c>
      <c r="E452" s="33" t="str">
        <f>VLOOKUP($B452,'TAX INFO'!$B$2:$F$1000,4,0)</f>
        <v>2155 3F JTKC Centre, Don Chino Roces, Makati City</v>
      </c>
      <c r="F452" s="33" t="str">
        <f>VLOOKUP(B452,'TAX INFO'!$B$2:$G$961,5,0)</f>
        <v>000-804-431-000</v>
      </c>
      <c r="G452" s="33">
        <f>VLOOKUP($B452,'TAX INFO'!$B$2:$G$1000,6,0)</f>
        <v>1231</v>
      </c>
      <c r="H452" s="34" t="s">
        <v>69</v>
      </c>
      <c r="I452" s="34" t="s">
        <v>66</v>
      </c>
      <c r="J452" s="34" t="s">
        <v>66</v>
      </c>
      <c r="K452" s="34" t="s">
        <v>67</v>
      </c>
      <c r="L452" s="34" t="s">
        <v>67</v>
      </c>
      <c r="M452" s="19">
        <v>0</v>
      </c>
      <c r="N452" s="88">
        <v>-113.4</v>
      </c>
      <c r="O452" s="89">
        <v>0</v>
      </c>
      <c r="P452" s="88">
        <v>0</v>
      </c>
      <c r="Q452" s="90">
        <f t="shared" ref="Q452:Q515" si="7">SUM(M452:P452)</f>
        <v>-113.4</v>
      </c>
      <c r="R452" s="33">
        <v>28161</v>
      </c>
    </row>
    <row r="453" spans="1:18" x14ac:dyDescent="0.2">
      <c r="A453" s="33">
        <v>451</v>
      </c>
      <c r="B453" s="34" t="s">
        <v>545</v>
      </c>
      <c r="C453" s="34" t="s">
        <v>547</v>
      </c>
      <c r="D453" s="33" t="str">
        <f>VLOOKUP(B453,'TAX INFO'!$B$2:$G$961,3,0)</f>
        <v>Philippine Power and Development Company</v>
      </c>
      <c r="E453" s="33" t="str">
        <f>VLOOKUP($B453,'TAX INFO'!$B$2:$F$1000,4,0)</f>
        <v>2155 3F JTKC Centre, Don Chino Roces, Makati City</v>
      </c>
      <c r="F453" s="33" t="str">
        <f>VLOOKUP(B453,'TAX INFO'!$B$2:$G$961,5,0)</f>
        <v>000-804-431-000</v>
      </c>
      <c r="G453" s="33">
        <f>VLOOKUP($B453,'TAX INFO'!$B$2:$G$1000,6,0)</f>
        <v>1231</v>
      </c>
      <c r="H453" s="34" t="s">
        <v>65</v>
      </c>
      <c r="I453" s="34" t="s">
        <v>66</v>
      </c>
      <c r="J453" s="34" t="s">
        <v>66</v>
      </c>
      <c r="K453" s="34" t="s">
        <v>66</v>
      </c>
      <c r="L453" s="34" t="s">
        <v>66</v>
      </c>
      <c r="M453" s="19">
        <v>0</v>
      </c>
      <c r="N453" s="88">
        <v>-34.340000000000003</v>
      </c>
      <c r="O453" s="89">
        <v>0</v>
      </c>
      <c r="P453" s="88">
        <v>0</v>
      </c>
      <c r="Q453" s="90">
        <f t="shared" si="7"/>
        <v>-34.340000000000003</v>
      </c>
      <c r="R453" s="33">
        <v>28161</v>
      </c>
    </row>
    <row r="454" spans="1:18" x14ac:dyDescent="0.2">
      <c r="A454" s="33">
        <v>452</v>
      </c>
      <c r="B454" s="34" t="s">
        <v>563</v>
      </c>
      <c r="C454" s="34" t="s">
        <v>563</v>
      </c>
      <c r="D454" s="33" t="str">
        <f>VLOOKUP(B454,'TAX INFO'!$B$2:$G$961,3,0)</f>
        <v xml:space="preserve">PowerSource Philippines Energy, Inc. </v>
      </c>
      <c r="E454" s="33" t="str">
        <f>VLOOKUP($B454,'TAX INFO'!$B$2:$F$1000,4,0)</f>
        <v>PUROK 7, KIWALAN, ILIGAN CITY 9200</v>
      </c>
      <c r="F454" s="33" t="str">
        <f>VLOOKUP(B454,'TAX INFO'!$B$2:$G$961,5,0)</f>
        <v>008-806-451-0000</v>
      </c>
      <c r="G454" s="33">
        <f>VLOOKUP($B454,'TAX INFO'!$B$2:$G$1000,6,0)</f>
        <v>9200</v>
      </c>
      <c r="H454" s="34" t="s">
        <v>69</v>
      </c>
      <c r="I454" s="34" t="s">
        <v>66</v>
      </c>
      <c r="J454" s="34" t="s">
        <v>66</v>
      </c>
      <c r="K454" s="34" t="s">
        <v>67</v>
      </c>
      <c r="L454" s="34" t="s">
        <v>67</v>
      </c>
      <c r="M454" s="19">
        <v>-180.76</v>
      </c>
      <c r="N454" s="88">
        <v>0</v>
      </c>
      <c r="O454" s="89">
        <v>-21.69</v>
      </c>
      <c r="P454" s="88">
        <v>3.62</v>
      </c>
      <c r="Q454" s="90">
        <f t="shared" si="7"/>
        <v>-198.82999999999998</v>
      </c>
      <c r="R454" s="33">
        <v>28162</v>
      </c>
    </row>
    <row r="455" spans="1:18" x14ac:dyDescent="0.2">
      <c r="A455" s="33">
        <v>453</v>
      </c>
      <c r="B455" s="34" t="s">
        <v>522</v>
      </c>
      <c r="C455" s="34" t="s">
        <v>522</v>
      </c>
      <c r="D455" s="33" t="str">
        <f>VLOOKUP(B455,'TAX INFO'!$B$2:$G$961,3,0)</f>
        <v xml:space="preserve">Pampanga Rural Electric Service Cooperative Inc. </v>
      </c>
      <c r="E455" s="33" t="str">
        <f>VLOOKUP($B455,'TAX INFO'!$B$2:$F$1000,4,0)</f>
        <v>Anao, Mexico, Pampanga 2021</v>
      </c>
      <c r="F455" s="33" t="str">
        <f>VLOOKUP(B455,'TAX INFO'!$B$2:$G$961,5,0)</f>
        <v>004911796000</v>
      </c>
      <c r="G455" s="33">
        <f>VLOOKUP($B455,'TAX INFO'!$B$2:$G$1000,6,0)</f>
        <v>2021</v>
      </c>
      <c r="H455" s="34" t="s">
        <v>65</v>
      </c>
      <c r="I455" s="34" t="s">
        <v>66</v>
      </c>
      <c r="J455" s="34" t="s">
        <v>67</v>
      </c>
      <c r="K455" s="34" t="s">
        <v>66</v>
      </c>
      <c r="L455" s="34" t="s">
        <v>66</v>
      </c>
      <c r="M455" s="19">
        <v>-4.6399999999999997</v>
      </c>
      <c r="N455" s="88">
        <v>0</v>
      </c>
      <c r="O455" s="89">
        <v>-0.56000000000000005</v>
      </c>
      <c r="P455" s="88">
        <v>0</v>
      </c>
      <c r="Q455" s="90">
        <f t="shared" si="7"/>
        <v>-5.1999999999999993</v>
      </c>
      <c r="R455" s="33">
        <v>28163</v>
      </c>
    </row>
    <row r="456" spans="1:18" x14ac:dyDescent="0.2">
      <c r="A456" s="33">
        <v>454</v>
      </c>
      <c r="B456" s="34" t="s">
        <v>549</v>
      </c>
      <c r="C456" s="34" t="s">
        <v>549</v>
      </c>
      <c r="D456" s="33" t="str">
        <f>VLOOKUP(B456,'TAX INFO'!$B$2:$G$961,3,0)</f>
        <v xml:space="preserve">Power Sector Assets &amp; Liabilities Management Corporation </v>
      </c>
      <c r="E456" s="33" t="str">
        <f>VLOOKUP($B456,'TAX INFO'!$B$2:$F$1000,4,0)</f>
        <v>24th Floor Vertis North Corporate Center I Astra corner Lux Drives, North Avenue, Quezon City</v>
      </c>
      <c r="F456" s="33" t="str">
        <f>VLOOKUP(B456,'TAX INFO'!$B$2:$G$961,5,0)</f>
        <v>215-799-653-00000</v>
      </c>
      <c r="G456" s="33">
        <f>VLOOKUP($B456,'TAX INFO'!$B$2:$G$1000,6,0)</f>
        <v>1105</v>
      </c>
      <c r="H456" s="34" t="s">
        <v>69</v>
      </c>
      <c r="I456" s="34" t="s">
        <v>66</v>
      </c>
      <c r="J456" s="34" t="s">
        <v>67</v>
      </c>
      <c r="K456" s="34" t="s">
        <v>66</v>
      </c>
      <c r="L456" s="34" t="s">
        <v>66</v>
      </c>
      <c r="M456" s="19">
        <v>0</v>
      </c>
      <c r="N456" s="88">
        <v>-13173.11</v>
      </c>
      <c r="O456" s="89">
        <v>0</v>
      </c>
      <c r="P456" s="88">
        <v>263.45999999999998</v>
      </c>
      <c r="Q456" s="90">
        <f t="shared" si="7"/>
        <v>-12909.650000000001</v>
      </c>
      <c r="R456" s="33">
        <v>27932</v>
      </c>
    </row>
    <row r="457" spans="1:18" x14ac:dyDescent="0.2">
      <c r="A457" s="33">
        <v>455</v>
      </c>
      <c r="B457" s="34" t="s">
        <v>550</v>
      </c>
      <c r="C457" s="34" t="s">
        <v>550</v>
      </c>
      <c r="D457" s="33" t="str">
        <f>VLOOKUP(B457,'TAX INFO'!$B$2:$G$961,3,0)</f>
        <v xml:space="preserve">Power Sector Asset and Liabilities Management Corporation </v>
      </c>
      <c r="E457" s="33" t="str">
        <f>VLOOKUP($B457,'TAX INFO'!$B$2:$F$1000,4,0)</f>
        <v>24th Floor Vertis North Corporate Center I Astra corner Lux Drives, North Avenue, Quezon City</v>
      </c>
      <c r="F457" s="33" t="str">
        <f>VLOOKUP(B457,'TAX INFO'!$B$2:$G$961,5,0)</f>
        <v>215-799-653-00000</v>
      </c>
      <c r="G457" s="33">
        <f>VLOOKUP($B457,'TAX INFO'!$B$2:$G$1000,6,0)</f>
        <v>1105</v>
      </c>
      <c r="H457" s="34" t="s">
        <v>65</v>
      </c>
      <c r="I457" s="34" t="s">
        <v>66</v>
      </c>
      <c r="J457" s="34" t="s">
        <v>66</v>
      </c>
      <c r="K457" s="34" t="s">
        <v>66</v>
      </c>
      <c r="L457" s="34" t="s">
        <v>66</v>
      </c>
      <c r="M457" s="19">
        <v>-1510.51</v>
      </c>
      <c r="N457" s="88">
        <v>0</v>
      </c>
      <c r="O457" s="89">
        <v>-181.26</v>
      </c>
      <c r="P457" s="88">
        <v>30.21</v>
      </c>
      <c r="Q457" s="90">
        <f t="shared" si="7"/>
        <v>-1661.56</v>
      </c>
      <c r="R457" s="33">
        <v>27932</v>
      </c>
    </row>
    <row r="458" spans="1:18" x14ac:dyDescent="0.2">
      <c r="A458" s="33">
        <v>456</v>
      </c>
      <c r="B458" s="34" t="s">
        <v>550</v>
      </c>
      <c r="C458" s="34" t="s">
        <v>558</v>
      </c>
      <c r="D458" s="33" t="str">
        <f>VLOOKUP(B458,'TAX INFO'!$B$2:$G$961,3,0)</f>
        <v xml:space="preserve">Power Sector Asset and Liabilities Management Corporation </v>
      </c>
      <c r="E458" s="33" t="str">
        <f>VLOOKUP($B458,'TAX INFO'!$B$2:$F$1000,4,0)</f>
        <v>24th Floor Vertis North Corporate Center I Astra corner Lux Drives, North Avenue, Quezon City</v>
      </c>
      <c r="F458" s="33" t="str">
        <f>VLOOKUP(B458,'TAX INFO'!$B$2:$G$961,5,0)</f>
        <v>215-799-653-00000</v>
      </c>
      <c r="G458" s="33">
        <f>VLOOKUP($B458,'TAX INFO'!$B$2:$G$1000,6,0)</f>
        <v>1105</v>
      </c>
      <c r="H458" s="34" t="s">
        <v>65</v>
      </c>
      <c r="I458" s="34" t="s">
        <v>66</v>
      </c>
      <c r="J458" s="34" t="s">
        <v>66</v>
      </c>
      <c r="K458" s="34" t="s">
        <v>66</v>
      </c>
      <c r="L458" s="34" t="s">
        <v>66</v>
      </c>
      <c r="M458" s="19">
        <v>-72.88</v>
      </c>
      <c r="N458" s="88">
        <v>0</v>
      </c>
      <c r="O458" s="89">
        <v>-8.75</v>
      </c>
      <c r="P458" s="88">
        <v>1.46</v>
      </c>
      <c r="Q458" s="90">
        <f t="shared" si="7"/>
        <v>-80.17</v>
      </c>
      <c r="R458" s="33">
        <v>27932</v>
      </c>
    </row>
    <row r="459" spans="1:18" x14ac:dyDescent="0.2">
      <c r="A459" s="33">
        <v>457</v>
      </c>
      <c r="B459" s="34" t="s">
        <v>550</v>
      </c>
      <c r="C459" s="34" t="s">
        <v>551</v>
      </c>
      <c r="D459" s="33" t="str">
        <f>VLOOKUP(B459,'TAX INFO'!$B$2:$G$961,3,0)</f>
        <v xml:space="preserve">Power Sector Asset and Liabilities Management Corporation </v>
      </c>
      <c r="E459" s="33" t="str">
        <f>VLOOKUP($B459,'TAX INFO'!$B$2:$F$1000,4,0)</f>
        <v>24th Floor Vertis North Corporate Center I Astra corner Lux Drives, North Avenue, Quezon City</v>
      </c>
      <c r="F459" s="33" t="str">
        <f>VLOOKUP(B459,'TAX INFO'!$B$2:$G$961,5,0)</f>
        <v>215-799-653-00000</v>
      </c>
      <c r="G459" s="33">
        <f>VLOOKUP($B459,'TAX INFO'!$B$2:$G$1000,6,0)</f>
        <v>1105</v>
      </c>
      <c r="H459" s="34" t="s">
        <v>69</v>
      </c>
      <c r="I459" s="34" t="s">
        <v>66</v>
      </c>
      <c r="J459" s="34" t="s">
        <v>66</v>
      </c>
      <c r="K459" s="34" t="s">
        <v>66</v>
      </c>
      <c r="L459" s="34" t="s">
        <v>66</v>
      </c>
      <c r="M459" s="19">
        <v>0</v>
      </c>
      <c r="N459" s="88">
        <v>-7490.58</v>
      </c>
      <c r="O459" s="89">
        <v>0</v>
      </c>
      <c r="P459" s="88">
        <v>149.81</v>
      </c>
      <c r="Q459" s="90">
        <f t="shared" si="7"/>
        <v>-7340.7699999999995</v>
      </c>
      <c r="R459" s="33">
        <v>27932</v>
      </c>
    </row>
    <row r="460" spans="1:18" x14ac:dyDescent="0.2">
      <c r="A460" s="33">
        <v>458</v>
      </c>
      <c r="B460" s="34" t="s">
        <v>550</v>
      </c>
      <c r="C460" s="34" t="s">
        <v>559</v>
      </c>
      <c r="D460" s="33" t="str">
        <f>VLOOKUP(B460,'TAX INFO'!$B$2:$G$961,3,0)</f>
        <v xml:space="preserve">Power Sector Asset and Liabilities Management Corporation </v>
      </c>
      <c r="E460" s="33" t="str">
        <f>VLOOKUP($B460,'TAX INFO'!$B$2:$F$1000,4,0)</f>
        <v>24th Floor Vertis North Corporate Center I Astra corner Lux Drives, North Avenue, Quezon City</v>
      </c>
      <c r="F460" s="33" t="str">
        <f>VLOOKUP(B460,'TAX INFO'!$B$2:$G$961,5,0)</f>
        <v>215-799-653-00000</v>
      </c>
      <c r="G460" s="33">
        <f>VLOOKUP($B460,'TAX INFO'!$B$2:$G$1000,6,0)</f>
        <v>1105</v>
      </c>
      <c r="H460" s="34" t="s">
        <v>65</v>
      </c>
      <c r="I460" s="34" t="s">
        <v>66</v>
      </c>
      <c r="J460" s="34" t="s">
        <v>67</v>
      </c>
      <c r="K460" s="34" t="s">
        <v>66</v>
      </c>
      <c r="L460" s="34" t="s">
        <v>66</v>
      </c>
      <c r="M460" s="19">
        <v>0</v>
      </c>
      <c r="N460" s="88">
        <v>-0.47</v>
      </c>
      <c r="O460" s="89">
        <v>0</v>
      </c>
      <c r="P460" s="88">
        <v>0.01</v>
      </c>
      <c r="Q460" s="90">
        <f t="shared" si="7"/>
        <v>-0.45999999999999996</v>
      </c>
      <c r="R460" s="33">
        <v>27932</v>
      </c>
    </row>
    <row r="461" spans="1:18" x14ac:dyDescent="0.2">
      <c r="A461" s="33">
        <v>459</v>
      </c>
      <c r="B461" s="34" t="s">
        <v>550</v>
      </c>
      <c r="C461" s="34" t="s">
        <v>560</v>
      </c>
      <c r="D461" s="33" t="str">
        <f>VLOOKUP(B461,'TAX INFO'!$B$2:$G$961,3,0)</f>
        <v xml:space="preserve">Power Sector Asset and Liabilities Management Corporation </v>
      </c>
      <c r="E461" s="33" t="str">
        <f>VLOOKUP($B461,'TAX INFO'!$B$2:$F$1000,4,0)</f>
        <v>24th Floor Vertis North Corporate Center I Astra corner Lux Drives, North Avenue, Quezon City</v>
      </c>
      <c r="F461" s="33" t="str">
        <f>VLOOKUP(B461,'TAX INFO'!$B$2:$G$961,5,0)</f>
        <v>215-799-653-00000</v>
      </c>
      <c r="G461" s="33">
        <f>VLOOKUP($B461,'TAX INFO'!$B$2:$G$1000,6,0)</f>
        <v>1105</v>
      </c>
      <c r="H461" s="34" t="s">
        <v>65</v>
      </c>
      <c r="I461" s="34" t="s">
        <v>66</v>
      </c>
      <c r="J461" s="34" t="s">
        <v>67</v>
      </c>
      <c r="K461" s="34" t="s">
        <v>66</v>
      </c>
      <c r="L461" s="34" t="s">
        <v>66</v>
      </c>
      <c r="M461" s="19">
        <v>0</v>
      </c>
      <c r="N461" s="88">
        <v>0</v>
      </c>
      <c r="O461" s="89">
        <v>0</v>
      </c>
      <c r="P461" s="88">
        <v>0</v>
      </c>
      <c r="Q461" s="90">
        <f t="shared" si="7"/>
        <v>0</v>
      </c>
      <c r="R461" s="33">
        <v>27932</v>
      </c>
    </row>
    <row r="462" spans="1:18" x14ac:dyDescent="0.2">
      <c r="A462" s="33">
        <v>460</v>
      </c>
      <c r="B462" s="34" t="s">
        <v>549</v>
      </c>
      <c r="C462" s="34" t="s">
        <v>561</v>
      </c>
      <c r="D462" s="33" t="str">
        <f>VLOOKUP(B462,'TAX INFO'!$B$2:$G$961,3,0)</f>
        <v xml:space="preserve">Power Sector Assets &amp; Liabilities Management Corporation </v>
      </c>
      <c r="E462" s="33" t="str">
        <f>VLOOKUP($B462,'TAX INFO'!$B$2:$F$1000,4,0)</f>
        <v>24th Floor Vertis North Corporate Center I Astra corner Lux Drives, North Avenue, Quezon City</v>
      </c>
      <c r="F462" s="33" t="str">
        <f>VLOOKUP(B462,'TAX INFO'!$B$2:$G$961,5,0)</f>
        <v>215-799-653-00000</v>
      </c>
      <c r="G462" s="33">
        <f>VLOOKUP($B462,'TAX INFO'!$B$2:$G$1000,6,0)</f>
        <v>1105</v>
      </c>
      <c r="H462" s="34" t="s">
        <v>69</v>
      </c>
      <c r="I462" s="34" t="s">
        <v>66</v>
      </c>
      <c r="J462" s="34" t="s">
        <v>67</v>
      </c>
      <c r="K462" s="34" t="s">
        <v>66</v>
      </c>
      <c r="L462" s="34" t="s">
        <v>66</v>
      </c>
      <c r="M462" s="19">
        <v>0</v>
      </c>
      <c r="N462" s="88">
        <v>-4.45</v>
      </c>
      <c r="O462" s="89">
        <v>0</v>
      </c>
      <c r="P462" s="88">
        <v>0.09</v>
      </c>
      <c r="Q462" s="90">
        <f t="shared" si="7"/>
        <v>-4.3600000000000003</v>
      </c>
      <c r="R462" s="33">
        <v>27932</v>
      </c>
    </row>
    <row r="463" spans="1:18" x14ac:dyDescent="0.2">
      <c r="A463" s="33">
        <v>461</v>
      </c>
      <c r="B463" s="34" t="s">
        <v>511</v>
      </c>
      <c r="C463" s="34" t="s">
        <v>511</v>
      </c>
      <c r="D463" s="33" t="str">
        <f>VLOOKUP(B463,'TAX INFO'!$B$2:$G$961,3,0)</f>
        <v xml:space="preserve">Peakpower Soccsargen Inc.  </v>
      </c>
      <c r="E463" s="33" t="str">
        <f>VLOOKUP($B463,'TAX INFO'!$B$2:$F$1000,4,0)</f>
        <v>SOCOTECO II Sub Station Cpd Apopong 9500 General Santos City (Dadiangas), South Cotabato, Philippines</v>
      </c>
      <c r="F463" s="33" t="str">
        <f>VLOOKUP(B463,'TAX INFO'!$B$2:$G$961,5,0)</f>
        <v>008-465-098-00000</v>
      </c>
      <c r="G463" s="33">
        <f>VLOOKUP($B463,'TAX INFO'!$B$2:$G$1000,6,0)</f>
        <v>9500</v>
      </c>
      <c r="H463" s="34" t="s">
        <v>69</v>
      </c>
      <c r="I463" s="34" t="s">
        <v>66</v>
      </c>
      <c r="J463" s="34" t="s">
        <v>67</v>
      </c>
      <c r="K463" s="34" t="s">
        <v>66</v>
      </c>
      <c r="L463" s="34" t="s">
        <v>66</v>
      </c>
      <c r="M463" s="19">
        <v>-531.66999999999996</v>
      </c>
      <c r="N463" s="88">
        <v>0</v>
      </c>
      <c r="O463" s="89">
        <v>-63.8</v>
      </c>
      <c r="P463" s="88">
        <v>10.63</v>
      </c>
      <c r="Q463" s="90">
        <f t="shared" si="7"/>
        <v>-584.83999999999992</v>
      </c>
      <c r="R463" s="33">
        <v>28164</v>
      </c>
    </row>
    <row r="464" spans="1:18" x14ac:dyDescent="0.2">
      <c r="A464" s="33">
        <v>462</v>
      </c>
      <c r="B464" s="34" t="s">
        <v>513</v>
      </c>
      <c r="C464" s="34" t="s">
        <v>513</v>
      </c>
      <c r="D464" s="33" t="str">
        <f>VLOOKUP(B464,'TAX INFO'!$B$2:$G$961,3,0)</f>
        <v>PV Sinag Power, Inc.</v>
      </c>
      <c r="E464" s="33" t="str">
        <f>VLOOKUP($B464,'TAX INFO'!$B$2:$F$1000,4,0)</f>
        <v xml:space="preserve">17th Floor, NAC Tower 32nd St. Bonifacio Global City Fort Bonifacio 1634 Taguig City NCR, Fourth District Philippines </v>
      </c>
      <c r="F464" s="33" t="str">
        <f>VLOOKUP(B464,'TAX INFO'!$B$2:$G$961,5,0)</f>
        <v>008-568-562-00000</v>
      </c>
      <c r="G464" s="33">
        <f>VLOOKUP($B464,'TAX INFO'!$B$2:$G$1000,6,0)</f>
        <v>1634</v>
      </c>
      <c r="H464" s="34" t="s">
        <v>65</v>
      </c>
      <c r="I464" s="34" t="s">
        <v>66</v>
      </c>
      <c r="J464" s="34" t="s">
        <v>67</v>
      </c>
      <c r="K464" s="34" t="s">
        <v>67</v>
      </c>
      <c r="L464" s="34" t="s">
        <v>67</v>
      </c>
      <c r="M464" s="19">
        <v>0</v>
      </c>
      <c r="N464" s="88">
        <v>-184.45</v>
      </c>
      <c r="O464" s="89">
        <v>0</v>
      </c>
      <c r="P464" s="88">
        <v>3.69</v>
      </c>
      <c r="Q464" s="90">
        <f t="shared" si="7"/>
        <v>-180.76</v>
      </c>
      <c r="R464" s="33">
        <v>28165</v>
      </c>
    </row>
    <row r="465" spans="1:18" x14ac:dyDescent="0.2">
      <c r="A465" s="33">
        <v>463</v>
      </c>
      <c r="B465" s="34" t="s">
        <v>513</v>
      </c>
      <c r="C465" s="34" t="s">
        <v>514</v>
      </c>
      <c r="D465" s="33" t="str">
        <f>VLOOKUP(B465,'TAX INFO'!$B$2:$G$961,3,0)</f>
        <v>PV Sinag Power, Inc.</v>
      </c>
      <c r="E465" s="33" t="str">
        <f>VLOOKUP($B465,'TAX INFO'!$B$2:$F$1000,4,0)</f>
        <v xml:space="preserve">17th Floor, NAC Tower 32nd St. Bonifacio Global City Fort Bonifacio 1634 Taguig City NCR, Fourth District Philippines </v>
      </c>
      <c r="F465" s="33" t="str">
        <f>VLOOKUP(B465,'TAX INFO'!$B$2:$G$961,5,0)</f>
        <v>008-568-562-00000</v>
      </c>
      <c r="G465" s="33">
        <f>VLOOKUP($B465,'TAX INFO'!$B$2:$G$1000,6,0)</f>
        <v>1634</v>
      </c>
      <c r="H465" s="34" t="s">
        <v>69</v>
      </c>
      <c r="I465" s="34" t="s">
        <v>66</v>
      </c>
      <c r="J465" s="34" t="s">
        <v>67</v>
      </c>
      <c r="K465" s="34" t="s">
        <v>67</v>
      </c>
      <c r="L465" s="34" t="s">
        <v>67</v>
      </c>
      <c r="M465" s="19">
        <v>0</v>
      </c>
      <c r="N465" s="88">
        <v>-42.34</v>
      </c>
      <c r="O465" s="89">
        <v>0</v>
      </c>
      <c r="P465" s="88">
        <v>0</v>
      </c>
      <c r="Q465" s="90">
        <f t="shared" si="7"/>
        <v>-42.34</v>
      </c>
      <c r="R465" s="33">
        <v>28165</v>
      </c>
    </row>
    <row r="466" spans="1:18" x14ac:dyDescent="0.2">
      <c r="A466" s="33">
        <v>464</v>
      </c>
      <c r="B466" s="34" t="s">
        <v>513</v>
      </c>
      <c r="C466" s="34" t="s">
        <v>515</v>
      </c>
      <c r="D466" s="33" t="str">
        <f>VLOOKUP(B466,'TAX INFO'!$B$2:$G$961,3,0)</f>
        <v>PV Sinag Power, Inc.</v>
      </c>
      <c r="E466" s="33" t="str">
        <f>VLOOKUP($B466,'TAX INFO'!$B$2:$F$1000,4,0)</f>
        <v xml:space="preserve">17th Floor, NAC Tower 32nd St. Bonifacio Global City Fort Bonifacio 1634 Taguig City NCR, Fourth District Philippines </v>
      </c>
      <c r="F466" s="33" t="str">
        <f>VLOOKUP(B466,'TAX INFO'!$B$2:$G$961,5,0)</f>
        <v>008-568-562-00000</v>
      </c>
      <c r="G466" s="33">
        <f>VLOOKUP($B466,'TAX INFO'!$B$2:$G$1000,6,0)</f>
        <v>1634</v>
      </c>
      <c r="H466" s="34" t="s">
        <v>69</v>
      </c>
      <c r="I466" s="34" t="s">
        <v>66</v>
      </c>
      <c r="J466" s="34" t="s">
        <v>67</v>
      </c>
      <c r="K466" s="34" t="s">
        <v>67</v>
      </c>
      <c r="L466" s="34" t="s">
        <v>66</v>
      </c>
      <c r="M466" s="19">
        <v>0</v>
      </c>
      <c r="N466" s="88">
        <v>-0.01</v>
      </c>
      <c r="O466" s="89">
        <v>0</v>
      </c>
      <c r="P466" s="88">
        <v>0</v>
      </c>
      <c r="Q466" s="90">
        <f t="shared" si="7"/>
        <v>-0.01</v>
      </c>
      <c r="R466" s="33">
        <v>28165</v>
      </c>
    </row>
    <row r="467" spans="1:18" x14ac:dyDescent="0.2">
      <c r="A467" s="33">
        <v>465</v>
      </c>
      <c r="B467" s="34" t="s">
        <v>513</v>
      </c>
      <c r="C467" s="34" t="s">
        <v>516</v>
      </c>
      <c r="D467" s="33" t="str">
        <f>VLOOKUP(B467,'TAX INFO'!$B$2:$G$961,3,0)</f>
        <v>PV Sinag Power, Inc.</v>
      </c>
      <c r="E467" s="33" t="str">
        <f>VLOOKUP($B467,'TAX INFO'!$B$2:$F$1000,4,0)</f>
        <v xml:space="preserve">17th Floor, NAC Tower 32nd St. Bonifacio Global City Fort Bonifacio 1634 Taguig City NCR, Fourth District Philippines </v>
      </c>
      <c r="F467" s="33" t="str">
        <f>VLOOKUP(B467,'TAX INFO'!$B$2:$G$961,5,0)</f>
        <v>008-568-562-00000</v>
      </c>
      <c r="G467" s="33">
        <f>VLOOKUP($B467,'TAX INFO'!$B$2:$G$1000,6,0)</f>
        <v>1634</v>
      </c>
      <c r="H467" s="34" t="s">
        <v>65</v>
      </c>
      <c r="I467" s="34" t="s">
        <v>66</v>
      </c>
      <c r="J467" s="34" t="s">
        <v>66</v>
      </c>
      <c r="K467" s="34" t="s">
        <v>66</v>
      </c>
      <c r="L467" s="34" t="s">
        <v>66</v>
      </c>
      <c r="M467" s="19">
        <v>0</v>
      </c>
      <c r="N467" s="88">
        <v>-0.01</v>
      </c>
      <c r="O467" s="89">
        <v>0</v>
      </c>
      <c r="P467" s="88">
        <v>0</v>
      </c>
      <c r="Q467" s="90">
        <f t="shared" si="7"/>
        <v>-0.01</v>
      </c>
      <c r="R467" s="33">
        <v>28165</v>
      </c>
    </row>
    <row r="468" spans="1:18" x14ac:dyDescent="0.2">
      <c r="A468" s="33">
        <v>466</v>
      </c>
      <c r="B468" s="34" t="s">
        <v>538</v>
      </c>
      <c r="C468" s="34" t="s">
        <v>538</v>
      </c>
      <c r="D468" s="33" t="str">
        <f>VLOOKUP(B468,'TAX INFO'!$B$2:$G$961,3,0)</f>
        <v xml:space="preserve">PetroWind Energy Inc. </v>
      </c>
      <c r="E468" s="33" t="str">
        <f>VLOOKUP($B468,'TAX INFO'!$B$2:$F$1000,4,0)</f>
        <v>7th Floor, JMT Bldg., ADB Ave., Ortigas, Center Pasig City</v>
      </c>
      <c r="F468" s="33" t="str">
        <f>VLOOKUP(B468,'TAX INFO'!$B$2:$G$961,5,0)</f>
        <v>008-482-597-000</v>
      </c>
      <c r="G468" s="33">
        <f>VLOOKUP($B468,'TAX INFO'!$B$2:$G$1000,6,0)</f>
        <v>1600</v>
      </c>
      <c r="H468" s="34" t="s">
        <v>65</v>
      </c>
      <c r="I468" s="34" t="s">
        <v>66</v>
      </c>
      <c r="J468" s="34" t="s">
        <v>66</v>
      </c>
      <c r="K468" s="34" t="s">
        <v>66</v>
      </c>
      <c r="L468" s="34" t="s">
        <v>66</v>
      </c>
      <c r="M468" s="19">
        <v>0</v>
      </c>
      <c r="N468" s="88">
        <v>-2308.39</v>
      </c>
      <c r="O468" s="89">
        <v>0</v>
      </c>
      <c r="P468" s="88">
        <v>46.17</v>
      </c>
      <c r="Q468" s="90">
        <f t="shared" si="7"/>
        <v>-2262.2199999999998</v>
      </c>
      <c r="R468" s="33">
        <v>28166</v>
      </c>
    </row>
    <row r="469" spans="1:18" x14ac:dyDescent="0.2">
      <c r="A469" s="33">
        <v>467</v>
      </c>
      <c r="B469" s="34" t="s">
        <v>538</v>
      </c>
      <c r="C469" s="34" t="s">
        <v>539</v>
      </c>
      <c r="D469" s="33" t="str">
        <f>VLOOKUP(B469,'TAX INFO'!$B$2:$G$961,3,0)</f>
        <v xml:space="preserve">PetroWind Energy Inc. </v>
      </c>
      <c r="E469" s="33" t="str">
        <f>VLOOKUP($B469,'TAX INFO'!$B$2:$F$1000,4,0)</f>
        <v>7th Floor, JMT Bldg., ADB Ave., Ortigas, Center Pasig City</v>
      </c>
      <c r="F469" s="33" t="str">
        <f>VLOOKUP(B469,'TAX INFO'!$B$2:$G$961,5,0)</f>
        <v>008-482-597-000</v>
      </c>
      <c r="G469" s="33">
        <f>VLOOKUP($B469,'TAX INFO'!$B$2:$G$1000,6,0)</f>
        <v>1600</v>
      </c>
      <c r="H469" s="34" t="s">
        <v>65</v>
      </c>
      <c r="I469" s="34" t="s">
        <v>66</v>
      </c>
      <c r="J469" s="34" t="s">
        <v>66</v>
      </c>
      <c r="K469" s="34" t="s">
        <v>66</v>
      </c>
      <c r="L469" s="34" t="s">
        <v>66</v>
      </c>
      <c r="M469" s="19">
        <v>0</v>
      </c>
      <c r="N469" s="88">
        <v>-683.67</v>
      </c>
      <c r="O469" s="89">
        <v>0</v>
      </c>
      <c r="P469" s="88">
        <v>13.67</v>
      </c>
      <c r="Q469" s="90">
        <f t="shared" si="7"/>
        <v>-670</v>
      </c>
      <c r="R469" s="33">
        <v>28166</v>
      </c>
    </row>
    <row r="470" spans="1:18" x14ac:dyDescent="0.2">
      <c r="A470" s="33">
        <v>468</v>
      </c>
      <c r="B470" s="34" t="s">
        <v>538</v>
      </c>
      <c r="C470" s="34" t="s">
        <v>540</v>
      </c>
      <c r="D470" s="33" t="str">
        <f>VLOOKUP(B470,'TAX INFO'!$B$2:$G$961,3,0)</f>
        <v xml:space="preserve">PetroWind Energy Inc. </v>
      </c>
      <c r="E470" s="33" t="str">
        <f>VLOOKUP($B470,'TAX INFO'!$B$2:$F$1000,4,0)</f>
        <v>7th Floor, JMT Bldg., ADB Ave., Ortigas, Center Pasig City</v>
      </c>
      <c r="F470" s="33" t="str">
        <f>VLOOKUP(B470,'TAX INFO'!$B$2:$G$961,5,0)</f>
        <v>008-482-597-000</v>
      </c>
      <c r="G470" s="33">
        <f>VLOOKUP($B470,'TAX INFO'!$B$2:$G$1000,6,0)</f>
        <v>1600</v>
      </c>
      <c r="H470" s="34" t="s">
        <v>65</v>
      </c>
      <c r="I470" s="34" t="s">
        <v>66</v>
      </c>
      <c r="J470" s="34" t="s">
        <v>67</v>
      </c>
      <c r="K470" s="34" t="s">
        <v>66</v>
      </c>
      <c r="L470" s="34" t="s">
        <v>66</v>
      </c>
      <c r="M470" s="19">
        <v>0</v>
      </c>
      <c r="N470" s="88">
        <v>0</v>
      </c>
      <c r="O470" s="89">
        <v>0</v>
      </c>
      <c r="P470" s="88">
        <v>0</v>
      </c>
      <c r="Q470" s="90">
        <f t="shared" si="7"/>
        <v>0</v>
      </c>
      <c r="R470" s="33">
        <v>28166</v>
      </c>
    </row>
    <row r="471" spans="1:18" x14ac:dyDescent="0.2">
      <c r="A471" s="33">
        <v>469</v>
      </c>
      <c r="B471" s="34" t="s">
        <v>568</v>
      </c>
      <c r="C471" s="34" t="s">
        <v>568</v>
      </c>
      <c r="D471" s="33" t="str">
        <f>VLOOKUP(B471,'TAX INFO'!$B$2:$G$961,3,0)</f>
        <v>Quezon Power (Philippines), Limited Co.</v>
      </c>
      <c r="E471" s="33" t="str">
        <f>VLOOKUP($B471,'TAX INFO'!$B$2:$F$1000,4,0)</f>
        <v>62H DELA COSTA STREET DAUNGAN MAUBAN QUEZON PHILIPPINES</v>
      </c>
      <c r="F471" s="33" t="str">
        <f>VLOOKUP(B471,'TAX INFO'!$B$2:$G$961,5,0)</f>
        <v>005-025-704-00000</v>
      </c>
      <c r="G471" s="33">
        <f>VLOOKUP($B471,'TAX INFO'!$B$2:$G$1000,6,0)</f>
        <v>4330</v>
      </c>
      <c r="H471" s="34" t="s">
        <v>65</v>
      </c>
      <c r="I471" s="34" t="s">
        <v>66</v>
      </c>
      <c r="J471" s="34" t="s">
        <v>67</v>
      </c>
      <c r="K471" s="34" t="s">
        <v>66</v>
      </c>
      <c r="L471" s="34" t="s">
        <v>67</v>
      </c>
      <c r="M471" s="19">
        <v>-73.95</v>
      </c>
      <c r="N471" s="88">
        <v>0</v>
      </c>
      <c r="O471" s="89">
        <v>-8.8699999999999992</v>
      </c>
      <c r="P471" s="88">
        <v>1.48</v>
      </c>
      <c r="Q471" s="90">
        <f t="shared" si="7"/>
        <v>-81.34</v>
      </c>
      <c r="R471" s="33">
        <v>28167</v>
      </c>
    </row>
    <row r="472" spans="1:18" x14ac:dyDescent="0.2">
      <c r="A472" s="33">
        <v>470</v>
      </c>
      <c r="B472" s="34" t="s">
        <v>568</v>
      </c>
      <c r="C472" s="34" t="s">
        <v>569</v>
      </c>
      <c r="D472" s="33" t="str">
        <f>VLOOKUP(B472,'TAX INFO'!$B$2:$G$961,3,0)</f>
        <v>Quezon Power (Philippines), Limited Co.</v>
      </c>
      <c r="E472" s="33" t="str">
        <f>VLOOKUP($B472,'TAX INFO'!$B$2:$F$1000,4,0)</f>
        <v>62H DELA COSTA STREET DAUNGAN MAUBAN QUEZON PHILIPPINES</v>
      </c>
      <c r="F472" s="33" t="str">
        <f>VLOOKUP(B472,'TAX INFO'!$B$2:$G$961,5,0)</f>
        <v>005-025-704-00000</v>
      </c>
      <c r="G472" s="33">
        <f>VLOOKUP($B472,'TAX INFO'!$B$2:$G$1000,6,0)</f>
        <v>4330</v>
      </c>
      <c r="H472" s="34" t="s">
        <v>65</v>
      </c>
      <c r="I472" s="34" t="s">
        <v>66</v>
      </c>
      <c r="J472" s="34" t="s">
        <v>67</v>
      </c>
      <c r="K472" s="34" t="s">
        <v>67</v>
      </c>
      <c r="L472" s="34" t="s">
        <v>67</v>
      </c>
      <c r="M472" s="19">
        <v>-0.3</v>
      </c>
      <c r="N472" s="88">
        <v>0</v>
      </c>
      <c r="O472" s="89">
        <v>-0.04</v>
      </c>
      <c r="P472" s="88">
        <v>0.01</v>
      </c>
      <c r="Q472" s="90">
        <f t="shared" si="7"/>
        <v>-0.32999999999999996</v>
      </c>
      <c r="R472" s="33">
        <v>28167</v>
      </c>
    </row>
    <row r="473" spans="1:18" x14ac:dyDescent="0.2">
      <c r="A473" s="33">
        <v>471</v>
      </c>
      <c r="B473" s="34" t="s">
        <v>566</v>
      </c>
      <c r="C473" s="34" t="s">
        <v>566</v>
      </c>
      <c r="D473" s="33" t="str">
        <f>VLOOKUP(B473,'TAX INFO'!$B$2:$G$961,3,0)</f>
        <v xml:space="preserve">Quezon I Electric Cooperative, Inc. </v>
      </c>
      <c r="E473" s="33" t="str">
        <f>VLOOKUP($B473,'TAX INFO'!$B$2:$F$1000,4,0)</f>
        <v>Brgy. Poctol Pitogo, Quezon</v>
      </c>
      <c r="F473" s="33" t="str">
        <f>VLOOKUP(B473,'TAX INFO'!$B$2:$G$961,5,0)</f>
        <v>000-541-425-000</v>
      </c>
      <c r="G473" s="33">
        <f>VLOOKUP($B473,'TAX INFO'!$B$2:$G$1000,6,0)</f>
        <v>4308</v>
      </c>
      <c r="H473" s="34" t="s">
        <v>65</v>
      </c>
      <c r="I473" s="34" t="s">
        <v>66</v>
      </c>
      <c r="J473" s="34" t="s">
        <v>67</v>
      </c>
      <c r="K473" s="34" t="s">
        <v>66</v>
      </c>
      <c r="L473" s="34" t="s">
        <v>67</v>
      </c>
      <c r="M473" s="19">
        <v>-28.49</v>
      </c>
      <c r="N473" s="88">
        <v>0</v>
      </c>
      <c r="O473" s="89">
        <v>-3.42</v>
      </c>
      <c r="P473" s="88">
        <v>0.56999999999999995</v>
      </c>
      <c r="Q473" s="90">
        <f t="shared" si="7"/>
        <v>-31.339999999999996</v>
      </c>
      <c r="R473" s="33">
        <v>28168</v>
      </c>
    </row>
    <row r="474" spans="1:18" x14ac:dyDescent="0.2">
      <c r="A474" s="33">
        <v>472</v>
      </c>
      <c r="B474" s="34" t="s">
        <v>567</v>
      </c>
      <c r="C474" s="34" t="s">
        <v>567</v>
      </c>
      <c r="D474" s="33" t="str">
        <f>VLOOKUP(B474,'TAX INFO'!$B$2:$G$961,3,0)</f>
        <v xml:space="preserve">Quezon II Electric Cooperative, Inc. </v>
      </c>
      <c r="E474" s="33" t="str">
        <f>VLOOKUP($B474,'TAX INFO'!$B$2:$F$1000,4,0)</f>
        <v>Brgy. Gumian, Infanta, Quezon</v>
      </c>
      <c r="F474" s="33" t="str">
        <f>VLOOKUP(B474,'TAX INFO'!$B$2:$G$961,5,0)</f>
        <v>000-635-463-000</v>
      </c>
      <c r="G474" s="33">
        <f>VLOOKUP($B474,'TAX INFO'!$B$2:$G$1000,6,0)</f>
        <v>4336</v>
      </c>
      <c r="H474" s="34" t="s">
        <v>69</v>
      </c>
      <c r="I474" s="34" t="s">
        <v>66</v>
      </c>
      <c r="J474" s="34" t="s">
        <v>67</v>
      </c>
      <c r="K474" s="34" t="s">
        <v>66</v>
      </c>
      <c r="L474" s="34" t="s">
        <v>67</v>
      </c>
      <c r="M474" s="19">
        <v>-20.88</v>
      </c>
      <c r="N474" s="88">
        <v>0</v>
      </c>
      <c r="O474" s="89">
        <v>-2.5099999999999998</v>
      </c>
      <c r="P474" s="88">
        <v>0.42</v>
      </c>
      <c r="Q474" s="90">
        <f t="shared" si="7"/>
        <v>-22.97</v>
      </c>
      <c r="R474" s="33">
        <v>28169</v>
      </c>
    </row>
    <row r="475" spans="1:18" x14ac:dyDescent="0.2">
      <c r="A475" s="33">
        <v>473</v>
      </c>
      <c r="B475" s="34" t="s">
        <v>570</v>
      </c>
      <c r="C475" s="34" t="s">
        <v>570</v>
      </c>
      <c r="D475" s="33" t="str">
        <f>VLOOKUP(B475,'TAX INFO'!$B$2:$G$961,3,0)</f>
        <v>Quirino Electric Cooperative</v>
      </c>
      <c r="E475" s="33" t="str">
        <f>VLOOKUP($B475,'TAX INFO'!$B$2:$F$1000,4,0)</f>
        <v xml:space="preserve">Aurora East, Diffun, Quirino </v>
      </c>
      <c r="F475" s="33" t="str">
        <f>VLOOKUP(B475,'TAX INFO'!$B$2:$G$961,5,0)</f>
        <v>000-614-628-000</v>
      </c>
      <c r="G475" s="33">
        <f>VLOOKUP($B475,'TAX INFO'!$B$2:$G$1000,6,0)</f>
        <v>3401</v>
      </c>
      <c r="H475" s="34" t="s">
        <v>69</v>
      </c>
      <c r="I475" s="34" t="s">
        <v>66</v>
      </c>
      <c r="J475" s="34" t="s">
        <v>67</v>
      </c>
      <c r="K475" s="34" t="s">
        <v>67</v>
      </c>
      <c r="L475" s="34" t="s">
        <v>67</v>
      </c>
      <c r="M475" s="19">
        <v>-8.52</v>
      </c>
      <c r="N475" s="88">
        <v>0</v>
      </c>
      <c r="O475" s="89">
        <v>-1.02</v>
      </c>
      <c r="P475" s="88">
        <v>0</v>
      </c>
      <c r="Q475" s="90">
        <f t="shared" si="7"/>
        <v>-9.5399999999999991</v>
      </c>
      <c r="R475" s="33">
        <v>28170</v>
      </c>
    </row>
    <row r="476" spans="1:18" x14ac:dyDescent="0.2">
      <c r="A476" s="33">
        <v>474</v>
      </c>
      <c r="B476" s="34" t="s">
        <v>571</v>
      </c>
      <c r="C476" s="34" t="s">
        <v>571</v>
      </c>
      <c r="D476" s="33" t="str">
        <f>VLOOKUP(B476,'TAX INFO'!$B$2:$G$961,3,0)</f>
        <v xml:space="preserve">RASLAG Corp. </v>
      </c>
      <c r="E476" s="33" t="str">
        <f>VLOOKUP($B476,'TAX INFO'!$B$2:$F$1000,4,0)</f>
        <v>1905 Robinsons Equiitable Tower, ADB Avenue cor. Poveda St., Ortigas Center, Pasig City</v>
      </c>
      <c r="F476" s="33" t="str">
        <f>VLOOKUP(B476,'TAX INFO'!$B$2:$G$961,5,0)</f>
        <v>008-521-690-000</v>
      </c>
      <c r="G476" s="33">
        <f>VLOOKUP($B476,'TAX INFO'!$B$2:$G$1000,6,0)</f>
        <v>1605</v>
      </c>
      <c r="H476" s="34" t="s">
        <v>69</v>
      </c>
      <c r="I476" s="34" t="s">
        <v>66</v>
      </c>
      <c r="J476" s="34" t="s">
        <v>67</v>
      </c>
      <c r="K476" s="34" t="s">
        <v>67</v>
      </c>
      <c r="L476" s="34" t="s">
        <v>67</v>
      </c>
      <c r="M476" s="19">
        <v>0</v>
      </c>
      <c r="N476" s="88">
        <v>-129.85</v>
      </c>
      <c r="O476" s="89">
        <v>0</v>
      </c>
      <c r="P476" s="88">
        <v>2.6</v>
      </c>
      <c r="Q476" s="90">
        <f t="shared" si="7"/>
        <v>-127.25</v>
      </c>
      <c r="R476" s="33">
        <v>28171</v>
      </c>
    </row>
    <row r="477" spans="1:18" x14ac:dyDescent="0.2">
      <c r="A477" s="33">
        <v>475</v>
      </c>
      <c r="B477" s="34" t="s">
        <v>580</v>
      </c>
      <c r="C477" s="34" t="s">
        <v>580</v>
      </c>
      <c r="D477" s="33" t="str">
        <f>VLOOKUP(B477,'TAX INFO'!$B$2:$G$961,3,0)</f>
        <v xml:space="preserve">Republic Cement &amp; Building Materials, Inc. </v>
      </c>
      <c r="E477" s="33" t="str">
        <f>VLOOKUP($B477,'TAX INFO'!$B$2:$F$1000,4,0)</f>
        <v>MENARCO TOWER 32ND STREET, BONIFACIO GLOBAL CITY FORT BONIFACIO 1634 TAGUIG CITY NCR, FOURTH DISTRICT PHILIPPINES</v>
      </c>
      <c r="F477" s="33" t="str">
        <f>VLOOKUP(B477,'TAX INFO'!$B$2:$G$961,5,0)</f>
        <v>000-237-540-000</v>
      </c>
      <c r="G477" s="33">
        <f>VLOOKUP($B477,'TAX INFO'!$B$2:$G$1000,6,0)</f>
        <v>1634</v>
      </c>
      <c r="H477" s="34" t="s">
        <v>69</v>
      </c>
      <c r="I477" s="34" t="s">
        <v>66</v>
      </c>
      <c r="J477" s="34" t="s">
        <v>67</v>
      </c>
      <c r="K477" s="34" t="s">
        <v>67</v>
      </c>
      <c r="L477" s="34" t="s">
        <v>67</v>
      </c>
      <c r="M477" s="19">
        <v>-44.67</v>
      </c>
      <c r="N477" s="88">
        <v>0</v>
      </c>
      <c r="O477" s="89">
        <v>-5.36</v>
      </c>
      <c r="P477" s="88">
        <v>0.89</v>
      </c>
      <c r="Q477" s="90">
        <f t="shared" si="7"/>
        <v>-49.14</v>
      </c>
      <c r="R477" s="33">
        <v>28172</v>
      </c>
    </row>
    <row r="478" spans="1:18" x14ac:dyDescent="0.2">
      <c r="A478" s="33">
        <v>476</v>
      </c>
      <c r="B478" s="34" t="s">
        <v>571</v>
      </c>
      <c r="C478" s="34" t="s">
        <v>572</v>
      </c>
      <c r="D478" s="33" t="str">
        <f>VLOOKUP(B478,'TAX INFO'!$B$2:$G$961,3,0)</f>
        <v xml:space="preserve">RASLAG Corp. </v>
      </c>
      <c r="E478" s="33" t="str">
        <f>VLOOKUP($B478,'TAX INFO'!$B$2:$F$1000,4,0)</f>
        <v>1905 Robinsons Equiitable Tower, ADB Avenue cor. Poveda St., Ortigas Center, Pasig City</v>
      </c>
      <c r="F478" s="33" t="str">
        <f>VLOOKUP(B478,'TAX INFO'!$B$2:$G$961,5,0)</f>
        <v>008-521-690-000</v>
      </c>
      <c r="G478" s="33">
        <f>VLOOKUP($B478,'TAX INFO'!$B$2:$G$1000,6,0)</f>
        <v>1605</v>
      </c>
      <c r="H478" s="34" t="s">
        <v>69</v>
      </c>
      <c r="I478" s="34" t="s">
        <v>66</v>
      </c>
      <c r="J478" s="34" t="s">
        <v>67</v>
      </c>
      <c r="K478" s="34" t="s">
        <v>67</v>
      </c>
      <c r="L478" s="34" t="s">
        <v>67</v>
      </c>
      <c r="M478" s="19">
        <v>0</v>
      </c>
      <c r="N478" s="88">
        <v>-172.39</v>
      </c>
      <c r="O478" s="89">
        <v>0</v>
      </c>
      <c r="P478" s="88">
        <v>3.45</v>
      </c>
      <c r="Q478" s="90">
        <f t="shared" si="7"/>
        <v>-168.94</v>
      </c>
      <c r="R478" s="33">
        <v>28171</v>
      </c>
    </row>
    <row r="479" spans="1:18" x14ac:dyDescent="0.2">
      <c r="A479" s="33">
        <v>477</v>
      </c>
      <c r="B479" s="34" t="s">
        <v>571</v>
      </c>
      <c r="C479" s="34" t="s">
        <v>573</v>
      </c>
      <c r="D479" s="33" t="str">
        <f>VLOOKUP(B479,'TAX INFO'!$B$2:$G$961,3,0)</f>
        <v xml:space="preserve">RASLAG Corp. </v>
      </c>
      <c r="E479" s="33" t="str">
        <f>VLOOKUP($B479,'TAX INFO'!$B$2:$F$1000,4,0)</f>
        <v>1905 Robinsons Equiitable Tower, ADB Avenue cor. Poveda St., Ortigas Center, Pasig City</v>
      </c>
      <c r="F479" s="33" t="str">
        <f>VLOOKUP(B479,'TAX INFO'!$B$2:$G$961,5,0)</f>
        <v>008-521-690-000</v>
      </c>
      <c r="G479" s="33">
        <f>VLOOKUP($B479,'TAX INFO'!$B$2:$G$1000,6,0)</f>
        <v>1605</v>
      </c>
      <c r="H479" s="34" t="s">
        <v>69</v>
      </c>
      <c r="I479" s="34" t="s">
        <v>66</v>
      </c>
      <c r="J479" s="34" t="s">
        <v>67</v>
      </c>
      <c r="K479" s="34" t="s">
        <v>67</v>
      </c>
      <c r="L479" s="34" t="s">
        <v>67</v>
      </c>
      <c r="M479" s="19">
        <v>0</v>
      </c>
      <c r="N479" s="88">
        <v>-221.49</v>
      </c>
      <c r="O479" s="89">
        <v>0</v>
      </c>
      <c r="P479" s="88">
        <v>0</v>
      </c>
      <c r="Q479" s="90">
        <f t="shared" si="7"/>
        <v>-221.49</v>
      </c>
      <c r="R479" s="33">
        <v>28171</v>
      </c>
    </row>
    <row r="480" spans="1:18" x14ac:dyDescent="0.2">
      <c r="A480" s="33">
        <v>478</v>
      </c>
      <c r="B480" s="34" t="s">
        <v>571</v>
      </c>
      <c r="C480" s="34" t="s">
        <v>575</v>
      </c>
      <c r="D480" s="33" t="str">
        <f>VLOOKUP(B480,'TAX INFO'!$B$2:$G$961,3,0)</f>
        <v xml:space="preserve">RASLAG Corp. </v>
      </c>
      <c r="E480" s="33" t="str">
        <f>VLOOKUP($B480,'TAX INFO'!$B$2:$F$1000,4,0)</f>
        <v>1905 Robinsons Equiitable Tower, ADB Avenue cor. Poveda St., Ortigas Center, Pasig City</v>
      </c>
      <c r="F480" s="33" t="str">
        <f>VLOOKUP(B480,'TAX INFO'!$B$2:$G$961,5,0)</f>
        <v>008-521-690-000</v>
      </c>
      <c r="G480" s="33">
        <f>VLOOKUP($B480,'TAX INFO'!$B$2:$G$1000,6,0)</f>
        <v>1605</v>
      </c>
      <c r="H480" s="34" t="s">
        <v>69</v>
      </c>
      <c r="I480" s="34" t="s">
        <v>66</v>
      </c>
      <c r="J480" s="34" t="s">
        <v>67</v>
      </c>
      <c r="K480" s="34" t="s">
        <v>67</v>
      </c>
      <c r="L480" s="34" t="s">
        <v>67</v>
      </c>
      <c r="M480" s="19">
        <v>0</v>
      </c>
      <c r="N480" s="88">
        <v>0</v>
      </c>
      <c r="O480" s="89">
        <v>0</v>
      </c>
      <c r="P480" s="88">
        <v>0</v>
      </c>
      <c r="Q480" s="90">
        <f t="shared" si="7"/>
        <v>0</v>
      </c>
      <c r="R480" s="33">
        <v>28171</v>
      </c>
    </row>
    <row r="481" spans="1:18" x14ac:dyDescent="0.2">
      <c r="A481" s="33">
        <v>479</v>
      </c>
      <c r="B481" s="34" t="s">
        <v>571</v>
      </c>
      <c r="C481" s="34" t="s">
        <v>574</v>
      </c>
      <c r="D481" s="33" t="str">
        <f>VLOOKUP(B481,'TAX INFO'!$B$2:$G$961,3,0)</f>
        <v xml:space="preserve">RASLAG Corp. </v>
      </c>
      <c r="E481" s="33" t="str">
        <f>VLOOKUP($B481,'TAX INFO'!$B$2:$F$1000,4,0)</f>
        <v>1905 Robinsons Equiitable Tower, ADB Avenue cor. Poveda St., Ortigas Center, Pasig City</v>
      </c>
      <c r="F481" s="33" t="str">
        <f>VLOOKUP(B481,'TAX INFO'!$B$2:$G$961,5,0)</f>
        <v>008-521-690-000</v>
      </c>
      <c r="G481" s="33">
        <f>VLOOKUP($B481,'TAX INFO'!$B$2:$G$1000,6,0)</f>
        <v>1605</v>
      </c>
      <c r="H481" s="34" t="s">
        <v>69</v>
      </c>
      <c r="I481" s="34" t="s">
        <v>66</v>
      </c>
      <c r="J481" s="34" t="s">
        <v>67</v>
      </c>
      <c r="K481" s="34" t="s">
        <v>66</v>
      </c>
      <c r="L481" s="34" t="s">
        <v>67</v>
      </c>
      <c r="M481" s="19">
        <v>0</v>
      </c>
      <c r="N481" s="88">
        <v>-465.88</v>
      </c>
      <c r="O481" s="89">
        <v>0</v>
      </c>
      <c r="P481" s="88">
        <v>9.32</v>
      </c>
      <c r="Q481" s="90">
        <f t="shared" si="7"/>
        <v>-456.56</v>
      </c>
      <c r="R481" s="33">
        <v>28171</v>
      </c>
    </row>
    <row r="482" spans="1:18" x14ac:dyDescent="0.2">
      <c r="A482" s="33">
        <v>480</v>
      </c>
      <c r="B482" s="34" t="s">
        <v>571</v>
      </c>
      <c r="C482" s="34" t="s">
        <v>576</v>
      </c>
      <c r="D482" s="33" t="str">
        <f>VLOOKUP(B482,'TAX INFO'!$B$2:$G$961,3,0)</f>
        <v xml:space="preserve">RASLAG Corp. </v>
      </c>
      <c r="E482" s="33" t="str">
        <f>VLOOKUP($B482,'TAX INFO'!$B$2:$F$1000,4,0)</f>
        <v>1905 Robinsons Equiitable Tower, ADB Avenue cor. Poveda St., Ortigas Center, Pasig City</v>
      </c>
      <c r="F482" s="33" t="str">
        <f>VLOOKUP(B482,'TAX INFO'!$B$2:$G$961,5,0)</f>
        <v>008-521-690-000</v>
      </c>
      <c r="G482" s="33">
        <f>VLOOKUP($B482,'TAX INFO'!$B$2:$G$1000,6,0)</f>
        <v>1605</v>
      </c>
      <c r="H482" s="34" t="s">
        <v>69</v>
      </c>
      <c r="I482" s="34" t="s">
        <v>66</v>
      </c>
      <c r="J482" s="34" t="s">
        <v>67</v>
      </c>
      <c r="K482" s="34" t="s">
        <v>67</v>
      </c>
      <c r="L482" s="34" t="s">
        <v>67</v>
      </c>
      <c r="M482" s="19">
        <v>0</v>
      </c>
      <c r="N482" s="88">
        <v>0</v>
      </c>
      <c r="O482" s="89">
        <v>0</v>
      </c>
      <c r="P482" s="88">
        <v>0</v>
      </c>
      <c r="Q482" s="90">
        <f t="shared" si="7"/>
        <v>0</v>
      </c>
      <c r="R482" s="33">
        <v>28171</v>
      </c>
    </row>
    <row r="483" spans="1:18" x14ac:dyDescent="0.2">
      <c r="A483" s="33">
        <v>481</v>
      </c>
      <c r="B483" s="34" t="s">
        <v>579</v>
      </c>
      <c r="C483" s="34" t="s">
        <v>579</v>
      </c>
      <c r="D483" s="33" t="str">
        <f>VLOOKUP(B483,'TAX INFO'!$B$2:$G$961,3,0)</f>
        <v>Realsteel Corporation</v>
      </c>
      <c r="E483" s="33" t="str">
        <f>VLOOKUP($B483,'TAX INFO'!$B$2:$F$1000,4,0)</f>
        <v>No.8 Quezon Road San Isidro San Simon Pampanga</v>
      </c>
      <c r="F483" s="33" t="str">
        <f>VLOOKUP(B483,'TAX INFO'!$B$2:$G$961,5,0)</f>
        <v>008-172-735-000</v>
      </c>
      <c r="G483" s="33">
        <f>VLOOKUP($B483,'TAX INFO'!$B$2:$G$1000,6,0)</f>
        <v>2015</v>
      </c>
      <c r="H483" s="34" t="s">
        <v>69</v>
      </c>
      <c r="I483" s="34" t="s">
        <v>66</v>
      </c>
      <c r="J483" s="34" t="s">
        <v>67</v>
      </c>
      <c r="K483" s="34" t="s">
        <v>66</v>
      </c>
      <c r="L483" s="34" t="s">
        <v>67</v>
      </c>
      <c r="M483" s="19">
        <v>-659.2</v>
      </c>
      <c r="N483" s="88">
        <v>0</v>
      </c>
      <c r="O483" s="89">
        <v>-79.099999999999994</v>
      </c>
      <c r="P483" s="88">
        <v>0</v>
      </c>
      <c r="Q483" s="90">
        <f t="shared" si="7"/>
        <v>-738.30000000000007</v>
      </c>
      <c r="R483" s="33">
        <v>28173</v>
      </c>
    </row>
    <row r="484" spans="1:18" x14ac:dyDescent="0.2">
      <c r="A484" s="33">
        <v>482</v>
      </c>
      <c r="B484" s="34" t="s">
        <v>577</v>
      </c>
      <c r="C484" s="34" t="s">
        <v>577</v>
      </c>
      <c r="D484" s="33" t="str">
        <f>VLOOKUP(B484,'TAX INFO'!$B$2:$G$961,3,0)</f>
        <v xml:space="preserve">RE Resources, Inc (RERI) </v>
      </c>
      <c r="E484" s="33" t="str">
        <f>VLOOKUP($B484,'TAX INFO'!$B$2:$F$1000,4,0)</f>
        <v>NAC TOWER 32ND STREET FORT BONIFACIO GLOBAL CITY 1634 TAGUIG CITY NCR FOURTH DISTRICT PHILIPPINES</v>
      </c>
      <c r="F484" s="33" t="str">
        <f>VLOOKUP(B484,'TAX INFO'!$B$2:$G$961,5,0)</f>
        <v>008-762-840-00000</v>
      </c>
      <c r="G484" s="33">
        <f>VLOOKUP($B484,'TAX INFO'!$B$2:$G$1000,6,0)</f>
        <v>1635</v>
      </c>
      <c r="H484" s="34" t="s">
        <v>69</v>
      </c>
      <c r="I484" s="34" t="s">
        <v>66</v>
      </c>
      <c r="J484" s="34" t="s">
        <v>67</v>
      </c>
      <c r="K484" s="34" t="s">
        <v>67</v>
      </c>
      <c r="L484" s="34" t="s">
        <v>67</v>
      </c>
      <c r="M484" s="19">
        <v>0</v>
      </c>
      <c r="N484" s="88">
        <v>-481.99</v>
      </c>
      <c r="O484" s="89">
        <v>0</v>
      </c>
      <c r="P484" s="88">
        <v>9.64</v>
      </c>
      <c r="Q484" s="90">
        <f t="shared" si="7"/>
        <v>-472.35</v>
      </c>
      <c r="R484" s="33">
        <v>28174</v>
      </c>
    </row>
    <row r="485" spans="1:18" x14ac:dyDescent="0.2">
      <c r="A485" s="33">
        <v>483</v>
      </c>
      <c r="B485" s="34" t="s">
        <v>577</v>
      </c>
      <c r="C485" s="34" t="s">
        <v>578</v>
      </c>
      <c r="D485" s="33" t="str">
        <f>VLOOKUP(B485,'TAX INFO'!$B$2:$G$961,3,0)</f>
        <v xml:space="preserve">RE Resources, Inc (RERI) </v>
      </c>
      <c r="E485" s="33" t="str">
        <f>VLOOKUP($B485,'TAX INFO'!$B$2:$F$1000,4,0)</f>
        <v>NAC TOWER 32ND STREET FORT BONIFACIO GLOBAL CITY 1634 TAGUIG CITY NCR FOURTH DISTRICT PHILIPPINES</v>
      </c>
      <c r="F485" s="33" t="str">
        <f>VLOOKUP(B485,'TAX INFO'!$B$2:$G$961,5,0)</f>
        <v>008-762-840-00000</v>
      </c>
      <c r="G485" s="33">
        <f>VLOOKUP($B485,'TAX INFO'!$B$2:$G$1000,6,0)</f>
        <v>1635</v>
      </c>
      <c r="H485" s="34" t="s">
        <v>65</v>
      </c>
      <c r="I485" s="34" t="s">
        <v>66</v>
      </c>
      <c r="J485" s="34" t="s">
        <v>67</v>
      </c>
      <c r="K485" s="34" t="s">
        <v>67</v>
      </c>
      <c r="L485" s="34" t="s">
        <v>67</v>
      </c>
      <c r="M485" s="19">
        <v>0</v>
      </c>
      <c r="N485" s="88">
        <v>0</v>
      </c>
      <c r="O485" s="89">
        <v>0</v>
      </c>
      <c r="P485" s="88">
        <v>0</v>
      </c>
      <c r="Q485" s="90">
        <f t="shared" si="7"/>
        <v>0</v>
      </c>
      <c r="R485" s="33">
        <v>28174</v>
      </c>
    </row>
    <row r="486" spans="1:18" x14ac:dyDescent="0.2">
      <c r="A486" s="33">
        <v>484</v>
      </c>
      <c r="B486" s="34" t="s">
        <v>681</v>
      </c>
      <c r="C486" s="34" t="s">
        <v>687</v>
      </c>
      <c r="D486" s="33" t="str">
        <f>VLOOKUP(B486,'TAX INFO'!$B$2:$G$961,3,0)</f>
        <v>Sual Power Inc.</v>
      </c>
      <c r="E486" s="33" t="str">
        <f>VLOOKUP($B486,'TAX INFO'!$B$2:$F$1000,4,0)</f>
        <v>5th Floor C5 Office Building Complex, #100 E. Rodriguez Jr. Ave. C5 Road Ugong 1604 City of Pasig NCR, Second District Philippines</v>
      </c>
      <c r="F486" s="33" t="str">
        <f>VLOOKUP(B486,'TAX INFO'!$B$2:$G$961,5,0)</f>
        <v>225-353-447-000</v>
      </c>
      <c r="G486" s="33">
        <f>VLOOKUP($B486,'TAX INFO'!$B$2:$G$1000,6,0)</f>
        <v>1604</v>
      </c>
      <c r="H486" s="34" t="s">
        <v>65</v>
      </c>
      <c r="I486" s="34" t="s">
        <v>66</v>
      </c>
      <c r="J486" s="34" t="s">
        <v>66</v>
      </c>
      <c r="K486" s="34" t="s">
        <v>66</v>
      </c>
      <c r="L486" s="34" t="s">
        <v>67</v>
      </c>
      <c r="M486" s="19">
        <v>-1.71</v>
      </c>
      <c r="N486" s="88">
        <v>0</v>
      </c>
      <c r="O486" s="89">
        <v>-0.21</v>
      </c>
      <c r="P486" s="88">
        <v>0.03</v>
      </c>
      <c r="Q486" s="90">
        <f t="shared" si="7"/>
        <v>-1.89</v>
      </c>
      <c r="R486" s="33">
        <v>27973</v>
      </c>
    </row>
    <row r="487" spans="1:18" x14ac:dyDescent="0.2">
      <c r="A487" s="33">
        <v>485</v>
      </c>
      <c r="B487" s="34" t="s">
        <v>581</v>
      </c>
      <c r="C487" s="34" t="s">
        <v>581</v>
      </c>
      <c r="D487" s="33" t="str">
        <f>VLOOKUP(B487,'TAX INFO'!$B$2:$G$961,3,0)</f>
        <v xml:space="preserve">Rockport Power Inc. </v>
      </c>
      <c r="E487" s="33" t="str">
        <f>VLOOKUP($B487,'TAX INFO'!$B$2:$F$1000,4,0)</f>
        <v>UNIT 2701 ONE CORPORATE CENTRE JULIA VARGAS AVENUE CORNER MERALCO AVENUE ORTIGAS CENTER SAN ANTONIO 1600 CITY OF PASIG NCR, SECOND DISTRICT PHILIPPINES</v>
      </c>
      <c r="F487" s="33" t="str">
        <f>VLOOKUP(B487,'TAX INFO'!$B$2:$G$961,5,0)</f>
        <v>764-056-706-000</v>
      </c>
      <c r="G487" s="33">
        <f>VLOOKUP($B487,'TAX INFO'!$B$2:$G$1000,6,0)</f>
        <v>1600</v>
      </c>
      <c r="H487" s="34" t="s">
        <v>65</v>
      </c>
      <c r="I487" s="34" t="s">
        <v>66</v>
      </c>
      <c r="J487" s="34" t="s">
        <v>67</v>
      </c>
      <c r="K487" s="34" t="s">
        <v>67</v>
      </c>
      <c r="L487" s="34" t="s">
        <v>67</v>
      </c>
      <c r="M487" s="19">
        <v>-0.34</v>
      </c>
      <c r="N487" s="88">
        <v>0</v>
      </c>
      <c r="O487" s="89">
        <v>-0.04</v>
      </c>
      <c r="P487" s="88">
        <v>0.01</v>
      </c>
      <c r="Q487" s="90">
        <f t="shared" si="7"/>
        <v>-0.37</v>
      </c>
      <c r="R487" s="33">
        <v>28175</v>
      </c>
    </row>
    <row r="488" spans="1:18" x14ac:dyDescent="0.2">
      <c r="A488" s="33">
        <v>486</v>
      </c>
      <c r="B488" s="34" t="s">
        <v>628</v>
      </c>
      <c r="C488" s="34" t="s">
        <v>628</v>
      </c>
      <c r="D488" s="33" t="str">
        <f>VLOOKUP(B488,'TAX INFO'!$B$2:$G$961,3,0)</f>
        <v xml:space="preserve">San Carlos Solar Energy Inc. </v>
      </c>
      <c r="E488" s="33" t="str">
        <f>VLOOKUP($B488,'TAX INFO'!$B$2:$F$1000,4,0)</f>
        <v>Barangay Punao 6127, San Carlos Ciy, Negros Occidental Philippines</v>
      </c>
      <c r="F488" s="33" t="str">
        <f>VLOOKUP(B488,'TAX INFO'!$B$2:$G$961,5,0)</f>
        <v>008-514-713-000</v>
      </c>
      <c r="G488" s="33">
        <f>VLOOKUP($B488,'TAX INFO'!$B$2:$G$1000,6,0)</f>
        <v>6127</v>
      </c>
      <c r="H488" s="34" t="s">
        <v>69</v>
      </c>
      <c r="I488" s="34" t="s">
        <v>66</v>
      </c>
      <c r="J488" s="34" t="s">
        <v>67</v>
      </c>
      <c r="K488" s="34" t="s">
        <v>67</v>
      </c>
      <c r="L488" s="34" t="s">
        <v>67</v>
      </c>
      <c r="M488" s="19">
        <v>0</v>
      </c>
      <c r="N488" s="88">
        <v>-349.62</v>
      </c>
      <c r="O488" s="89">
        <v>0</v>
      </c>
      <c r="P488" s="88">
        <v>6.99</v>
      </c>
      <c r="Q488" s="90">
        <f t="shared" si="7"/>
        <v>-342.63</v>
      </c>
      <c r="R488" s="33">
        <v>28176</v>
      </c>
    </row>
    <row r="489" spans="1:18" x14ac:dyDescent="0.2">
      <c r="A489" s="33">
        <v>487</v>
      </c>
      <c r="B489" s="34" t="s">
        <v>628</v>
      </c>
      <c r="C489" s="34" t="s">
        <v>629</v>
      </c>
      <c r="D489" s="33" t="str">
        <f>VLOOKUP(B489,'TAX INFO'!$B$2:$G$961,3,0)</f>
        <v xml:space="preserve">San Carlos Solar Energy Inc. </v>
      </c>
      <c r="E489" s="33" t="str">
        <f>VLOOKUP($B489,'TAX INFO'!$B$2:$F$1000,4,0)</f>
        <v>Barangay Punao 6127, San Carlos Ciy, Negros Occidental Philippines</v>
      </c>
      <c r="F489" s="33" t="str">
        <f>VLOOKUP(B489,'TAX INFO'!$B$2:$G$961,5,0)</f>
        <v>008-514-713-000</v>
      </c>
      <c r="G489" s="33">
        <f>VLOOKUP($B489,'TAX INFO'!$B$2:$G$1000,6,0)</f>
        <v>6127</v>
      </c>
      <c r="H489" s="34" t="s">
        <v>69</v>
      </c>
      <c r="I489" s="34" t="s">
        <v>66</v>
      </c>
      <c r="J489" s="34" t="s">
        <v>67</v>
      </c>
      <c r="K489" s="34" t="s">
        <v>67</v>
      </c>
      <c r="L489" s="34" t="s">
        <v>67</v>
      </c>
      <c r="M489" s="19">
        <v>0</v>
      </c>
      <c r="N489" s="88">
        <v>-409.93</v>
      </c>
      <c r="O489" s="89">
        <v>0</v>
      </c>
      <c r="P489" s="88">
        <v>8.1999999999999993</v>
      </c>
      <c r="Q489" s="90">
        <f t="shared" si="7"/>
        <v>-401.73</v>
      </c>
      <c r="R489" s="33">
        <v>28176</v>
      </c>
    </row>
    <row r="490" spans="1:18" x14ac:dyDescent="0.2">
      <c r="A490" s="33">
        <v>488</v>
      </c>
      <c r="B490" s="34" t="s">
        <v>628</v>
      </c>
      <c r="C490" s="34" t="s">
        <v>630</v>
      </c>
      <c r="D490" s="33" t="str">
        <f>VLOOKUP(B490,'TAX INFO'!$B$2:$G$961,3,0)</f>
        <v xml:space="preserve">San Carlos Solar Energy Inc. </v>
      </c>
      <c r="E490" s="33" t="str">
        <f>VLOOKUP($B490,'TAX INFO'!$B$2:$F$1000,4,0)</f>
        <v>Barangay Punao 6127, San Carlos Ciy, Negros Occidental Philippines</v>
      </c>
      <c r="F490" s="33" t="str">
        <f>VLOOKUP(B490,'TAX INFO'!$B$2:$G$961,5,0)</f>
        <v>008-514-713-000</v>
      </c>
      <c r="G490" s="33">
        <f>VLOOKUP($B490,'TAX INFO'!$B$2:$G$1000,6,0)</f>
        <v>6127</v>
      </c>
      <c r="H490" s="34" t="s">
        <v>65</v>
      </c>
      <c r="I490" s="34" t="s">
        <v>66</v>
      </c>
      <c r="J490" s="34" t="s">
        <v>67</v>
      </c>
      <c r="K490" s="34" t="s">
        <v>67</v>
      </c>
      <c r="L490" s="34" t="s">
        <v>67</v>
      </c>
      <c r="M490" s="19">
        <v>0</v>
      </c>
      <c r="N490" s="88">
        <v>0</v>
      </c>
      <c r="O490" s="89">
        <v>0</v>
      </c>
      <c r="P490" s="88">
        <v>0</v>
      </c>
      <c r="Q490" s="90">
        <f t="shared" si="7"/>
        <v>0</v>
      </c>
      <c r="R490" s="33">
        <v>28176</v>
      </c>
    </row>
    <row r="491" spans="1:18" x14ac:dyDescent="0.2">
      <c r="A491" s="33">
        <v>489</v>
      </c>
      <c r="B491" s="34" t="s">
        <v>628</v>
      </c>
      <c r="C491" s="34" t="s">
        <v>631</v>
      </c>
      <c r="D491" s="33" t="str">
        <f>VLOOKUP(B491,'TAX INFO'!$B$2:$G$961,3,0)</f>
        <v xml:space="preserve">San Carlos Solar Energy Inc. </v>
      </c>
      <c r="E491" s="33" t="str">
        <f>VLOOKUP($B491,'TAX INFO'!$B$2:$F$1000,4,0)</f>
        <v>Barangay Punao 6127, San Carlos Ciy, Negros Occidental Philippines</v>
      </c>
      <c r="F491" s="33" t="str">
        <f>VLOOKUP(B491,'TAX INFO'!$B$2:$G$961,5,0)</f>
        <v>008-514-713-000</v>
      </c>
      <c r="G491" s="33">
        <f>VLOOKUP($B491,'TAX INFO'!$B$2:$G$1000,6,0)</f>
        <v>6127</v>
      </c>
      <c r="H491" s="34" t="s">
        <v>69</v>
      </c>
      <c r="I491" s="34" t="s">
        <v>66</v>
      </c>
      <c r="J491" s="34" t="s">
        <v>67</v>
      </c>
      <c r="K491" s="34" t="s">
        <v>67</v>
      </c>
      <c r="L491" s="34" t="s">
        <v>67</v>
      </c>
      <c r="M491" s="19">
        <v>0</v>
      </c>
      <c r="N491" s="88">
        <v>0</v>
      </c>
      <c r="O491" s="89">
        <v>0</v>
      </c>
      <c r="P491" s="88">
        <v>0</v>
      </c>
      <c r="Q491" s="90">
        <f t="shared" si="7"/>
        <v>0</v>
      </c>
      <c r="R491" s="33">
        <v>28176</v>
      </c>
    </row>
    <row r="492" spans="1:18" x14ac:dyDescent="0.2">
      <c r="A492" s="33">
        <v>490</v>
      </c>
      <c r="B492" s="34" t="s">
        <v>632</v>
      </c>
      <c r="C492" s="34" t="s">
        <v>632</v>
      </c>
      <c r="D492" s="33" t="str">
        <f>VLOOKUP(B492,'TAX INFO'!$B$2:$G$961,3,0)</f>
        <v xml:space="preserve">San Carlos Sun Power Inc. </v>
      </c>
      <c r="E492" s="33" t="str">
        <f>VLOOKUP($B492,'TAX INFO'!$B$2:$F$1000,4,0)</f>
        <v>Eco Zone Boulevard San Carlos Ecozone Brgy. Punao, San Carlos City, Negros Occidental</v>
      </c>
      <c r="F492" s="33" t="str">
        <f>VLOOKUP(B492,'TAX INFO'!$B$2:$G$961,5,0)</f>
        <v>008-828-101-000</v>
      </c>
      <c r="G492" s="33">
        <f>VLOOKUP($B492,'TAX INFO'!$B$2:$G$1000,6,0)</f>
        <v>6127</v>
      </c>
      <c r="H492" s="34" t="s">
        <v>69</v>
      </c>
      <c r="I492" s="34" t="s">
        <v>66</v>
      </c>
      <c r="J492" s="34" t="s">
        <v>66</v>
      </c>
      <c r="K492" s="34" t="s">
        <v>67</v>
      </c>
      <c r="L492" s="34" t="s">
        <v>67</v>
      </c>
      <c r="M492" s="19">
        <v>0</v>
      </c>
      <c r="N492" s="88">
        <v>-1128.0999999999999</v>
      </c>
      <c r="O492" s="89">
        <v>0</v>
      </c>
      <c r="P492" s="88">
        <v>22.56</v>
      </c>
      <c r="Q492" s="90">
        <f t="shared" si="7"/>
        <v>-1105.54</v>
      </c>
      <c r="R492" s="33">
        <v>28177</v>
      </c>
    </row>
    <row r="493" spans="1:18" x14ac:dyDescent="0.2">
      <c r="A493" s="33">
        <v>491</v>
      </c>
      <c r="B493" s="34" t="s">
        <v>632</v>
      </c>
      <c r="C493" s="34" t="s">
        <v>633</v>
      </c>
      <c r="D493" s="33" t="str">
        <f>VLOOKUP(B493,'TAX INFO'!$B$2:$G$961,3,0)</f>
        <v xml:space="preserve">San Carlos Sun Power Inc. </v>
      </c>
      <c r="E493" s="33" t="str">
        <f>VLOOKUP($B493,'TAX INFO'!$B$2:$F$1000,4,0)</f>
        <v>Eco Zone Boulevard San Carlos Ecozone Brgy. Punao, San Carlos City, Negros Occidental</v>
      </c>
      <c r="F493" s="33" t="str">
        <f>VLOOKUP(B493,'TAX INFO'!$B$2:$G$961,5,0)</f>
        <v>008-828-101-000</v>
      </c>
      <c r="G493" s="33">
        <f>VLOOKUP($B493,'TAX INFO'!$B$2:$G$1000,6,0)</f>
        <v>6127</v>
      </c>
      <c r="H493" s="34" t="s">
        <v>65</v>
      </c>
      <c r="I493" s="34" t="s">
        <v>66</v>
      </c>
      <c r="J493" s="34" t="s">
        <v>67</v>
      </c>
      <c r="K493" s="34" t="s">
        <v>66</v>
      </c>
      <c r="L493" s="34" t="s">
        <v>67</v>
      </c>
      <c r="M493" s="19">
        <v>0</v>
      </c>
      <c r="N493" s="88">
        <v>0</v>
      </c>
      <c r="O493" s="89">
        <v>0</v>
      </c>
      <c r="P493" s="88">
        <v>0</v>
      </c>
      <c r="Q493" s="90">
        <f t="shared" si="7"/>
        <v>0</v>
      </c>
      <c r="R493" s="33">
        <v>28177</v>
      </c>
    </row>
    <row r="494" spans="1:18" x14ac:dyDescent="0.2">
      <c r="A494" s="33">
        <v>492</v>
      </c>
      <c r="B494" s="34" t="s">
        <v>681</v>
      </c>
      <c r="C494" s="34" t="s">
        <v>688</v>
      </c>
      <c r="D494" s="33" t="str">
        <f>VLOOKUP(B494,'TAX INFO'!$B$2:$G$961,3,0)</f>
        <v>Sual Power Inc.</v>
      </c>
      <c r="E494" s="33" t="str">
        <f>VLOOKUP($B494,'TAX INFO'!$B$2:$F$1000,4,0)</f>
        <v>5th Floor C5 Office Building Complex, #100 E. Rodriguez Jr. Ave. C5 Road Ugong 1604 City of Pasig NCR, Second District Philippines</v>
      </c>
      <c r="F494" s="33" t="str">
        <f>VLOOKUP(B494,'TAX INFO'!$B$2:$G$961,5,0)</f>
        <v>225-353-447-000</v>
      </c>
      <c r="G494" s="33">
        <f>VLOOKUP($B494,'TAX INFO'!$B$2:$G$1000,6,0)</f>
        <v>1604</v>
      </c>
      <c r="H494" s="34" t="s">
        <v>65</v>
      </c>
      <c r="I494" s="34" t="s">
        <v>66</v>
      </c>
      <c r="J494" s="34" t="s">
        <v>67</v>
      </c>
      <c r="K494" s="34" t="s">
        <v>66</v>
      </c>
      <c r="L494" s="34" t="s">
        <v>67</v>
      </c>
      <c r="M494" s="19">
        <v>-18.61</v>
      </c>
      <c r="N494" s="88">
        <v>0</v>
      </c>
      <c r="O494" s="89">
        <v>-2.23</v>
      </c>
      <c r="P494" s="88">
        <v>0.37</v>
      </c>
      <c r="Q494" s="90">
        <f t="shared" si="7"/>
        <v>-20.47</v>
      </c>
      <c r="R494" s="33">
        <v>27973</v>
      </c>
    </row>
    <row r="495" spans="1:18" x14ac:dyDescent="0.2">
      <c r="A495" s="33">
        <v>493</v>
      </c>
      <c r="B495" s="34" t="s">
        <v>620</v>
      </c>
      <c r="C495" s="34" t="s">
        <v>620</v>
      </c>
      <c r="D495" s="33" t="str">
        <f>VLOOKUP(B495,'TAX INFO'!$B$2:$G$961,3,0)</f>
        <v xml:space="preserve">Samar I Electric Cooperative, Inc. </v>
      </c>
      <c r="E495" s="33" t="str">
        <f>VLOOKUP($B495,'TAX INFO'!$B$2:$F$1000,4,0)</f>
        <v>Brgy. Carayman Calbayog City, Samar</v>
      </c>
      <c r="F495" s="33" t="str">
        <f>VLOOKUP(B495,'TAX INFO'!$B$2:$G$961,5,0)</f>
        <v>000-563-573-000</v>
      </c>
      <c r="G495" s="33">
        <f>VLOOKUP($B495,'TAX INFO'!$B$2:$G$1000,6,0)</f>
        <v>6710</v>
      </c>
      <c r="H495" s="34" t="s">
        <v>65</v>
      </c>
      <c r="I495" s="34" t="s">
        <v>66</v>
      </c>
      <c r="J495" s="34" t="s">
        <v>66</v>
      </c>
      <c r="K495" s="34" t="s">
        <v>66</v>
      </c>
      <c r="L495" s="34" t="s">
        <v>67</v>
      </c>
      <c r="M495" s="19">
        <v>-3.31</v>
      </c>
      <c r="N495" s="88">
        <v>0</v>
      </c>
      <c r="O495" s="89">
        <v>-0.4</v>
      </c>
      <c r="P495" s="88">
        <v>7.0000000000000007E-2</v>
      </c>
      <c r="Q495" s="90">
        <f t="shared" si="7"/>
        <v>-3.64</v>
      </c>
      <c r="R495" s="33">
        <v>28178</v>
      </c>
    </row>
    <row r="496" spans="1:18" x14ac:dyDescent="0.2">
      <c r="A496" s="33">
        <v>494</v>
      </c>
      <c r="B496" s="34" t="s">
        <v>621</v>
      </c>
      <c r="C496" s="34" t="s">
        <v>621</v>
      </c>
      <c r="D496" s="33" t="str">
        <f>VLOOKUP(B496,'TAX INFO'!$B$2:$G$961,3,0)</f>
        <v xml:space="preserve">Samar II Electric Cooperative, Inc. </v>
      </c>
      <c r="E496" s="33" t="str">
        <f>VLOOKUP($B496,'TAX INFO'!$B$2:$F$1000,4,0)</f>
        <v xml:space="preserve">BRGY. ARADO, PARANAS, SAMAR </v>
      </c>
      <c r="F496" s="33" t="str">
        <f>VLOOKUP(B496,'TAX INFO'!$B$2:$G$961,5,0)</f>
        <v>000-563-581-000</v>
      </c>
      <c r="G496" s="33">
        <f>VLOOKUP($B496,'TAX INFO'!$B$2:$G$1000,6,0)</f>
        <v>6703</v>
      </c>
      <c r="H496" s="34" t="s">
        <v>65</v>
      </c>
      <c r="I496" s="34" t="s">
        <v>66</v>
      </c>
      <c r="J496" s="34" t="s">
        <v>67</v>
      </c>
      <c r="K496" s="34" t="s">
        <v>66</v>
      </c>
      <c r="L496" s="34" t="s">
        <v>67</v>
      </c>
      <c r="M496" s="19">
        <v>-10.41</v>
      </c>
      <c r="N496" s="88">
        <v>0</v>
      </c>
      <c r="O496" s="89">
        <v>-1.25</v>
      </c>
      <c r="P496" s="88">
        <v>0</v>
      </c>
      <c r="Q496" s="90">
        <f t="shared" si="7"/>
        <v>-11.66</v>
      </c>
      <c r="R496" s="33">
        <v>28179</v>
      </c>
    </row>
    <row r="497" spans="1:18" x14ac:dyDescent="0.2">
      <c r="A497" s="33">
        <v>495</v>
      </c>
      <c r="B497" s="34" t="s">
        <v>622</v>
      </c>
      <c r="C497" s="34" t="s">
        <v>622</v>
      </c>
      <c r="D497" s="33" t="str">
        <f>VLOOKUP(B497,'TAX INFO'!$B$2:$G$961,3,0)</f>
        <v xml:space="preserve">San Buenaventura Power Ltd. Co. </v>
      </c>
      <c r="E497" s="33" t="str">
        <f>VLOOKUP($B497,'TAX INFO'!$B$2:$F$1000,4,0)</f>
        <v>62 H. Dela Costa St., Brgy. Daungan, Mauban, Quezon Province</v>
      </c>
      <c r="F497" s="33" t="str">
        <f>VLOOKUP(B497,'TAX INFO'!$B$2:$G$961,5,0)</f>
        <v>008-647-944-000</v>
      </c>
      <c r="G497" s="33">
        <f>VLOOKUP($B497,'TAX INFO'!$B$2:$G$1000,6,0)</f>
        <v>4330</v>
      </c>
      <c r="H497" s="34" t="s">
        <v>69</v>
      </c>
      <c r="I497" s="34" t="s">
        <v>66</v>
      </c>
      <c r="J497" s="34" t="s">
        <v>66</v>
      </c>
      <c r="K497" s="34" t="s">
        <v>66</v>
      </c>
      <c r="L497" s="34" t="s">
        <v>67</v>
      </c>
      <c r="M497" s="19">
        <v>-61.43</v>
      </c>
      <c r="N497" s="88">
        <v>0</v>
      </c>
      <c r="O497" s="89">
        <v>-7.37</v>
      </c>
      <c r="P497" s="88">
        <v>1.23</v>
      </c>
      <c r="Q497" s="90">
        <f t="shared" si="7"/>
        <v>-67.569999999999993</v>
      </c>
      <c r="R497" s="33">
        <v>28180</v>
      </c>
    </row>
    <row r="498" spans="1:18" x14ac:dyDescent="0.2">
      <c r="A498" s="33">
        <v>496</v>
      </c>
      <c r="B498" s="34" t="s">
        <v>622</v>
      </c>
      <c r="C498" s="34" t="s">
        <v>623</v>
      </c>
      <c r="D498" s="33" t="str">
        <f>VLOOKUP(B498,'TAX INFO'!$B$2:$G$961,3,0)</f>
        <v xml:space="preserve">San Buenaventura Power Ltd. Co. </v>
      </c>
      <c r="E498" s="33" t="str">
        <f>VLOOKUP($B498,'TAX INFO'!$B$2:$F$1000,4,0)</f>
        <v>62 H. Dela Costa St., Brgy. Daungan, Mauban, Quezon Province</v>
      </c>
      <c r="F498" s="33" t="str">
        <f>VLOOKUP(B498,'TAX INFO'!$B$2:$G$961,5,0)</f>
        <v>008-647-944-000</v>
      </c>
      <c r="G498" s="33">
        <f>VLOOKUP($B498,'TAX INFO'!$B$2:$G$1000,6,0)</f>
        <v>4330</v>
      </c>
      <c r="H498" s="34" t="s">
        <v>69</v>
      </c>
      <c r="I498" s="34" t="s">
        <v>66</v>
      </c>
      <c r="J498" s="34" t="s">
        <v>67</v>
      </c>
      <c r="K498" s="34" t="s">
        <v>66</v>
      </c>
      <c r="L498" s="34" t="s">
        <v>67</v>
      </c>
      <c r="M498" s="19">
        <v>-0.33</v>
      </c>
      <c r="N498" s="88">
        <v>0</v>
      </c>
      <c r="O498" s="89">
        <v>-0.04</v>
      </c>
      <c r="P498" s="88">
        <v>0.01</v>
      </c>
      <c r="Q498" s="90">
        <f t="shared" si="7"/>
        <v>-0.36</v>
      </c>
      <c r="R498" s="33">
        <v>28180</v>
      </c>
    </row>
    <row r="499" spans="1:18" x14ac:dyDescent="0.2">
      <c r="A499" s="33">
        <v>497</v>
      </c>
      <c r="B499" s="34" t="s">
        <v>626</v>
      </c>
      <c r="C499" s="34" t="s">
        <v>627</v>
      </c>
      <c r="D499" s="33" t="str">
        <f>VLOOKUP(B499,'TAX INFO'!$B$2:$G$961,3,0)</f>
        <v xml:space="preserve">San Carlos Biopower Inc. </v>
      </c>
      <c r="E499" s="33" t="str">
        <f>VLOOKUP($B499,'TAX INFO'!$B$2:$F$1000,4,0)</f>
        <v>Circumferential Road, San Carlos Ecozone, San Carlos City, Negros Occidental</v>
      </c>
      <c r="F499" s="33" t="str">
        <f>VLOOKUP(B499,'TAX INFO'!$B$2:$G$961,5,0)</f>
        <v>007-339-955-000</v>
      </c>
      <c r="G499" s="33">
        <f>VLOOKUP($B499,'TAX INFO'!$B$2:$G$1000,6,0)</f>
        <v>6127</v>
      </c>
      <c r="H499" s="34" t="s">
        <v>65</v>
      </c>
      <c r="I499" s="34" t="s">
        <v>66</v>
      </c>
      <c r="J499" s="34" t="s">
        <v>67</v>
      </c>
      <c r="K499" s="34" t="s">
        <v>66</v>
      </c>
      <c r="L499" s="34" t="s">
        <v>66</v>
      </c>
      <c r="M499" s="19">
        <v>0</v>
      </c>
      <c r="N499" s="88">
        <v>-0.23</v>
      </c>
      <c r="O499" s="89">
        <v>0</v>
      </c>
      <c r="P499" s="88">
        <v>0</v>
      </c>
      <c r="Q499" s="90">
        <f t="shared" si="7"/>
        <v>-0.23</v>
      </c>
      <c r="R499" s="33">
        <v>28181</v>
      </c>
    </row>
    <row r="500" spans="1:18" x14ac:dyDescent="0.2">
      <c r="A500" s="33">
        <v>498</v>
      </c>
      <c r="B500" s="34" t="s">
        <v>624</v>
      </c>
      <c r="C500" s="34" t="s">
        <v>625</v>
      </c>
      <c r="D500" s="33" t="str">
        <f>VLOOKUP(B500,'TAX INFO'!$B$2:$G$961,3,0)</f>
        <v>San Carlos Bioenergy, Inc.</v>
      </c>
      <c r="E500" s="33" t="str">
        <f>VLOOKUP($B500,'TAX INFO'!$B$2:$F$1000,4,0)</f>
        <v xml:space="preserve">San Carlos Enerzone Barangays Palampas and Punao San Carlos City Negros Occidental </v>
      </c>
      <c r="F500" s="33" t="str">
        <f>VLOOKUP(B500,'TAX INFO'!$B$2:$G$961,5,0)</f>
        <v>238-494-525-000</v>
      </c>
      <c r="G500" s="33">
        <f>VLOOKUP($B500,'TAX INFO'!$B$2:$G$1000,6,0)</f>
        <v>6127</v>
      </c>
      <c r="H500" s="34" t="s">
        <v>69</v>
      </c>
      <c r="I500" s="34" t="s">
        <v>66</v>
      </c>
      <c r="J500" s="34" t="s">
        <v>67</v>
      </c>
      <c r="K500" s="34" t="s">
        <v>66</v>
      </c>
      <c r="L500" s="34" t="s">
        <v>66</v>
      </c>
      <c r="M500" s="19">
        <v>0</v>
      </c>
      <c r="N500" s="88">
        <v>-0.16</v>
      </c>
      <c r="O500" s="89">
        <v>0</v>
      </c>
      <c r="P500" s="88">
        <v>0</v>
      </c>
      <c r="Q500" s="90">
        <f t="shared" si="7"/>
        <v>-0.16</v>
      </c>
      <c r="R500" s="33">
        <v>28182</v>
      </c>
    </row>
    <row r="501" spans="1:18" x14ac:dyDescent="0.2">
      <c r="A501" s="33">
        <v>499</v>
      </c>
      <c r="B501" s="34" t="s">
        <v>582</v>
      </c>
      <c r="C501" s="34" t="s">
        <v>582</v>
      </c>
      <c r="D501" s="33" t="str">
        <f>VLOOKUP(B501,'TAX INFO'!$B$2:$G$961,3,0)</f>
        <v>SC GLOBAL COCO PRODUCTS, INC.</v>
      </c>
      <c r="E501" s="33" t="str">
        <f>VLOOKUP($B501,'TAX INFO'!$B$2:$F$1000,4,0)</f>
        <v>National Highway, Brgy. Caridad, Baybay City, Leyte</v>
      </c>
      <c r="F501" s="33" t="str">
        <f>VLOOKUP(B501,'TAX INFO'!$B$2:$G$961,5,0)</f>
        <v>005-761-999-000</v>
      </c>
      <c r="G501" s="33">
        <f>VLOOKUP($B501,'TAX INFO'!$B$2:$G$1000,6,0)</f>
        <v>6521</v>
      </c>
      <c r="H501" s="34" t="s">
        <v>69</v>
      </c>
      <c r="I501" s="34" t="s">
        <v>66</v>
      </c>
      <c r="J501" s="34" t="s">
        <v>66</v>
      </c>
      <c r="K501" s="34" t="s">
        <v>67</v>
      </c>
      <c r="L501" s="34" t="s">
        <v>67</v>
      </c>
      <c r="M501" s="19">
        <v>-0.01</v>
      </c>
      <c r="N501" s="88">
        <v>0</v>
      </c>
      <c r="O501" s="89">
        <v>0</v>
      </c>
      <c r="P501" s="88">
        <v>0</v>
      </c>
      <c r="Q501" s="90">
        <f t="shared" si="7"/>
        <v>-0.01</v>
      </c>
      <c r="R501" s="33">
        <v>28183</v>
      </c>
    </row>
    <row r="502" spans="1:18" x14ac:dyDescent="0.2">
      <c r="A502" s="33">
        <v>500</v>
      </c>
      <c r="B502" s="34" t="s">
        <v>585</v>
      </c>
      <c r="C502" s="34" t="s">
        <v>585</v>
      </c>
      <c r="D502" s="33" t="str">
        <f>VLOOKUP(B502,'TAX INFO'!$B$2:$G$961,3,0)</f>
        <v xml:space="preserve">SEM-Calaca Power Corporation </v>
      </c>
      <c r="E502" s="33" t="str">
        <f>VLOOKUP($B502,'TAX INFO'!$B$2:$F$1000,4,0)</f>
        <v xml:space="preserve">Brgy. San Rafael, Calaca, Batangas </v>
      </c>
      <c r="F502" s="33" t="str">
        <f>VLOOKUP(B502,'TAX INFO'!$B$2:$G$961,5,0)</f>
        <v>007-483-945</v>
      </c>
      <c r="G502" s="33">
        <f>VLOOKUP($B502,'TAX INFO'!$B$2:$G$1000,6,0)</f>
        <v>4212</v>
      </c>
      <c r="H502" s="34" t="s">
        <v>65</v>
      </c>
      <c r="I502" s="34" t="s">
        <v>66</v>
      </c>
      <c r="J502" s="34" t="s">
        <v>67</v>
      </c>
      <c r="K502" s="34" t="s">
        <v>67</v>
      </c>
      <c r="L502" s="34" t="s">
        <v>67</v>
      </c>
      <c r="M502" s="19">
        <v>-31929.79</v>
      </c>
      <c r="N502" s="88">
        <v>0</v>
      </c>
      <c r="O502" s="89">
        <v>-3831.57</v>
      </c>
      <c r="P502" s="88">
        <v>638.6</v>
      </c>
      <c r="Q502" s="90">
        <f t="shared" si="7"/>
        <v>-35122.76</v>
      </c>
      <c r="R502" s="33">
        <v>28184</v>
      </c>
    </row>
    <row r="503" spans="1:18" x14ac:dyDescent="0.2">
      <c r="A503" s="33">
        <v>501</v>
      </c>
      <c r="B503" s="34" t="s">
        <v>585</v>
      </c>
      <c r="C503" s="34" t="s">
        <v>586</v>
      </c>
      <c r="D503" s="33" t="str">
        <f>VLOOKUP(B503,'TAX INFO'!$B$2:$G$961,3,0)</f>
        <v xml:space="preserve">SEM-Calaca Power Corporation </v>
      </c>
      <c r="E503" s="33" t="str">
        <f>VLOOKUP($B503,'TAX INFO'!$B$2:$F$1000,4,0)</f>
        <v xml:space="preserve">Brgy. San Rafael, Calaca, Batangas </v>
      </c>
      <c r="F503" s="33" t="str">
        <f>VLOOKUP(B503,'TAX INFO'!$B$2:$G$961,5,0)</f>
        <v>007-483-945</v>
      </c>
      <c r="G503" s="33">
        <f>VLOOKUP($B503,'TAX INFO'!$B$2:$G$1000,6,0)</f>
        <v>4212</v>
      </c>
      <c r="H503" s="34" t="s">
        <v>69</v>
      </c>
      <c r="I503" s="34" t="s">
        <v>66</v>
      </c>
      <c r="J503" s="34" t="s">
        <v>67</v>
      </c>
      <c r="K503" s="34" t="s">
        <v>67</v>
      </c>
      <c r="L503" s="34" t="s">
        <v>67</v>
      </c>
      <c r="M503" s="19">
        <v>-0.04</v>
      </c>
      <c r="N503" s="88">
        <v>0</v>
      </c>
      <c r="O503" s="89">
        <v>0</v>
      </c>
      <c r="P503" s="88">
        <v>0</v>
      </c>
      <c r="Q503" s="90">
        <f t="shared" si="7"/>
        <v>-0.04</v>
      </c>
      <c r="R503" s="33">
        <v>28184</v>
      </c>
    </row>
    <row r="504" spans="1:18" x14ac:dyDescent="0.2">
      <c r="A504" s="33">
        <v>502</v>
      </c>
      <c r="B504" s="34" t="s">
        <v>583</v>
      </c>
      <c r="C504" s="34" t="s">
        <v>583</v>
      </c>
      <c r="D504" s="33" t="str">
        <f>VLOOKUP(B504,'TAX INFO'!$B$2:$G$961,3,0)</f>
        <v xml:space="preserve">SEM-CALACA RES CORPORATION </v>
      </c>
      <c r="E504" s="33" t="str">
        <f>VLOOKUP($B504,'TAX INFO'!$B$2:$F$1000,4,0)</f>
        <v>3/F DMCI Plaza, 2281 Don Chino Roces Ave., Makati City</v>
      </c>
      <c r="F504" s="33" t="str">
        <f>VLOOKUP(B504,'TAX INFO'!$B$2:$G$961,5,0)</f>
        <v>007-357-576-0000</v>
      </c>
      <c r="G504" s="33">
        <f>VLOOKUP($B504,'TAX INFO'!$B$2:$G$1000,6,0)</f>
        <v>1231</v>
      </c>
      <c r="H504" s="34" t="s">
        <v>69</v>
      </c>
      <c r="I504" s="34" t="s">
        <v>66</v>
      </c>
      <c r="J504" s="34" t="s">
        <v>67</v>
      </c>
      <c r="K504" s="34" t="s">
        <v>67</v>
      </c>
      <c r="L504" s="34" t="s">
        <v>67</v>
      </c>
      <c r="M504" s="19">
        <v>-0.43</v>
      </c>
      <c r="N504" s="88">
        <v>0</v>
      </c>
      <c r="O504" s="89">
        <v>-0.05</v>
      </c>
      <c r="P504" s="88">
        <v>0.01</v>
      </c>
      <c r="Q504" s="90">
        <f t="shared" si="7"/>
        <v>-0.47</v>
      </c>
      <c r="R504" s="33">
        <v>28185</v>
      </c>
    </row>
    <row r="505" spans="1:18" x14ac:dyDescent="0.2">
      <c r="A505" s="33">
        <v>503</v>
      </c>
      <c r="B505" s="34" t="s">
        <v>583</v>
      </c>
      <c r="C505" s="34" t="s">
        <v>584</v>
      </c>
      <c r="D505" s="33" t="str">
        <f>VLOOKUP(B505,'TAX INFO'!$B$2:$G$961,3,0)</f>
        <v xml:space="preserve">SEM-CALACA RES CORPORATION </v>
      </c>
      <c r="E505" s="33" t="str">
        <f>VLOOKUP($B505,'TAX INFO'!$B$2:$F$1000,4,0)</f>
        <v>3/F DMCI Plaza, 2281 Don Chino Roces Ave., Makati City</v>
      </c>
      <c r="F505" s="33" t="str">
        <f>VLOOKUP(B505,'TAX INFO'!$B$2:$G$961,5,0)</f>
        <v>007-357-576-0000</v>
      </c>
      <c r="G505" s="33">
        <f>VLOOKUP($B505,'TAX INFO'!$B$2:$G$1000,6,0)</f>
        <v>1231</v>
      </c>
      <c r="H505" s="34" t="s">
        <v>69</v>
      </c>
      <c r="I505" s="34" t="s">
        <v>66</v>
      </c>
      <c r="J505" s="34" t="s">
        <v>67</v>
      </c>
      <c r="K505" s="34" t="s">
        <v>67</v>
      </c>
      <c r="L505" s="34" t="s">
        <v>67</v>
      </c>
      <c r="M505" s="19">
        <v>-6.81</v>
      </c>
      <c r="N505" s="88">
        <v>0</v>
      </c>
      <c r="O505" s="89">
        <v>-0.82</v>
      </c>
      <c r="P505" s="88">
        <v>0.14000000000000001</v>
      </c>
      <c r="Q505" s="90">
        <f t="shared" si="7"/>
        <v>-7.49</v>
      </c>
      <c r="R505" s="33">
        <v>28185</v>
      </c>
    </row>
    <row r="506" spans="1:18" x14ac:dyDescent="0.2">
      <c r="A506" s="33">
        <v>504</v>
      </c>
      <c r="B506" s="34" t="s">
        <v>642</v>
      </c>
      <c r="C506" s="34" t="s">
        <v>642</v>
      </c>
      <c r="D506" s="33" t="str">
        <f>VLOOKUP(B506,'TAX INFO'!$B$2:$G$961,3,0)</f>
        <v xml:space="preserve">Santa Cruz Solar Energy Inc. </v>
      </c>
      <c r="E506" s="33" t="str">
        <f>VLOOKUP($B506,'TAX INFO'!$B$2:$F$1000,4,0)</f>
        <v>35th Floor Ayala Triangle Gardens Tower 2, Paseo De Roxas Cor. Makati Avenue Bel-Air 1209 City of Makati NCR, Fourth District Philippines</v>
      </c>
      <c r="F506" s="33" t="str">
        <f>VLOOKUP(B506,'TAX INFO'!$B$2:$G$961,5,0)</f>
        <v>009-346-494-00000</v>
      </c>
      <c r="G506" s="33">
        <f>VLOOKUP($B506,'TAX INFO'!$B$2:$G$1000,6,0)</f>
        <v>1209</v>
      </c>
      <c r="H506" s="34" t="s">
        <v>69</v>
      </c>
      <c r="I506" s="34" t="s">
        <v>66</v>
      </c>
      <c r="J506" s="34" t="s">
        <v>67</v>
      </c>
      <c r="K506" s="34" t="s">
        <v>67</v>
      </c>
      <c r="L506" s="34" t="s">
        <v>67</v>
      </c>
      <c r="M506" s="19">
        <v>0</v>
      </c>
      <c r="N506" s="88">
        <v>-178.12</v>
      </c>
      <c r="O506" s="89">
        <v>0</v>
      </c>
      <c r="P506" s="88">
        <v>3.56</v>
      </c>
      <c r="Q506" s="90">
        <f t="shared" si="7"/>
        <v>-174.56</v>
      </c>
      <c r="R506" s="33">
        <v>28186</v>
      </c>
    </row>
    <row r="507" spans="1:18" x14ac:dyDescent="0.2">
      <c r="A507" s="33">
        <v>505</v>
      </c>
      <c r="B507" s="34" t="s">
        <v>642</v>
      </c>
      <c r="C507" s="34" t="s">
        <v>643</v>
      </c>
      <c r="D507" s="33" t="str">
        <f>VLOOKUP(B507,'TAX INFO'!$B$2:$G$961,3,0)</f>
        <v xml:space="preserve">Santa Cruz Solar Energy Inc. </v>
      </c>
      <c r="E507" s="33" t="str">
        <f>VLOOKUP($B507,'TAX INFO'!$B$2:$F$1000,4,0)</f>
        <v>35th Floor Ayala Triangle Gardens Tower 2, Paseo De Roxas Cor. Makati Avenue Bel-Air 1209 City of Makati NCR, Fourth District Philippines</v>
      </c>
      <c r="F507" s="33" t="str">
        <f>VLOOKUP(B507,'TAX INFO'!$B$2:$G$961,5,0)</f>
        <v>009-346-494-00000</v>
      </c>
      <c r="G507" s="33">
        <f>VLOOKUP($B507,'TAX INFO'!$B$2:$G$1000,6,0)</f>
        <v>1209</v>
      </c>
      <c r="H507" s="34" t="s">
        <v>65</v>
      </c>
      <c r="I507" s="34" t="s">
        <v>66</v>
      </c>
      <c r="J507" s="34" t="s">
        <v>67</v>
      </c>
      <c r="K507" s="34" t="s">
        <v>67</v>
      </c>
      <c r="L507" s="34" t="s">
        <v>67</v>
      </c>
      <c r="M507" s="19">
        <v>0</v>
      </c>
      <c r="N507" s="88">
        <v>-0.01</v>
      </c>
      <c r="O507" s="89">
        <v>0</v>
      </c>
      <c r="P507" s="88">
        <v>0</v>
      </c>
      <c r="Q507" s="90">
        <f t="shared" si="7"/>
        <v>-0.01</v>
      </c>
      <c r="R507" s="33">
        <v>28186</v>
      </c>
    </row>
    <row r="508" spans="1:18" x14ac:dyDescent="0.2">
      <c r="A508" s="33">
        <v>506</v>
      </c>
      <c r="B508" s="34" t="s">
        <v>644</v>
      </c>
      <c r="C508" s="34" t="s">
        <v>644</v>
      </c>
      <c r="D508" s="33" t="str">
        <f>VLOOKUP(B508,'TAX INFO'!$B$2:$G$961,3,0)</f>
        <v xml:space="preserve">Sarangani Energy Corporation </v>
      </c>
      <c r="E508" s="33" t="str">
        <f>VLOOKUP($B508,'TAX INFO'!$B$2:$F$1000,4,0)</f>
        <v>SEC Power Plant Kamanga Agro-Industrial Economic Zone Sitio Tampuan Kamanga Maasim Sarangani</v>
      </c>
      <c r="F508" s="33" t="str">
        <f>VLOOKUP(B508,'TAX INFO'!$B$2:$G$961,5,0)</f>
        <v>007-901-880-000</v>
      </c>
      <c r="G508" s="33">
        <f>VLOOKUP($B508,'TAX INFO'!$B$2:$G$1000,6,0)</f>
        <v>9502</v>
      </c>
      <c r="H508" s="34" t="s">
        <v>69</v>
      </c>
      <c r="I508" s="34" t="s">
        <v>66</v>
      </c>
      <c r="J508" s="34" t="s">
        <v>67</v>
      </c>
      <c r="K508" s="34" t="s">
        <v>67</v>
      </c>
      <c r="L508" s="34" t="s">
        <v>67</v>
      </c>
      <c r="M508" s="19">
        <v>-1751.74</v>
      </c>
      <c r="N508" s="88">
        <v>0</v>
      </c>
      <c r="O508" s="89">
        <v>-210.21</v>
      </c>
      <c r="P508" s="88">
        <v>0</v>
      </c>
      <c r="Q508" s="90">
        <f t="shared" si="7"/>
        <v>-1961.95</v>
      </c>
      <c r="R508" s="33">
        <v>28187</v>
      </c>
    </row>
    <row r="509" spans="1:18" x14ac:dyDescent="0.2">
      <c r="A509" s="33">
        <v>507</v>
      </c>
      <c r="B509" s="34" t="s">
        <v>679</v>
      </c>
      <c r="C509" s="34" t="s">
        <v>679</v>
      </c>
      <c r="D509" s="33" t="str">
        <f>VLOOKUP(B509,'TAX INFO'!$B$2:$G$961,3,0)</f>
        <v xml:space="preserve">Strategic Energy Development Inc. </v>
      </c>
      <c r="E509" s="33" t="str">
        <f>VLOOKUP($B509,'TAX INFO'!$B$2:$F$1000,4,0)</f>
        <v>3204-B EAST TOWER, PSE CENTER EXCHANGE ROAD, ORTIGAS CENTER, SAN ANTONIO 1605 CITY OF PASIG NCR, SECOND DISTRICT PHILIPPINES</v>
      </c>
      <c r="F509" s="33" t="str">
        <f>VLOOKUP(B509,'TAX INFO'!$B$2:$G$961,5,0)</f>
        <v>010-437-354-000</v>
      </c>
      <c r="G509" s="33">
        <f>VLOOKUP($B509,'TAX INFO'!$B$2:$G$1000,6,0)</f>
        <v>1605</v>
      </c>
      <c r="H509" s="34" t="s">
        <v>65</v>
      </c>
      <c r="I509" s="34" t="s">
        <v>66</v>
      </c>
      <c r="J509" s="34" t="s">
        <v>67</v>
      </c>
      <c r="K509" s="34" t="s">
        <v>67</v>
      </c>
      <c r="L509" s="34" t="s">
        <v>67</v>
      </c>
      <c r="M509" s="19">
        <v>-437.82</v>
      </c>
      <c r="N509" s="88">
        <v>0</v>
      </c>
      <c r="O509" s="89">
        <v>-52.54</v>
      </c>
      <c r="P509" s="88">
        <v>8.76</v>
      </c>
      <c r="Q509" s="90">
        <f t="shared" si="7"/>
        <v>-481.6</v>
      </c>
      <c r="R509" s="33">
        <v>28188</v>
      </c>
    </row>
    <row r="510" spans="1:18" x14ac:dyDescent="0.2">
      <c r="A510" s="33">
        <v>508</v>
      </c>
      <c r="B510" s="34" t="s">
        <v>693</v>
      </c>
      <c r="C510" s="34" t="s">
        <v>693</v>
      </c>
      <c r="D510" s="33" t="str">
        <f>VLOOKUP(B510,'TAX INFO'!$B$2:$G$961,3,0)</f>
        <v>Sulu Electric Power and Light (Phils.), Inc.</v>
      </c>
      <c r="E510" s="33" t="str">
        <f>VLOOKUP($B510,'TAX INFO'!$B$2:$F$1000,4,0)</f>
        <v>Zone IV Barangay Castilla, Palo, Leyte</v>
      </c>
      <c r="F510" s="33" t="str">
        <f>VLOOKUP(B510,'TAX INFO'!$B$2:$G$961,5,0)</f>
        <v>008-685-342-000</v>
      </c>
      <c r="G510" s="33">
        <f>VLOOKUP($B510,'TAX INFO'!$B$2:$G$1000,6,0)</f>
        <v>3501</v>
      </c>
      <c r="H510" s="34" t="s">
        <v>65</v>
      </c>
      <c r="I510" s="34" t="s">
        <v>66</v>
      </c>
      <c r="J510" s="34" t="s">
        <v>67</v>
      </c>
      <c r="K510" s="34" t="s">
        <v>67</v>
      </c>
      <c r="L510" s="34" t="s">
        <v>67</v>
      </c>
      <c r="M510" s="19">
        <v>0</v>
      </c>
      <c r="N510" s="88">
        <v>-655.24</v>
      </c>
      <c r="O510" s="89">
        <v>0</v>
      </c>
      <c r="P510" s="88">
        <v>13.1</v>
      </c>
      <c r="Q510" s="90">
        <f t="shared" si="7"/>
        <v>-642.14</v>
      </c>
      <c r="R510" s="33">
        <v>28189</v>
      </c>
    </row>
    <row r="511" spans="1:18" x14ac:dyDescent="0.2">
      <c r="A511" s="33">
        <v>509</v>
      </c>
      <c r="B511" s="34" t="s">
        <v>693</v>
      </c>
      <c r="C511" s="34" t="s">
        <v>694</v>
      </c>
      <c r="D511" s="33" t="str">
        <f>VLOOKUP(B511,'TAX INFO'!$B$2:$G$961,3,0)</f>
        <v>Sulu Electric Power and Light (Phils.), Inc.</v>
      </c>
      <c r="E511" s="33" t="str">
        <f>VLOOKUP($B511,'TAX INFO'!$B$2:$F$1000,4,0)</f>
        <v>Zone IV Barangay Castilla, Palo, Leyte</v>
      </c>
      <c r="F511" s="33" t="str">
        <f>VLOOKUP(B511,'TAX INFO'!$B$2:$G$961,5,0)</f>
        <v>008-685-342-000</v>
      </c>
      <c r="G511" s="33">
        <f>VLOOKUP($B511,'TAX INFO'!$B$2:$G$1000,6,0)</f>
        <v>3501</v>
      </c>
      <c r="H511" s="34" t="s">
        <v>65</v>
      </c>
      <c r="I511" s="34" t="s">
        <v>66</v>
      </c>
      <c r="J511" s="34" t="s">
        <v>67</v>
      </c>
      <c r="K511" s="34" t="s">
        <v>67</v>
      </c>
      <c r="L511" s="34" t="s">
        <v>67</v>
      </c>
      <c r="M511" s="19">
        <v>0</v>
      </c>
      <c r="N511" s="88">
        <v>0</v>
      </c>
      <c r="O511" s="89">
        <v>0</v>
      </c>
      <c r="P511" s="88">
        <v>0</v>
      </c>
      <c r="Q511" s="90">
        <f t="shared" si="7"/>
        <v>0</v>
      </c>
      <c r="R511" s="33">
        <v>28189</v>
      </c>
    </row>
    <row r="512" spans="1:18" x14ac:dyDescent="0.2">
      <c r="A512" s="33">
        <v>510</v>
      </c>
      <c r="B512" s="34" t="s">
        <v>646</v>
      </c>
      <c r="C512" s="34" t="s">
        <v>646</v>
      </c>
      <c r="D512" s="33" t="str">
        <f>VLOOKUP(B512,'TAX INFO'!$B$2:$G$961,3,0)</f>
        <v>Shell Energy Philippines, Inc.</v>
      </c>
      <c r="E512" s="33" t="str">
        <f>VLOOKUP($B512,'TAX INFO'!$B$2:$F$1000,4,0)</f>
        <v>41st Floor Finance Center, 26th St., cor. 9th Ave., Bonifacio Global City Fort Bonifacio, Taguig City</v>
      </c>
      <c r="F512" s="33" t="str">
        <f>VLOOKUP(B512,'TAX INFO'!$B$2:$G$961,5,0)</f>
        <v>006-733-227-0000</v>
      </c>
      <c r="G512" s="33">
        <f>VLOOKUP($B512,'TAX INFO'!$B$2:$G$1000,6,0)</f>
        <v>1635</v>
      </c>
      <c r="H512" s="34" t="s">
        <v>69</v>
      </c>
      <c r="I512" s="34" t="s">
        <v>66</v>
      </c>
      <c r="J512" s="34" t="s">
        <v>67</v>
      </c>
      <c r="K512" s="34" t="s">
        <v>67</v>
      </c>
      <c r="L512" s="34" t="s">
        <v>67</v>
      </c>
      <c r="M512" s="19">
        <v>-871.08</v>
      </c>
      <c r="N512" s="88">
        <v>0</v>
      </c>
      <c r="O512" s="89">
        <v>-104.53</v>
      </c>
      <c r="P512" s="88">
        <v>17.420000000000002</v>
      </c>
      <c r="Q512" s="90">
        <f t="shared" si="7"/>
        <v>-958.19</v>
      </c>
      <c r="R512" s="33">
        <v>28082</v>
      </c>
    </row>
    <row r="513" spans="1:18" x14ac:dyDescent="0.2">
      <c r="A513" s="33">
        <v>511</v>
      </c>
      <c r="B513" s="34" t="s">
        <v>646</v>
      </c>
      <c r="C513" s="34" t="s">
        <v>647</v>
      </c>
      <c r="D513" s="33" t="str">
        <f>VLOOKUP(B513,'TAX INFO'!$B$2:$G$961,3,0)</f>
        <v>Shell Energy Philippines, Inc.</v>
      </c>
      <c r="E513" s="33" t="str">
        <f>VLOOKUP($B513,'TAX INFO'!$B$2:$F$1000,4,0)</f>
        <v>41st Floor Finance Center, 26th St., cor. 9th Ave., Bonifacio Global City Fort Bonifacio, Taguig City</v>
      </c>
      <c r="F513" s="33" t="str">
        <f>VLOOKUP(B513,'TAX INFO'!$B$2:$G$961,5,0)</f>
        <v>006-733-227-0000</v>
      </c>
      <c r="G513" s="33">
        <f>VLOOKUP($B513,'TAX INFO'!$B$2:$G$1000,6,0)</f>
        <v>1635</v>
      </c>
      <c r="H513" s="34" t="s">
        <v>69</v>
      </c>
      <c r="I513" s="34" t="s">
        <v>66</v>
      </c>
      <c r="J513" s="34" t="s">
        <v>67</v>
      </c>
      <c r="K513" s="34" t="s">
        <v>67</v>
      </c>
      <c r="L513" s="34" t="s">
        <v>67</v>
      </c>
      <c r="M513" s="19">
        <v>-30.56</v>
      </c>
      <c r="N513" s="88">
        <v>0</v>
      </c>
      <c r="O513" s="89">
        <v>-3.67</v>
      </c>
      <c r="P513" s="88">
        <v>0.61</v>
      </c>
      <c r="Q513" s="90">
        <f t="shared" si="7"/>
        <v>-33.619999999999997</v>
      </c>
      <c r="R513" s="33">
        <v>28082</v>
      </c>
    </row>
    <row r="514" spans="1:18" x14ac:dyDescent="0.2">
      <c r="A514" s="33">
        <v>512</v>
      </c>
      <c r="B514" s="34" t="s">
        <v>692</v>
      </c>
      <c r="C514" s="34" t="s">
        <v>692</v>
      </c>
      <c r="D514" s="33" t="str">
        <f>VLOOKUP(B514,'TAX INFO'!$B$2:$G$961,3,0)</f>
        <v xml:space="preserve">Subic Enerzone Corporation </v>
      </c>
      <c r="E514" s="33" t="str">
        <f>VLOOKUP($B514,'TAX INFO'!$B$2:$F$1000,4,0)</f>
        <v xml:space="preserve">Canal Road cor Labitan St., Central Business District, Subic Bay Freeport Zone </v>
      </c>
      <c r="F514" s="33" t="str">
        <f>VLOOKUP(B514,'TAX INFO'!$B$2:$G$961,5,0)</f>
        <v>224-523-316-000</v>
      </c>
      <c r="G514" s="33">
        <f>VLOOKUP($B514,'TAX INFO'!$B$2:$G$1000,6,0)</f>
        <v>2222</v>
      </c>
      <c r="H514" s="34" t="s">
        <v>69</v>
      </c>
      <c r="I514" s="34" t="s">
        <v>66</v>
      </c>
      <c r="J514" s="34" t="s">
        <v>67</v>
      </c>
      <c r="K514" s="34" t="s">
        <v>67</v>
      </c>
      <c r="L514" s="34" t="s">
        <v>67</v>
      </c>
      <c r="M514" s="19">
        <v>-40.72</v>
      </c>
      <c r="N514" s="88">
        <v>0</v>
      </c>
      <c r="O514" s="89">
        <v>-4.8899999999999997</v>
      </c>
      <c r="P514" s="88">
        <v>0.81</v>
      </c>
      <c r="Q514" s="90">
        <f t="shared" si="7"/>
        <v>-44.8</v>
      </c>
      <c r="R514" s="33">
        <v>28190</v>
      </c>
    </row>
    <row r="515" spans="1:18" x14ac:dyDescent="0.2">
      <c r="A515" s="33">
        <v>513</v>
      </c>
      <c r="B515" s="34" t="s">
        <v>634</v>
      </c>
      <c r="C515" s="34" t="s">
        <v>634</v>
      </c>
      <c r="D515" s="33" t="str">
        <f>VLOOKUP(B515,'TAX INFO'!$B$2:$G$961,3,0)</f>
        <v xml:space="preserve">San Fernando Electric Light And Power Co., Inc. </v>
      </c>
      <c r="E515" s="33" t="str">
        <f>VLOOKUP($B515,'TAX INFO'!$B$2:$F$1000,4,0)</f>
        <v>LIMJOCO STREET, BRGY. LOURDES, SAN FERNANDO CITY, PAMPANGA</v>
      </c>
      <c r="F515" s="33" t="str">
        <f>VLOOKUP(B515,'TAX INFO'!$B$2:$G$961,5,0)</f>
        <v>000-877-891-000</v>
      </c>
      <c r="G515" s="33">
        <f>VLOOKUP($B515,'TAX INFO'!$B$2:$G$1000,6,0)</f>
        <v>2000</v>
      </c>
      <c r="H515" s="34" t="s">
        <v>65</v>
      </c>
      <c r="I515" s="34" t="s">
        <v>66</v>
      </c>
      <c r="J515" s="34" t="s">
        <v>67</v>
      </c>
      <c r="K515" s="34" t="s">
        <v>67</v>
      </c>
      <c r="L515" s="34" t="s">
        <v>67</v>
      </c>
      <c r="M515" s="19">
        <v>-58.51</v>
      </c>
      <c r="N515" s="88">
        <v>0</v>
      </c>
      <c r="O515" s="89">
        <v>-7.02</v>
      </c>
      <c r="P515" s="88">
        <v>1.17</v>
      </c>
      <c r="Q515" s="90">
        <f t="shared" si="7"/>
        <v>-64.36</v>
      </c>
      <c r="R515" s="33">
        <v>28191</v>
      </c>
    </row>
    <row r="516" spans="1:18" x14ac:dyDescent="0.2">
      <c r="A516" s="33">
        <v>514</v>
      </c>
      <c r="B516" s="34" t="s">
        <v>650</v>
      </c>
      <c r="C516" s="34" t="s">
        <v>650</v>
      </c>
      <c r="D516" s="33" t="str">
        <f>VLOOKUP(B516,'TAX INFO'!$B$2:$G$961,3,0)</f>
        <v xml:space="preserve">Shizen Inc. </v>
      </c>
      <c r="E516" s="33" t="str">
        <f>VLOOKUP($B516,'TAX INFO'!$B$2:$F$1000,4,0)</f>
        <v>41/F GT Tower International 6813 Ayala Avenue Cor. H.V. Dela Costa St. Bel-Air 1209 City of Makati NCR, Fourth District Philippines</v>
      </c>
      <c r="F516" s="33" t="str">
        <f>VLOOKUP(B516,'TAX INFO'!$B$2:$G$961,5,0)</f>
        <v>010-105-854-000</v>
      </c>
      <c r="G516" s="33">
        <f>VLOOKUP($B516,'TAX INFO'!$B$2:$G$1000,6,0)</f>
        <v>1209</v>
      </c>
      <c r="H516" s="34" t="s">
        <v>69</v>
      </c>
      <c r="I516" s="34" t="s">
        <v>66</v>
      </c>
      <c r="J516" s="34" t="s">
        <v>67</v>
      </c>
      <c r="K516" s="34" t="s">
        <v>67</v>
      </c>
      <c r="L516" s="34" t="s">
        <v>67</v>
      </c>
      <c r="M516" s="19">
        <v>0</v>
      </c>
      <c r="N516" s="88">
        <v>-1218.92</v>
      </c>
      <c r="O516" s="89">
        <v>0</v>
      </c>
      <c r="P516" s="88">
        <v>24.38</v>
      </c>
      <c r="Q516" s="90">
        <f t="shared" ref="Q516:Q579" si="8">SUM(M516:P516)</f>
        <v>-1194.54</v>
      </c>
      <c r="R516" s="33">
        <v>28192</v>
      </c>
    </row>
    <row r="517" spans="1:18" x14ac:dyDescent="0.2">
      <c r="A517" s="33">
        <v>515</v>
      </c>
      <c r="B517" s="34" t="s">
        <v>650</v>
      </c>
      <c r="C517" s="34" t="s">
        <v>651</v>
      </c>
      <c r="D517" s="33" t="str">
        <f>VLOOKUP(B517,'TAX INFO'!$B$2:$G$961,3,0)</f>
        <v xml:space="preserve">Shizen Inc. </v>
      </c>
      <c r="E517" s="33" t="str">
        <f>VLOOKUP($B517,'TAX INFO'!$B$2:$F$1000,4,0)</f>
        <v>41/F GT Tower International 6813 Ayala Avenue Cor. H.V. Dela Costa St. Bel-Air 1209 City of Makati NCR, Fourth District Philippines</v>
      </c>
      <c r="F517" s="33" t="str">
        <f>VLOOKUP(B517,'TAX INFO'!$B$2:$G$961,5,0)</f>
        <v>010-105-854-000</v>
      </c>
      <c r="G517" s="33">
        <f>VLOOKUP($B517,'TAX INFO'!$B$2:$G$1000,6,0)</f>
        <v>1209</v>
      </c>
      <c r="H517" s="34" t="s">
        <v>65</v>
      </c>
      <c r="I517" s="34" t="s">
        <v>66</v>
      </c>
      <c r="J517" s="34" t="s">
        <v>67</v>
      </c>
      <c r="K517" s="34" t="s">
        <v>66</v>
      </c>
      <c r="L517" s="34" t="s">
        <v>66</v>
      </c>
      <c r="M517" s="19">
        <v>0</v>
      </c>
      <c r="N517" s="88">
        <v>0</v>
      </c>
      <c r="O517" s="89">
        <v>0</v>
      </c>
      <c r="P517" s="88">
        <v>0</v>
      </c>
      <c r="Q517" s="90">
        <f t="shared" si="8"/>
        <v>0</v>
      </c>
      <c r="R517" s="33">
        <v>28192</v>
      </c>
    </row>
    <row r="518" spans="1:18" x14ac:dyDescent="0.2">
      <c r="A518" s="33">
        <v>516</v>
      </c>
      <c r="B518" s="34" t="s">
        <v>654</v>
      </c>
      <c r="C518" s="34" t="s">
        <v>654</v>
      </c>
      <c r="D518" s="33" t="str">
        <f>VLOOKUP(B518,'TAX INFO'!$B$2:$G$961,3,0)</f>
        <v>Siguil Hydro Power Corporation</v>
      </c>
      <c r="E518" s="33" t="str">
        <f>VLOOKUP($B518,'TAX INFO'!$B$2:$F$1000,4,0)</f>
        <v>4th Floor Alphaland Southgate Tower 2258 Chino Roces Ave Corner EDSA Magallanes 1232 City of Makati NCR, Fourth District Philippines</v>
      </c>
      <c r="F518" s="33" t="str">
        <f>VLOOKUP(B518,'TAX INFO'!$B$2:$G$961,5,0)</f>
        <v>008-088-150-00000</v>
      </c>
      <c r="G518" s="33">
        <f>VLOOKUP($B518,'TAX INFO'!$B$2:$G$1000,6,0)</f>
        <v>1232</v>
      </c>
      <c r="H518" s="34" t="s">
        <v>69</v>
      </c>
      <c r="I518" s="34" t="s">
        <v>66</v>
      </c>
      <c r="J518" s="34" t="s">
        <v>67</v>
      </c>
      <c r="K518" s="34" t="s">
        <v>66</v>
      </c>
      <c r="L518" s="34" t="s">
        <v>66</v>
      </c>
      <c r="M518" s="19">
        <v>0</v>
      </c>
      <c r="N518" s="88">
        <v>-1379.53</v>
      </c>
      <c r="O518" s="89">
        <v>0</v>
      </c>
      <c r="P518" s="88">
        <v>0</v>
      </c>
      <c r="Q518" s="90">
        <f t="shared" si="8"/>
        <v>-1379.53</v>
      </c>
      <c r="R518" s="33">
        <v>28193</v>
      </c>
    </row>
    <row r="519" spans="1:18" x14ac:dyDescent="0.2">
      <c r="A519" s="33">
        <v>517</v>
      </c>
      <c r="B519" s="34" t="s">
        <v>652</v>
      </c>
      <c r="C519" s="34" t="s">
        <v>653</v>
      </c>
      <c r="D519" s="33" t="str">
        <f>VLOOKUP(B519,'TAX INFO'!$B$2:$G$961,3,0)</f>
        <v xml:space="preserve">Siargao Electric Cooperative, Inc. </v>
      </c>
      <c r="E519" s="33" t="str">
        <f>VLOOKUP($B519,'TAX INFO'!$B$2:$F$1000,4,0)</f>
        <v>Catabaan, Barangay 12 Dapa Surigao Del Norte</v>
      </c>
      <c r="F519" s="33" t="str">
        <f>VLOOKUP(B519,'TAX INFO'!$B$2:$G$961,5,0)</f>
        <v>001-004-149-00000</v>
      </c>
      <c r="G519" s="33">
        <f>VLOOKUP($B519,'TAX INFO'!$B$2:$G$1000,6,0)</f>
        <v>8417</v>
      </c>
      <c r="H519" s="34" t="s">
        <v>69</v>
      </c>
      <c r="I519" s="34" t="s">
        <v>66</v>
      </c>
      <c r="J519" s="34" t="s">
        <v>67</v>
      </c>
      <c r="K519" s="34" t="s">
        <v>66</v>
      </c>
      <c r="L519" s="34" t="s">
        <v>66</v>
      </c>
      <c r="M519" s="19">
        <v>-136.91</v>
      </c>
      <c r="N519" s="88">
        <v>0</v>
      </c>
      <c r="O519" s="89">
        <v>-16.43</v>
      </c>
      <c r="P519" s="88">
        <v>0</v>
      </c>
      <c r="Q519" s="90">
        <f t="shared" si="8"/>
        <v>-153.34</v>
      </c>
      <c r="R519" s="33">
        <v>28194</v>
      </c>
    </row>
    <row r="520" spans="1:18" x14ac:dyDescent="0.2">
      <c r="A520" s="33">
        <v>518</v>
      </c>
      <c r="B520" s="34" t="s">
        <v>333</v>
      </c>
      <c r="C520" s="34" t="s">
        <v>333</v>
      </c>
      <c r="D520" s="33" t="str">
        <f>VLOOKUP(B520,'TAX INFO'!$B$2:$G$961,3,0)</f>
        <v>Hedcor Sibulan Inc.</v>
      </c>
      <c r="E520" s="33" t="str">
        <f>VLOOKUP($B520,'TAX INFO'!$B$2:$F$1000,4,0)</f>
        <v>Darong Santa Cruz Davao del Sur Philippines 8001</v>
      </c>
      <c r="F520" s="33" t="str">
        <f>VLOOKUP(B520,'TAX INFO'!$B$2:$G$961,5,0)</f>
        <v>005-633-984-00000</v>
      </c>
      <c r="G520" s="33">
        <f>VLOOKUP($B520,'TAX INFO'!$B$2:$G$1000,6,0)</f>
        <v>8001</v>
      </c>
      <c r="H520" s="34" t="s">
        <v>69</v>
      </c>
      <c r="I520" s="34" t="s">
        <v>66</v>
      </c>
      <c r="J520" s="34" t="s">
        <v>67</v>
      </c>
      <c r="K520" s="34" t="s">
        <v>67</v>
      </c>
      <c r="L520" s="34" t="s">
        <v>66</v>
      </c>
      <c r="M520" s="19">
        <v>0</v>
      </c>
      <c r="N520" s="88">
        <v>-0.23</v>
      </c>
      <c r="O520" s="89">
        <v>0</v>
      </c>
      <c r="P520" s="88">
        <v>0</v>
      </c>
      <c r="Q520" s="90">
        <f t="shared" si="8"/>
        <v>-0.23</v>
      </c>
      <c r="R520" s="33">
        <v>28195</v>
      </c>
    </row>
    <row r="521" spans="1:18" x14ac:dyDescent="0.2">
      <c r="A521" s="33">
        <v>519</v>
      </c>
      <c r="B521" s="34" t="s">
        <v>333</v>
      </c>
      <c r="C521" s="34" t="s">
        <v>334</v>
      </c>
      <c r="D521" s="33" t="str">
        <f>VLOOKUP(B521,'TAX INFO'!$B$2:$G$961,3,0)</f>
        <v>Hedcor Sibulan Inc.</v>
      </c>
      <c r="E521" s="33" t="str">
        <f>VLOOKUP($B521,'TAX INFO'!$B$2:$F$1000,4,0)</f>
        <v>Darong Santa Cruz Davao del Sur Philippines 8001</v>
      </c>
      <c r="F521" s="33" t="str">
        <f>VLOOKUP(B521,'TAX INFO'!$B$2:$G$961,5,0)</f>
        <v>005-633-984-00000</v>
      </c>
      <c r="G521" s="33">
        <f>VLOOKUP($B521,'TAX INFO'!$B$2:$G$1000,6,0)</f>
        <v>8001</v>
      </c>
      <c r="H521" s="34" t="s">
        <v>69</v>
      </c>
      <c r="I521" s="34" t="s">
        <v>66</v>
      </c>
      <c r="J521" s="34" t="s">
        <v>67</v>
      </c>
      <c r="K521" s="34" t="s">
        <v>67</v>
      </c>
      <c r="L521" s="34" t="s">
        <v>66</v>
      </c>
      <c r="M521" s="19">
        <v>0</v>
      </c>
      <c r="N521" s="88">
        <v>-0.01</v>
      </c>
      <c r="O521" s="89">
        <v>0</v>
      </c>
      <c r="P521" s="88">
        <v>0</v>
      </c>
      <c r="Q521" s="90">
        <f t="shared" si="8"/>
        <v>-0.01</v>
      </c>
      <c r="R521" s="33">
        <v>28195</v>
      </c>
    </row>
    <row r="522" spans="1:18" x14ac:dyDescent="0.2">
      <c r="A522" s="33">
        <v>520</v>
      </c>
      <c r="B522" s="34" t="s">
        <v>209</v>
      </c>
      <c r="C522" s="34" t="s">
        <v>209</v>
      </c>
      <c r="D522" s="33" t="str">
        <f>VLOOKUP(B522,'TAX INFO'!$B$2:$G$961,3,0)</f>
        <v xml:space="preserve">Citicore Solar Negros Occidental, Inc. </v>
      </c>
      <c r="E522" s="33" t="str">
        <f>VLOOKUP($B522,'TAX INFO'!$B$2:$F$1000,4,0)</f>
        <v>20 N. DOMINGO ST., BRGY. VALENCIA 4, QUEZON CITY</v>
      </c>
      <c r="F522" s="33" t="str">
        <f>VLOOKUP(B522,'TAX INFO'!$B$2:$G$961,5,0)</f>
        <v>009-103-282-000</v>
      </c>
      <c r="G522" s="33">
        <f>VLOOKUP($B522,'TAX INFO'!$B$2:$G$1000,6,0)</f>
        <v>1111</v>
      </c>
      <c r="H522" s="34" t="s">
        <v>65</v>
      </c>
      <c r="I522" s="34" t="s">
        <v>66</v>
      </c>
      <c r="J522" s="34" t="s">
        <v>67</v>
      </c>
      <c r="K522" s="34" t="s">
        <v>66</v>
      </c>
      <c r="L522" s="34" t="s">
        <v>66</v>
      </c>
      <c r="M522" s="19">
        <v>0</v>
      </c>
      <c r="N522" s="88">
        <v>-153.55000000000001</v>
      </c>
      <c r="O522" s="89">
        <v>0</v>
      </c>
      <c r="P522" s="88">
        <v>3.07</v>
      </c>
      <c r="Q522" s="90">
        <f t="shared" si="8"/>
        <v>-150.48000000000002</v>
      </c>
      <c r="R522" s="33">
        <v>28196</v>
      </c>
    </row>
    <row r="523" spans="1:18" x14ac:dyDescent="0.2">
      <c r="A523" s="33">
        <v>521</v>
      </c>
      <c r="B523" s="34" t="s">
        <v>209</v>
      </c>
      <c r="C523" s="34" t="s">
        <v>210</v>
      </c>
      <c r="D523" s="33" t="str">
        <f>VLOOKUP(B523,'TAX INFO'!$B$2:$G$961,3,0)</f>
        <v xml:space="preserve">Citicore Solar Negros Occidental, Inc. </v>
      </c>
      <c r="E523" s="33" t="str">
        <f>VLOOKUP($B523,'TAX INFO'!$B$2:$F$1000,4,0)</f>
        <v>20 N. DOMINGO ST., BRGY. VALENCIA 4, QUEZON CITY</v>
      </c>
      <c r="F523" s="33" t="str">
        <f>VLOOKUP(B523,'TAX INFO'!$B$2:$G$961,5,0)</f>
        <v>009-103-282-000</v>
      </c>
      <c r="G523" s="33">
        <f>VLOOKUP($B523,'TAX INFO'!$B$2:$G$1000,6,0)</f>
        <v>1111</v>
      </c>
      <c r="H523" s="34" t="s">
        <v>65</v>
      </c>
      <c r="I523" s="34" t="s">
        <v>66</v>
      </c>
      <c r="J523" s="34" t="s">
        <v>67</v>
      </c>
      <c r="K523" s="34" t="s">
        <v>66</v>
      </c>
      <c r="L523" s="34" t="s">
        <v>66</v>
      </c>
      <c r="M523" s="19">
        <v>0</v>
      </c>
      <c r="N523" s="88">
        <v>0</v>
      </c>
      <c r="O523" s="89">
        <v>0</v>
      </c>
      <c r="P523" s="88">
        <v>0</v>
      </c>
      <c r="Q523" s="90">
        <f t="shared" si="8"/>
        <v>0</v>
      </c>
      <c r="R523" s="33">
        <v>28196</v>
      </c>
    </row>
    <row r="524" spans="1:18" x14ac:dyDescent="0.2">
      <c r="A524" s="33">
        <v>522</v>
      </c>
      <c r="B524" s="34" t="s">
        <v>614</v>
      </c>
      <c r="C524" s="34" t="s">
        <v>614</v>
      </c>
      <c r="D524" s="33" t="str">
        <f>VLOOKUP(B524,'TAX INFO'!$B$2:$G$961,3,0)</f>
        <v xml:space="preserve">SPC Island Power Corporation </v>
      </c>
      <c r="E524" s="33" t="str">
        <f>VLOOKUP($B524,'TAX INFO'!$B$2:$F$1000,4,0)</f>
        <v>7th Floor, BDO Tower Paseo, 8741, Paseo de Roxas, Makati City</v>
      </c>
      <c r="F524" s="33" t="str">
        <f>VLOOKUP(B524,'TAX INFO'!$B$2:$G$961,5,0)</f>
        <v>218-474-921-00000</v>
      </c>
      <c r="G524" s="33">
        <f>VLOOKUP($B524,'TAX INFO'!$B$2:$G$1000,6,0)</f>
        <v>1226</v>
      </c>
      <c r="H524" s="34" t="s">
        <v>65</v>
      </c>
      <c r="I524" s="34" t="s">
        <v>66</v>
      </c>
      <c r="J524" s="34" t="s">
        <v>67</v>
      </c>
      <c r="K524" s="34" t="s">
        <v>67</v>
      </c>
      <c r="L524" s="34" t="s">
        <v>67</v>
      </c>
      <c r="M524" s="19">
        <v>-642.08000000000004</v>
      </c>
      <c r="N524" s="88">
        <v>0</v>
      </c>
      <c r="O524" s="89">
        <v>-77.05</v>
      </c>
      <c r="P524" s="88">
        <v>12.84</v>
      </c>
      <c r="Q524" s="90">
        <f t="shared" si="8"/>
        <v>-706.29</v>
      </c>
      <c r="R524" s="33">
        <v>28197</v>
      </c>
    </row>
    <row r="525" spans="1:18" x14ac:dyDescent="0.2">
      <c r="A525" s="33">
        <v>523</v>
      </c>
      <c r="B525" s="34" t="s">
        <v>614</v>
      </c>
      <c r="C525" s="34" t="s">
        <v>615</v>
      </c>
      <c r="D525" s="33" t="str">
        <f>VLOOKUP(B525,'TAX INFO'!$B$2:$G$961,3,0)</f>
        <v xml:space="preserve">SPC Island Power Corporation </v>
      </c>
      <c r="E525" s="33" t="str">
        <f>VLOOKUP($B525,'TAX INFO'!$B$2:$F$1000,4,0)</f>
        <v>7th Floor, BDO Tower Paseo, 8741, Paseo de Roxas, Makati City</v>
      </c>
      <c r="F525" s="33" t="str">
        <f>VLOOKUP(B525,'TAX INFO'!$B$2:$G$961,5,0)</f>
        <v>218-474-921-00000</v>
      </c>
      <c r="G525" s="33">
        <f>VLOOKUP($B525,'TAX INFO'!$B$2:$G$1000,6,0)</f>
        <v>1226</v>
      </c>
      <c r="H525" s="34" t="s">
        <v>69</v>
      </c>
      <c r="I525" s="34" t="s">
        <v>66</v>
      </c>
      <c r="J525" s="34" t="s">
        <v>67</v>
      </c>
      <c r="K525" s="34" t="s">
        <v>67</v>
      </c>
      <c r="L525" s="34" t="s">
        <v>67</v>
      </c>
      <c r="M525" s="19">
        <v>-0.91</v>
      </c>
      <c r="N525" s="88">
        <v>0</v>
      </c>
      <c r="O525" s="89">
        <v>-0.11</v>
      </c>
      <c r="P525" s="88">
        <v>0.02</v>
      </c>
      <c r="Q525" s="90">
        <f t="shared" si="8"/>
        <v>-1</v>
      </c>
      <c r="R525" s="33">
        <v>28197</v>
      </c>
    </row>
    <row r="526" spans="1:18" x14ac:dyDescent="0.2">
      <c r="A526" s="33">
        <v>524</v>
      </c>
      <c r="B526" s="34" t="s">
        <v>639</v>
      </c>
      <c r="C526" s="34" t="s">
        <v>639</v>
      </c>
      <c r="D526" s="33" t="str">
        <f>VLOOKUP(B526,'TAX INFO'!$B$2:$G$961,3,0)</f>
        <v>San Jose Green Energy Corporation (SJGEC) WESM-GEN</v>
      </c>
      <c r="E526" s="33" t="str">
        <f>VLOOKUP($B526,'TAX INFO'!$B$2:$F$1000,4,0)</f>
        <v>7th Floor JMT Corporate Bldg ADB Avenue, Ortigas Center, San Antonio 1605 City of Pasig, NCR, Second District Philippines Pasig City</v>
      </c>
      <c r="F526" s="33" t="str">
        <f>VLOOKUP(B526,'TAX INFO'!$B$2:$G$961,5,0)</f>
        <v>636-962-974-000</v>
      </c>
      <c r="G526" s="33">
        <f>VLOOKUP($B526,'TAX INFO'!$B$2:$G$1000,6,0)</f>
        <v>1605</v>
      </c>
      <c r="H526" s="34" t="s">
        <v>69</v>
      </c>
      <c r="I526" s="34" t="s">
        <v>66</v>
      </c>
      <c r="J526" s="34" t="s">
        <v>67</v>
      </c>
      <c r="K526" s="34" t="s">
        <v>66</v>
      </c>
      <c r="L526" s="34" t="s">
        <v>66</v>
      </c>
      <c r="M526" s="19">
        <v>0</v>
      </c>
      <c r="N526" s="88">
        <v>-16.510000000000002</v>
      </c>
      <c r="O526" s="89">
        <v>0</v>
      </c>
      <c r="P526" s="88">
        <v>0.33</v>
      </c>
      <c r="Q526" s="90">
        <f t="shared" si="8"/>
        <v>-16.180000000000003</v>
      </c>
      <c r="R526" s="33">
        <v>28198</v>
      </c>
    </row>
    <row r="527" spans="1:18" x14ac:dyDescent="0.2">
      <c r="A527" s="33">
        <v>525</v>
      </c>
      <c r="B527" s="34" t="s">
        <v>639</v>
      </c>
      <c r="C527" s="34" t="s">
        <v>640</v>
      </c>
      <c r="D527" s="33" t="str">
        <f>VLOOKUP(B527,'TAX INFO'!$B$2:$G$961,3,0)</f>
        <v>San Jose Green Energy Corporation (SJGEC) WESM-GEN</v>
      </c>
      <c r="E527" s="33" t="str">
        <f>VLOOKUP($B527,'TAX INFO'!$B$2:$F$1000,4,0)</f>
        <v>7th Floor JMT Corporate Bldg ADB Avenue, Ortigas Center, San Antonio 1605 City of Pasig, NCR, Second District Philippines Pasig City</v>
      </c>
      <c r="F527" s="33" t="str">
        <f>VLOOKUP(B527,'TAX INFO'!$B$2:$G$961,5,0)</f>
        <v>636-962-974-000</v>
      </c>
      <c r="G527" s="33">
        <f>VLOOKUP($B527,'TAX INFO'!$B$2:$G$1000,6,0)</f>
        <v>1605</v>
      </c>
      <c r="H527" s="34" t="s">
        <v>69</v>
      </c>
      <c r="I527" s="34" t="s">
        <v>66</v>
      </c>
      <c r="J527" s="34" t="s">
        <v>67</v>
      </c>
      <c r="K527" s="34" t="s">
        <v>67</v>
      </c>
      <c r="L527" s="34" t="s">
        <v>66</v>
      </c>
      <c r="M527" s="19">
        <v>0</v>
      </c>
      <c r="N527" s="88">
        <v>0</v>
      </c>
      <c r="O527" s="89">
        <v>0</v>
      </c>
      <c r="P527" s="88">
        <v>0</v>
      </c>
      <c r="Q527" s="90">
        <f t="shared" si="8"/>
        <v>0</v>
      </c>
      <c r="R527" s="33">
        <v>28198</v>
      </c>
    </row>
    <row r="528" spans="1:18" x14ac:dyDescent="0.2">
      <c r="A528" s="33">
        <v>526</v>
      </c>
      <c r="B528" s="34" t="s">
        <v>674</v>
      </c>
      <c r="C528" s="34" t="s">
        <v>674</v>
      </c>
      <c r="D528" s="33" t="str">
        <f>VLOOKUP(B528,'TAX INFO'!$B$2:$G$961,3,0)</f>
        <v xml:space="preserve">Southwest Luzon Power Generation Corporation </v>
      </c>
      <c r="E528" s="33" t="str">
        <f>VLOOKUP($B528,'TAX INFO'!$B$2:$F$1000,4,0)</f>
        <v xml:space="preserve">Brgy. San Rafael, Calaca, Batangas </v>
      </c>
      <c r="F528" s="33" t="str">
        <f>VLOOKUP(B528,'TAX INFO'!$B$2:$G$961,5,0)</f>
        <v>008-115-664-000</v>
      </c>
      <c r="G528" s="33">
        <f>VLOOKUP($B528,'TAX INFO'!$B$2:$G$1000,6,0)</f>
        <v>4212</v>
      </c>
      <c r="H528" s="34" t="s">
        <v>69</v>
      </c>
      <c r="I528" s="34" t="s">
        <v>66</v>
      </c>
      <c r="J528" s="34" t="s">
        <v>67</v>
      </c>
      <c r="K528" s="34" t="s">
        <v>66</v>
      </c>
      <c r="L528" s="34" t="s">
        <v>66</v>
      </c>
      <c r="M528" s="19">
        <v>-225.49</v>
      </c>
      <c r="N528" s="88">
        <v>0</v>
      </c>
      <c r="O528" s="89">
        <v>-27.06</v>
      </c>
      <c r="P528" s="88">
        <v>4.51</v>
      </c>
      <c r="Q528" s="90">
        <f t="shared" si="8"/>
        <v>-248.04000000000002</v>
      </c>
      <c r="R528" s="33">
        <v>28199</v>
      </c>
    </row>
    <row r="529" spans="1:18" x14ac:dyDescent="0.2">
      <c r="A529" s="33">
        <v>527</v>
      </c>
      <c r="B529" s="34" t="s">
        <v>674</v>
      </c>
      <c r="C529" s="34" t="s">
        <v>675</v>
      </c>
      <c r="D529" s="33" t="str">
        <f>VLOOKUP(B529,'TAX INFO'!$B$2:$G$961,3,0)</f>
        <v xml:space="preserve">Southwest Luzon Power Generation Corporation </v>
      </c>
      <c r="E529" s="33" t="str">
        <f>VLOOKUP($B529,'TAX INFO'!$B$2:$F$1000,4,0)</f>
        <v xml:space="preserve">Brgy. San Rafael, Calaca, Batangas </v>
      </c>
      <c r="F529" s="33" t="str">
        <f>VLOOKUP(B529,'TAX INFO'!$B$2:$G$961,5,0)</f>
        <v>008-115-664-000</v>
      </c>
      <c r="G529" s="33">
        <f>VLOOKUP($B529,'TAX INFO'!$B$2:$G$1000,6,0)</f>
        <v>4212</v>
      </c>
      <c r="H529" s="34" t="s">
        <v>69</v>
      </c>
      <c r="I529" s="34" t="s">
        <v>66</v>
      </c>
      <c r="J529" s="34" t="s">
        <v>67</v>
      </c>
      <c r="K529" s="34" t="s">
        <v>67</v>
      </c>
      <c r="L529" s="34" t="s">
        <v>67</v>
      </c>
      <c r="M529" s="19">
        <v>0</v>
      </c>
      <c r="N529" s="88">
        <v>0</v>
      </c>
      <c r="O529" s="89">
        <v>0</v>
      </c>
      <c r="P529" s="88">
        <v>0</v>
      </c>
      <c r="Q529" s="90">
        <f t="shared" si="8"/>
        <v>0</v>
      </c>
      <c r="R529" s="33">
        <v>28199</v>
      </c>
    </row>
    <row r="530" spans="1:18" x14ac:dyDescent="0.2">
      <c r="A530" s="33">
        <v>528</v>
      </c>
      <c r="B530" s="34" t="s">
        <v>667</v>
      </c>
      <c r="C530" s="34" t="s">
        <v>667</v>
      </c>
      <c r="D530" s="33" t="str">
        <f>VLOOKUP(B530,'TAX INFO'!$B$2:$G$961,3,0)</f>
        <v xml:space="preserve">South Luzon Thermal Energy Corporation </v>
      </c>
      <c r="E530" s="33" t="str">
        <f>VLOOKUP($B530,'TAX INFO'!$B$2:$F$1000,4,0)</f>
        <v>Km 117 National Road, Calaca Seaport Phase II, Puting Bato West, Calaca Batangas Philippines</v>
      </c>
      <c r="F530" s="33" t="str">
        <f>VLOOKUP(B530,'TAX INFO'!$B$2:$G$961,5,0)</f>
        <v>008-095-005-000</v>
      </c>
      <c r="G530" s="33">
        <f>VLOOKUP($B530,'TAX INFO'!$B$2:$G$1000,6,0)</f>
        <v>4212</v>
      </c>
      <c r="H530" s="34" t="s">
        <v>69</v>
      </c>
      <c r="I530" s="34" t="s">
        <v>66</v>
      </c>
      <c r="J530" s="34" t="s">
        <v>67</v>
      </c>
      <c r="K530" s="34" t="s">
        <v>67</v>
      </c>
      <c r="L530" s="34" t="s">
        <v>67</v>
      </c>
      <c r="M530" s="19">
        <v>-522.48</v>
      </c>
      <c r="N530" s="88">
        <v>0</v>
      </c>
      <c r="O530" s="89">
        <v>-62.7</v>
      </c>
      <c r="P530" s="88">
        <v>10.45</v>
      </c>
      <c r="Q530" s="90">
        <f t="shared" si="8"/>
        <v>-574.73</v>
      </c>
      <c r="R530" s="33">
        <v>28044</v>
      </c>
    </row>
    <row r="531" spans="1:18" x14ac:dyDescent="0.2">
      <c r="A531" s="33">
        <v>529</v>
      </c>
      <c r="B531" s="34" t="s">
        <v>398</v>
      </c>
      <c r="C531" s="34" t="s">
        <v>398</v>
      </c>
      <c r="D531" s="33" t="str">
        <f>VLOOKUP(B531,'TAX INFO'!$B$2:$G$961,3,0)</f>
        <v>LIMAY POWER INC.</v>
      </c>
      <c r="E531" s="33" t="str">
        <f>VLOOKUP($B531,'TAX INFO'!$B$2:$F$1000,4,0)</f>
        <v>Roman Highway, Brgy. Lamao, Limay Bataan</v>
      </c>
      <c r="F531" s="33" t="str">
        <f>VLOOKUP(B531,'TAX INFO'!$B$2:$G$961,5,0)</f>
        <v>008-107-131-000</v>
      </c>
      <c r="G531" s="33">
        <f>VLOOKUP($B531,'TAX INFO'!$B$2:$G$1000,6,0)</f>
        <v>2103</v>
      </c>
      <c r="H531" s="34" t="s">
        <v>65</v>
      </c>
      <c r="I531" s="34" t="s">
        <v>66</v>
      </c>
      <c r="J531" s="34" t="s">
        <v>66</v>
      </c>
      <c r="K531" s="34" t="s">
        <v>66</v>
      </c>
      <c r="L531" s="34" t="s">
        <v>66</v>
      </c>
      <c r="M531" s="19">
        <v>-26168.560000000001</v>
      </c>
      <c r="N531" s="88">
        <v>0</v>
      </c>
      <c r="O531" s="89">
        <v>-3140.23</v>
      </c>
      <c r="P531" s="88">
        <v>523.37</v>
      </c>
      <c r="Q531" s="90">
        <f t="shared" si="8"/>
        <v>-28785.420000000002</v>
      </c>
      <c r="R531" s="33">
        <v>27911</v>
      </c>
    </row>
    <row r="532" spans="1:18" x14ac:dyDescent="0.2">
      <c r="A532" s="33">
        <v>530</v>
      </c>
      <c r="B532" s="34" t="s">
        <v>398</v>
      </c>
      <c r="C532" s="34" t="s">
        <v>400</v>
      </c>
      <c r="D532" s="33" t="str">
        <f>VLOOKUP(B532,'TAX INFO'!$B$2:$G$961,3,0)</f>
        <v>LIMAY POWER INC.</v>
      </c>
      <c r="E532" s="33" t="str">
        <f>VLOOKUP($B532,'TAX INFO'!$B$2:$F$1000,4,0)</f>
        <v>Roman Highway, Brgy. Lamao, Limay Bataan</v>
      </c>
      <c r="F532" s="33" t="str">
        <f>VLOOKUP(B532,'TAX INFO'!$B$2:$G$961,5,0)</f>
        <v>008-107-131-000</v>
      </c>
      <c r="G532" s="33">
        <f>VLOOKUP($B532,'TAX INFO'!$B$2:$G$1000,6,0)</f>
        <v>2103</v>
      </c>
      <c r="H532" s="34" t="s">
        <v>69</v>
      </c>
      <c r="I532" s="34" t="s">
        <v>66</v>
      </c>
      <c r="J532" s="34" t="s">
        <v>66</v>
      </c>
      <c r="K532" s="34" t="s">
        <v>66</v>
      </c>
      <c r="L532" s="34" t="s">
        <v>66</v>
      </c>
      <c r="M532" s="19">
        <v>-35.49</v>
      </c>
      <c r="N532" s="88">
        <v>0</v>
      </c>
      <c r="O532" s="89">
        <v>-4.26</v>
      </c>
      <c r="P532" s="88">
        <v>0.71</v>
      </c>
      <c r="Q532" s="90">
        <f t="shared" si="8"/>
        <v>-39.04</v>
      </c>
      <c r="R532" s="33">
        <v>27911</v>
      </c>
    </row>
    <row r="533" spans="1:18" x14ac:dyDescent="0.2">
      <c r="A533" s="33">
        <v>531</v>
      </c>
      <c r="B533" s="34" t="s">
        <v>402</v>
      </c>
      <c r="C533" s="34" t="s">
        <v>402</v>
      </c>
      <c r="D533" s="33" t="str">
        <f>VLOOKUP(B533,'TAX INFO'!$B$2:$G$961,3,0)</f>
        <v>LIMAY POWER INC.</v>
      </c>
      <c r="E533" s="33" t="str">
        <f>VLOOKUP($B533,'TAX INFO'!$B$2:$F$1000,4,0)</f>
        <v>Roman Highway, Brgy. Lamao, Limay Bataan</v>
      </c>
      <c r="F533" s="33" t="str">
        <f>VLOOKUP(B533,'TAX INFO'!$B$2:$G$961,5,0)</f>
        <v>008-107-131-000</v>
      </c>
      <c r="G533" s="33">
        <f>VLOOKUP($B533,'TAX INFO'!$B$2:$G$1000,6,0)</f>
        <v>2103</v>
      </c>
      <c r="H533" s="34" t="s">
        <v>65</v>
      </c>
      <c r="I533" s="34" t="s">
        <v>66</v>
      </c>
      <c r="J533" s="34" t="s">
        <v>67</v>
      </c>
      <c r="K533" s="34" t="s">
        <v>66</v>
      </c>
      <c r="L533" s="34" t="s">
        <v>66</v>
      </c>
      <c r="M533" s="19">
        <v>-457.09</v>
      </c>
      <c r="N533" s="88">
        <v>0</v>
      </c>
      <c r="O533" s="89">
        <v>-54.85</v>
      </c>
      <c r="P533" s="88">
        <v>9.14</v>
      </c>
      <c r="Q533" s="90">
        <f t="shared" si="8"/>
        <v>-502.8</v>
      </c>
      <c r="R533" s="33">
        <v>27911</v>
      </c>
    </row>
    <row r="534" spans="1:18" x14ac:dyDescent="0.2">
      <c r="A534" s="33">
        <v>532</v>
      </c>
      <c r="B534" s="34" t="s">
        <v>402</v>
      </c>
      <c r="C534" s="34" t="s">
        <v>403</v>
      </c>
      <c r="D534" s="33" t="str">
        <f>VLOOKUP(B534,'TAX INFO'!$B$2:$G$961,3,0)</f>
        <v>LIMAY POWER INC.</v>
      </c>
      <c r="E534" s="33" t="str">
        <f>VLOOKUP($B534,'TAX INFO'!$B$2:$F$1000,4,0)</f>
        <v>Roman Highway, Brgy. Lamao, Limay Bataan</v>
      </c>
      <c r="F534" s="33" t="str">
        <f>VLOOKUP(B534,'TAX INFO'!$B$2:$G$961,5,0)</f>
        <v>008-107-131-000</v>
      </c>
      <c r="G534" s="33">
        <f>VLOOKUP($B534,'TAX INFO'!$B$2:$G$1000,6,0)</f>
        <v>2103</v>
      </c>
      <c r="H534" s="34" t="s">
        <v>65</v>
      </c>
      <c r="I534" s="34" t="s">
        <v>66</v>
      </c>
      <c r="J534" s="34" t="s">
        <v>67</v>
      </c>
      <c r="K534" s="34" t="s">
        <v>66</v>
      </c>
      <c r="L534" s="34" t="s">
        <v>66</v>
      </c>
      <c r="M534" s="19">
        <v>-35.24</v>
      </c>
      <c r="N534" s="88">
        <v>0</v>
      </c>
      <c r="O534" s="89">
        <v>-4.2300000000000004</v>
      </c>
      <c r="P534" s="88">
        <v>0.7</v>
      </c>
      <c r="Q534" s="90">
        <f t="shared" si="8"/>
        <v>-38.769999999999996</v>
      </c>
      <c r="R534" s="33">
        <v>27911</v>
      </c>
    </row>
    <row r="535" spans="1:18" x14ac:dyDescent="0.2">
      <c r="A535" s="33">
        <v>533</v>
      </c>
      <c r="B535" s="34" t="s">
        <v>398</v>
      </c>
      <c r="C535" s="34" t="s">
        <v>401</v>
      </c>
      <c r="D535" s="33" t="str">
        <f>VLOOKUP(B535,'TAX INFO'!$B$2:$G$961,3,0)</f>
        <v>LIMAY POWER INC.</v>
      </c>
      <c r="E535" s="33" t="str">
        <f>VLOOKUP($B535,'TAX INFO'!$B$2:$F$1000,4,0)</f>
        <v>Roman Highway, Brgy. Lamao, Limay Bataan</v>
      </c>
      <c r="F535" s="33" t="str">
        <f>VLOOKUP(B535,'TAX INFO'!$B$2:$G$961,5,0)</f>
        <v>008-107-131-000</v>
      </c>
      <c r="G535" s="33">
        <f>VLOOKUP($B535,'TAX INFO'!$B$2:$G$1000,6,0)</f>
        <v>2103</v>
      </c>
      <c r="H535" s="34" t="s">
        <v>65</v>
      </c>
      <c r="I535" s="34" t="s">
        <v>66</v>
      </c>
      <c r="J535" s="34" t="s">
        <v>67</v>
      </c>
      <c r="K535" s="34" t="s">
        <v>66</v>
      </c>
      <c r="L535" s="34" t="s">
        <v>66</v>
      </c>
      <c r="M535" s="19">
        <v>0</v>
      </c>
      <c r="N535" s="88">
        <v>0</v>
      </c>
      <c r="O535" s="89">
        <v>0</v>
      </c>
      <c r="P535" s="88">
        <v>0</v>
      </c>
      <c r="Q535" s="90">
        <f t="shared" si="8"/>
        <v>0</v>
      </c>
      <c r="R535" s="33">
        <v>27911</v>
      </c>
    </row>
    <row r="536" spans="1:18" x14ac:dyDescent="0.2">
      <c r="A536" s="33">
        <v>534</v>
      </c>
      <c r="B536" s="34" t="s">
        <v>424</v>
      </c>
      <c r="C536" s="34" t="s">
        <v>424</v>
      </c>
      <c r="D536" s="33" t="str">
        <f>VLOOKUP(B536,'TAX INFO'!$B$2:$G$961,3,0)</f>
        <v>Malita Power Inc.</v>
      </c>
      <c r="E536" s="33" t="str">
        <f>VLOOKUP($B536,'TAX INFO'!$B$2:$F$1000,4,0)</f>
        <v>SITIO INABURAN, CULAMAN, MALITA, DAVAO OCCIDENTAL 8012, PHILIPPINES</v>
      </c>
      <c r="F536" s="33" t="str">
        <f>VLOOKUP(B536,'TAX INFO'!$B$2:$G$961,5,0)</f>
        <v>008-107-123-00000</v>
      </c>
      <c r="G536" s="33">
        <f>VLOOKUP($B536,'TAX INFO'!$B$2:$G$1000,6,0)</f>
        <v>8012</v>
      </c>
      <c r="H536" s="34" t="s">
        <v>65</v>
      </c>
      <c r="I536" s="34" t="s">
        <v>66</v>
      </c>
      <c r="J536" s="34" t="s">
        <v>67</v>
      </c>
      <c r="K536" s="34" t="s">
        <v>67</v>
      </c>
      <c r="L536" s="34" t="s">
        <v>67</v>
      </c>
      <c r="M536" s="19">
        <v>-1837.64</v>
      </c>
      <c r="N536" s="88">
        <v>0</v>
      </c>
      <c r="O536" s="89">
        <v>-220.52</v>
      </c>
      <c r="P536" s="88">
        <v>36.75</v>
      </c>
      <c r="Q536" s="90">
        <f t="shared" si="8"/>
        <v>-2021.4100000000003</v>
      </c>
      <c r="R536" s="33">
        <v>28200</v>
      </c>
    </row>
    <row r="537" spans="1:18" x14ac:dyDescent="0.2">
      <c r="A537" s="33">
        <v>535</v>
      </c>
      <c r="B537" s="34" t="s">
        <v>424</v>
      </c>
      <c r="C537" s="34" t="s">
        <v>425</v>
      </c>
      <c r="D537" s="33" t="str">
        <f>VLOOKUP(B537,'TAX INFO'!$B$2:$G$961,3,0)</f>
        <v>Malita Power Inc.</v>
      </c>
      <c r="E537" s="33" t="str">
        <f>VLOOKUP($B537,'TAX INFO'!$B$2:$F$1000,4,0)</f>
        <v>SITIO INABURAN, CULAMAN, MALITA, DAVAO OCCIDENTAL 8012, PHILIPPINES</v>
      </c>
      <c r="F537" s="33" t="str">
        <f>VLOOKUP(B537,'TAX INFO'!$B$2:$G$961,5,0)</f>
        <v>008-107-123-00000</v>
      </c>
      <c r="G537" s="33">
        <f>VLOOKUP($B537,'TAX INFO'!$B$2:$G$1000,6,0)</f>
        <v>8012</v>
      </c>
      <c r="H537" s="34" t="s">
        <v>69</v>
      </c>
      <c r="I537" s="34" t="s">
        <v>66</v>
      </c>
      <c r="J537" s="34" t="s">
        <v>67</v>
      </c>
      <c r="K537" s="34" t="s">
        <v>67</v>
      </c>
      <c r="L537" s="34" t="s">
        <v>67</v>
      </c>
      <c r="M537" s="19">
        <v>-1.6</v>
      </c>
      <c r="N537" s="88">
        <v>0</v>
      </c>
      <c r="O537" s="89">
        <v>-0.19</v>
      </c>
      <c r="P537" s="88">
        <v>0.03</v>
      </c>
      <c r="Q537" s="90">
        <f t="shared" si="8"/>
        <v>-1.76</v>
      </c>
      <c r="R537" s="33">
        <v>28200</v>
      </c>
    </row>
    <row r="538" spans="1:18" x14ac:dyDescent="0.2">
      <c r="A538" s="33">
        <v>536</v>
      </c>
      <c r="B538" s="34" t="s">
        <v>681</v>
      </c>
      <c r="C538" s="34" t="s">
        <v>681</v>
      </c>
      <c r="D538" s="33" t="str">
        <f>VLOOKUP(B538,'TAX INFO'!$B$2:$G$961,3,0)</f>
        <v>Sual Power Inc.</v>
      </c>
      <c r="E538" s="33" t="str">
        <f>VLOOKUP($B538,'TAX INFO'!$B$2:$F$1000,4,0)</f>
        <v>5th Floor C5 Office Building Complex, #100 E. Rodriguez Jr. Ave. C5 Road Ugong 1604 City of Pasig NCR, Second District Philippines</v>
      </c>
      <c r="F538" s="33" t="str">
        <f>VLOOKUP(B538,'TAX INFO'!$B$2:$G$961,5,0)</f>
        <v>225-353-447-000</v>
      </c>
      <c r="G538" s="33">
        <f>VLOOKUP($B538,'TAX INFO'!$B$2:$G$1000,6,0)</f>
        <v>1604</v>
      </c>
      <c r="H538" s="34" t="s">
        <v>65</v>
      </c>
      <c r="I538" s="34" t="s">
        <v>66</v>
      </c>
      <c r="J538" s="34" t="s">
        <v>67</v>
      </c>
      <c r="K538" s="34" t="s">
        <v>67</v>
      </c>
      <c r="L538" s="34" t="s">
        <v>67</v>
      </c>
      <c r="M538" s="19">
        <v>-36098.32</v>
      </c>
      <c r="N538" s="88">
        <v>0</v>
      </c>
      <c r="O538" s="89">
        <v>-4331.8</v>
      </c>
      <c r="P538" s="88">
        <v>721.97</v>
      </c>
      <c r="Q538" s="90">
        <f t="shared" si="8"/>
        <v>-39708.15</v>
      </c>
      <c r="R538" s="33">
        <v>27973</v>
      </c>
    </row>
    <row r="539" spans="1:18" x14ac:dyDescent="0.2">
      <c r="A539" s="33">
        <v>537</v>
      </c>
      <c r="B539" s="34" t="s">
        <v>681</v>
      </c>
      <c r="C539" s="34" t="s">
        <v>689</v>
      </c>
      <c r="D539" s="33" t="str">
        <f>VLOOKUP(B539,'TAX INFO'!$B$2:$G$961,3,0)</f>
        <v>Sual Power Inc.</v>
      </c>
      <c r="E539" s="33" t="str">
        <f>VLOOKUP($B539,'TAX INFO'!$B$2:$F$1000,4,0)</f>
        <v>5th Floor C5 Office Building Complex, #100 E. Rodriguez Jr. Ave. C5 Road Ugong 1604 City of Pasig NCR, Second District Philippines</v>
      </c>
      <c r="F539" s="33" t="str">
        <f>VLOOKUP(B539,'TAX INFO'!$B$2:$G$961,5,0)</f>
        <v>225-353-447-000</v>
      </c>
      <c r="G539" s="33">
        <f>VLOOKUP($B539,'TAX INFO'!$B$2:$G$1000,6,0)</f>
        <v>1604</v>
      </c>
      <c r="H539" s="34" t="s">
        <v>69</v>
      </c>
      <c r="I539" s="34" t="s">
        <v>66</v>
      </c>
      <c r="J539" s="34" t="s">
        <v>67</v>
      </c>
      <c r="K539" s="34" t="s">
        <v>67</v>
      </c>
      <c r="L539" s="34" t="s">
        <v>67</v>
      </c>
      <c r="M539" s="19">
        <v>-116.31</v>
      </c>
      <c r="N539" s="88">
        <v>0</v>
      </c>
      <c r="O539" s="89">
        <v>-13.96</v>
      </c>
      <c r="P539" s="88">
        <v>2.33</v>
      </c>
      <c r="Q539" s="90">
        <f t="shared" si="8"/>
        <v>-127.94000000000001</v>
      </c>
      <c r="R539" s="33">
        <v>27973</v>
      </c>
    </row>
    <row r="540" spans="1:18" x14ac:dyDescent="0.2">
      <c r="A540" s="33">
        <v>538</v>
      </c>
      <c r="B540" s="34" t="s">
        <v>681</v>
      </c>
      <c r="C540" s="34" t="s">
        <v>690</v>
      </c>
      <c r="D540" s="33" t="str">
        <f>VLOOKUP(B540,'TAX INFO'!$B$2:$G$961,3,0)</f>
        <v>Sual Power Inc.</v>
      </c>
      <c r="E540" s="33" t="str">
        <f>VLOOKUP($B540,'TAX INFO'!$B$2:$F$1000,4,0)</f>
        <v>5th Floor C5 Office Building Complex, #100 E. Rodriguez Jr. Ave. C5 Road Ugong 1604 City of Pasig NCR, Second District Philippines</v>
      </c>
      <c r="F540" s="33" t="str">
        <f>VLOOKUP(B540,'TAX INFO'!$B$2:$G$961,5,0)</f>
        <v>225-353-447-000</v>
      </c>
      <c r="G540" s="33">
        <f>VLOOKUP($B540,'TAX INFO'!$B$2:$G$1000,6,0)</f>
        <v>1604</v>
      </c>
      <c r="H540" s="34" t="s">
        <v>69</v>
      </c>
      <c r="I540" s="34" t="s">
        <v>66</v>
      </c>
      <c r="J540" s="34" t="s">
        <v>66</v>
      </c>
      <c r="K540" s="34" t="s">
        <v>67</v>
      </c>
      <c r="L540" s="34" t="s">
        <v>67</v>
      </c>
      <c r="M540" s="19">
        <v>-9.65</v>
      </c>
      <c r="N540" s="88">
        <v>0</v>
      </c>
      <c r="O540" s="89">
        <v>-1.1599999999999999</v>
      </c>
      <c r="P540" s="88">
        <v>0.19</v>
      </c>
      <c r="Q540" s="90">
        <f t="shared" si="8"/>
        <v>-10.620000000000001</v>
      </c>
      <c r="R540" s="33">
        <v>27973</v>
      </c>
    </row>
    <row r="541" spans="1:18" x14ac:dyDescent="0.2">
      <c r="A541" s="33">
        <v>539</v>
      </c>
      <c r="B541" s="34" t="s">
        <v>681</v>
      </c>
      <c r="C541" s="34" t="s">
        <v>691</v>
      </c>
      <c r="D541" s="33" t="str">
        <f>VLOOKUP(B541,'TAX INFO'!$B$2:$G$961,3,0)</f>
        <v>Sual Power Inc.</v>
      </c>
      <c r="E541" s="33" t="str">
        <f>VLOOKUP($B541,'TAX INFO'!$B$2:$F$1000,4,0)</f>
        <v>5th Floor C5 Office Building Complex, #100 E. Rodriguez Jr. Ave. C5 Road Ugong 1604 City of Pasig NCR, Second District Philippines</v>
      </c>
      <c r="F541" s="33" t="str">
        <f>VLOOKUP(B541,'TAX INFO'!$B$2:$G$961,5,0)</f>
        <v>225-353-447-000</v>
      </c>
      <c r="G541" s="33">
        <f>VLOOKUP($B541,'TAX INFO'!$B$2:$G$1000,6,0)</f>
        <v>1604</v>
      </c>
      <c r="H541" s="34" t="s">
        <v>69</v>
      </c>
      <c r="I541" s="34" t="s">
        <v>66</v>
      </c>
      <c r="J541" s="34" t="s">
        <v>66</v>
      </c>
      <c r="K541" s="34" t="s">
        <v>67</v>
      </c>
      <c r="L541" s="34" t="s">
        <v>67</v>
      </c>
      <c r="M541" s="19">
        <v>0</v>
      </c>
      <c r="N541" s="88">
        <v>0</v>
      </c>
      <c r="O541" s="89">
        <v>0</v>
      </c>
      <c r="P541" s="88">
        <v>0</v>
      </c>
      <c r="Q541" s="90">
        <f t="shared" si="8"/>
        <v>0</v>
      </c>
      <c r="R541" s="33">
        <v>27973</v>
      </c>
    </row>
    <row r="542" spans="1:18" x14ac:dyDescent="0.2">
      <c r="A542" s="33">
        <v>540</v>
      </c>
      <c r="B542" s="34" t="s">
        <v>657</v>
      </c>
      <c r="C542" s="34" t="s">
        <v>657</v>
      </c>
      <c r="D542" s="33" t="str">
        <f>VLOOKUP(B542,'TAX INFO'!$B$2:$G$961,3,0)</f>
        <v xml:space="preserve">Smith Bell Mini-Hydro Corporation </v>
      </c>
      <c r="E542" s="33" t="str">
        <f>VLOOKUP($B542,'TAX INFO'!$B$2:$F$1000,4,0)</f>
        <v xml:space="preserve">2F First Lucky Place Bldg. 2259 Chino Roces Ave. Ext. Magallanes, City Of Makati Ncr, Fourth District Philippines </v>
      </c>
      <c r="F542" s="33" t="str">
        <f>VLOOKUP(B542,'TAX INFO'!$B$2:$G$961,5,0)</f>
        <v>240-205-077-000</v>
      </c>
      <c r="G542" s="33">
        <f>VLOOKUP($B542,'TAX INFO'!$B$2:$G$1000,6,0)</f>
        <v>1232</v>
      </c>
      <c r="H542" s="34" t="s">
        <v>69</v>
      </c>
      <c r="I542" s="34" t="s">
        <v>66</v>
      </c>
      <c r="J542" s="34" t="s">
        <v>67</v>
      </c>
      <c r="K542" s="34" t="s">
        <v>67</v>
      </c>
      <c r="L542" s="34" t="s">
        <v>67</v>
      </c>
      <c r="M542" s="19">
        <v>0</v>
      </c>
      <c r="N542" s="88">
        <v>-80.94</v>
      </c>
      <c r="O542" s="89">
        <v>0</v>
      </c>
      <c r="P542" s="88">
        <v>1.62</v>
      </c>
      <c r="Q542" s="90">
        <f t="shared" si="8"/>
        <v>-79.319999999999993</v>
      </c>
      <c r="R542" s="33">
        <v>28201</v>
      </c>
    </row>
    <row r="543" spans="1:18" x14ac:dyDescent="0.2">
      <c r="A543" s="33">
        <v>541</v>
      </c>
      <c r="B543" s="34" t="s">
        <v>600</v>
      </c>
      <c r="C543" s="34" t="s">
        <v>600</v>
      </c>
      <c r="D543" s="33" t="str">
        <f>VLOOKUP(B543,'TAX INFO'!$B$2:$G$961,3,0)</f>
        <v xml:space="preserve">SN Aboitiz Power - Magat, Inc. </v>
      </c>
      <c r="E543" s="33" t="str">
        <f>VLOOKUP($B543,'TAX INFO'!$B$2:$F$1000,4,0)</f>
        <v xml:space="preserve">Magat Hydroelectric Power Plant, General Aguinaldo, Ramon, Isabela, Philippines </v>
      </c>
      <c r="F543" s="33" t="str">
        <f>VLOOKUP(B543,'TAX INFO'!$B$2:$G$961,5,0)</f>
        <v>242-224-593-00000</v>
      </c>
      <c r="G543" s="33">
        <f>VLOOKUP($B543,'TAX INFO'!$B$2:$G$1000,6,0)</f>
        <v>3319</v>
      </c>
      <c r="H543" s="34" t="s">
        <v>69</v>
      </c>
      <c r="I543" s="34" t="s">
        <v>66</v>
      </c>
      <c r="J543" s="34" t="s">
        <v>66</v>
      </c>
      <c r="K543" s="34" t="s">
        <v>67</v>
      </c>
      <c r="L543" s="34" t="s">
        <v>67</v>
      </c>
      <c r="M543" s="19">
        <v>0</v>
      </c>
      <c r="N543" s="88">
        <v>-4355.51</v>
      </c>
      <c r="O543" s="89">
        <v>0</v>
      </c>
      <c r="P543" s="88">
        <v>87.11</v>
      </c>
      <c r="Q543" s="90">
        <f t="shared" si="8"/>
        <v>-4268.4000000000005</v>
      </c>
      <c r="R543" s="33">
        <v>28093</v>
      </c>
    </row>
    <row r="544" spans="1:18" x14ac:dyDescent="0.2">
      <c r="A544" s="33">
        <v>542</v>
      </c>
      <c r="B544" s="34" t="s">
        <v>600</v>
      </c>
      <c r="C544" s="34" t="s">
        <v>602</v>
      </c>
      <c r="D544" s="33" t="str">
        <f>VLOOKUP(B544,'TAX INFO'!$B$2:$G$961,3,0)</f>
        <v xml:space="preserve">SN Aboitiz Power - Magat, Inc. </v>
      </c>
      <c r="E544" s="33" t="str">
        <f>VLOOKUP($B544,'TAX INFO'!$B$2:$F$1000,4,0)</f>
        <v xml:space="preserve">Magat Hydroelectric Power Plant, General Aguinaldo, Ramon, Isabela, Philippines </v>
      </c>
      <c r="F544" s="33" t="str">
        <f>VLOOKUP(B544,'TAX INFO'!$B$2:$G$961,5,0)</f>
        <v>242-224-593-00000</v>
      </c>
      <c r="G544" s="33">
        <f>VLOOKUP($B544,'TAX INFO'!$B$2:$G$1000,6,0)</f>
        <v>3319</v>
      </c>
      <c r="H544" s="34" t="s">
        <v>65</v>
      </c>
      <c r="I544" s="34" t="s">
        <v>66</v>
      </c>
      <c r="J544" s="34" t="s">
        <v>67</v>
      </c>
      <c r="K544" s="34" t="s">
        <v>67</v>
      </c>
      <c r="L544" s="34" t="s">
        <v>67</v>
      </c>
      <c r="M544" s="19">
        <v>-12.91</v>
      </c>
      <c r="N544" s="88">
        <v>0</v>
      </c>
      <c r="O544" s="89">
        <v>-1.55</v>
      </c>
      <c r="P544" s="88">
        <v>0.26</v>
      </c>
      <c r="Q544" s="90">
        <f t="shared" si="8"/>
        <v>-14.200000000000001</v>
      </c>
      <c r="R544" s="33">
        <v>28093</v>
      </c>
    </row>
    <row r="545" spans="1:18" x14ac:dyDescent="0.2">
      <c r="A545" s="33">
        <v>543</v>
      </c>
      <c r="B545" s="34" t="s">
        <v>595</v>
      </c>
      <c r="C545" s="34" t="s">
        <v>595</v>
      </c>
      <c r="D545" s="33" t="str">
        <f>VLOOKUP(B545,'TAX INFO'!$B$2:$G$961,3,0)</f>
        <v xml:space="preserve">SN Aboitiz Power - Benguet, Inc. </v>
      </c>
      <c r="E545" s="33" t="str">
        <f>VLOOKUP($B545,'TAX INFO'!$B$2:$F$1000,4,0)</f>
        <v>Binga Hydroelectric Power Plant, Brgy. Tinongdan, Itogon, Benguet Philippines</v>
      </c>
      <c r="F545" s="33" t="str">
        <f>VLOOKUP(B545,'TAX INFO'!$B$2:$G$961,5,0)</f>
        <v>006-659-491-00000</v>
      </c>
      <c r="G545" s="33">
        <f>VLOOKUP($B545,'TAX INFO'!$B$2:$G$1000,6,0)</f>
        <v>2604</v>
      </c>
      <c r="H545" s="34" t="s">
        <v>69</v>
      </c>
      <c r="I545" s="34" t="s">
        <v>66</v>
      </c>
      <c r="J545" s="34" t="s">
        <v>67</v>
      </c>
      <c r="K545" s="34" t="s">
        <v>67</v>
      </c>
      <c r="L545" s="34" t="s">
        <v>67</v>
      </c>
      <c r="M545" s="19">
        <v>0</v>
      </c>
      <c r="N545" s="88">
        <v>-4205.33</v>
      </c>
      <c r="O545" s="89">
        <v>0</v>
      </c>
      <c r="P545" s="88">
        <v>84.11</v>
      </c>
      <c r="Q545" s="90">
        <f t="shared" si="8"/>
        <v>-4121.22</v>
      </c>
      <c r="R545" s="33">
        <v>28049</v>
      </c>
    </row>
    <row r="546" spans="1:18" x14ac:dyDescent="0.2">
      <c r="A546" s="33">
        <v>544</v>
      </c>
      <c r="B546" s="34" t="s">
        <v>595</v>
      </c>
      <c r="C546" s="34" t="s">
        <v>597</v>
      </c>
      <c r="D546" s="33" t="str">
        <f>VLOOKUP(B546,'TAX INFO'!$B$2:$G$961,3,0)</f>
        <v xml:space="preserve">SN Aboitiz Power - Benguet, Inc. </v>
      </c>
      <c r="E546" s="33" t="str">
        <f>VLOOKUP($B546,'TAX INFO'!$B$2:$F$1000,4,0)</f>
        <v>Binga Hydroelectric Power Plant, Brgy. Tinongdan, Itogon, Benguet Philippines</v>
      </c>
      <c r="F546" s="33" t="str">
        <f>VLOOKUP(B546,'TAX INFO'!$B$2:$G$961,5,0)</f>
        <v>006-659-491-00000</v>
      </c>
      <c r="G546" s="33">
        <f>VLOOKUP($B546,'TAX INFO'!$B$2:$G$1000,6,0)</f>
        <v>2604</v>
      </c>
      <c r="H546" s="34" t="s">
        <v>69</v>
      </c>
      <c r="I546" s="34" t="s">
        <v>66</v>
      </c>
      <c r="J546" s="34" t="s">
        <v>67</v>
      </c>
      <c r="K546" s="34" t="s">
        <v>66</v>
      </c>
      <c r="L546" s="34" t="s">
        <v>67</v>
      </c>
      <c r="M546" s="19">
        <v>0</v>
      </c>
      <c r="N546" s="88">
        <v>-0.01</v>
      </c>
      <c r="O546" s="89">
        <v>0</v>
      </c>
      <c r="P546" s="88">
        <v>0</v>
      </c>
      <c r="Q546" s="90">
        <f t="shared" si="8"/>
        <v>-0.01</v>
      </c>
      <c r="R546" s="33">
        <v>28049</v>
      </c>
    </row>
    <row r="547" spans="1:18" x14ac:dyDescent="0.2">
      <c r="A547" s="33">
        <v>545</v>
      </c>
      <c r="B547" s="34" t="s">
        <v>605</v>
      </c>
      <c r="C547" s="34" t="s">
        <v>605</v>
      </c>
      <c r="D547" s="33" t="str">
        <f>VLOOKUP(B547,'TAX INFO'!$B$2:$G$961,3,0)</f>
        <v>SN Aboitiz Power-Magat, Inc.</v>
      </c>
      <c r="E547" s="33" t="str">
        <f>VLOOKUP($B547,'TAX INFO'!$B$2:$F$1000,4,0)</f>
        <v xml:space="preserve">Magat Hydroelectric Power Plant, General Aguinaldo, Ramon, Isabela, Philippines </v>
      </c>
      <c r="F547" s="33" t="str">
        <f>VLOOKUP(B547,'TAX INFO'!$B$2:$G$961,5,0)</f>
        <v>242-224-593-00000</v>
      </c>
      <c r="G547" s="33">
        <f>VLOOKUP($B547,'TAX INFO'!$B$2:$G$1000,6,0)</f>
        <v>3319</v>
      </c>
      <c r="H547" s="34" t="s">
        <v>69</v>
      </c>
      <c r="I547" s="34" t="s">
        <v>67</v>
      </c>
      <c r="J547" s="34" t="s">
        <v>66</v>
      </c>
      <c r="K547" s="34" t="s">
        <v>66</v>
      </c>
      <c r="L547" s="34" t="s">
        <v>66</v>
      </c>
      <c r="M547" s="19">
        <v>-1.21</v>
      </c>
      <c r="N547" s="88">
        <v>0</v>
      </c>
      <c r="O547" s="89">
        <v>-0.15</v>
      </c>
      <c r="P547" s="88">
        <v>0.02</v>
      </c>
      <c r="Q547" s="90">
        <f t="shared" si="8"/>
        <v>-1.3399999999999999</v>
      </c>
      <c r="R547" s="33">
        <v>28093</v>
      </c>
    </row>
    <row r="548" spans="1:18" x14ac:dyDescent="0.2">
      <c r="A548" s="33">
        <v>546</v>
      </c>
      <c r="B548" s="34" t="s">
        <v>598</v>
      </c>
      <c r="C548" s="34" t="s">
        <v>598</v>
      </c>
      <c r="D548" s="33" t="str">
        <f>VLOOKUP(B548,'TAX INFO'!$B$2:$G$961,3,0)</f>
        <v xml:space="preserve">SN Aboitiz Power- Magat, Inc. </v>
      </c>
      <c r="E548" s="33" t="str">
        <f>VLOOKUP($B548,'TAX INFO'!$B$2:$F$1000,4,0)</f>
        <v xml:space="preserve">Magat Hydroelectric Power Plant, General Aguinaldo, Ramon, Isabela, Philippines </v>
      </c>
      <c r="F548" s="33" t="str">
        <f>VLOOKUP(B548,'TAX INFO'!$B$2:$G$961,5,0)</f>
        <v>242-224-593-00000</v>
      </c>
      <c r="G548" s="33">
        <f>VLOOKUP($B548,'TAX INFO'!$B$2:$G$1000,6,0)</f>
        <v>3319</v>
      </c>
      <c r="H548" s="34" t="s">
        <v>65</v>
      </c>
      <c r="I548" s="34" t="s">
        <v>66</v>
      </c>
      <c r="J548" s="34" t="s">
        <v>67</v>
      </c>
      <c r="K548" s="34" t="s">
        <v>66</v>
      </c>
      <c r="L548" s="34" t="s">
        <v>66</v>
      </c>
      <c r="M548" s="19">
        <v>-391.88</v>
      </c>
      <c r="N548" s="88">
        <v>0</v>
      </c>
      <c r="O548" s="89">
        <v>-47.03</v>
      </c>
      <c r="P548" s="88">
        <v>7.84</v>
      </c>
      <c r="Q548" s="90">
        <f t="shared" si="8"/>
        <v>-431.07</v>
      </c>
      <c r="R548" s="33">
        <v>28093</v>
      </c>
    </row>
    <row r="549" spans="1:18" x14ac:dyDescent="0.2">
      <c r="A549" s="33">
        <v>547</v>
      </c>
      <c r="B549" s="34" t="s">
        <v>598</v>
      </c>
      <c r="C549" s="34" t="s">
        <v>599</v>
      </c>
      <c r="D549" s="33" t="str">
        <f>VLOOKUP(B549,'TAX INFO'!$B$2:$G$961,3,0)</f>
        <v xml:space="preserve">SN Aboitiz Power- Magat, Inc. </v>
      </c>
      <c r="E549" s="33" t="str">
        <f>VLOOKUP($B549,'TAX INFO'!$B$2:$F$1000,4,0)</f>
        <v xml:space="preserve">Magat Hydroelectric Power Plant, General Aguinaldo, Ramon, Isabela, Philippines </v>
      </c>
      <c r="F549" s="33" t="str">
        <f>VLOOKUP(B549,'TAX INFO'!$B$2:$G$961,5,0)</f>
        <v>242-224-593-00000</v>
      </c>
      <c r="G549" s="33">
        <f>VLOOKUP($B549,'TAX INFO'!$B$2:$G$1000,6,0)</f>
        <v>3319</v>
      </c>
      <c r="H549" s="34" t="s">
        <v>65</v>
      </c>
      <c r="I549" s="34" t="s">
        <v>66</v>
      </c>
      <c r="J549" s="34" t="s">
        <v>67</v>
      </c>
      <c r="K549" s="34" t="s">
        <v>66</v>
      </c>
      <c r="L549" s="34" t="s">
        <v>66</v>
      </c>
      <c r="M549" s="19">
        <v>-112.89</v>
      </c>
      <c r="N549" s="88">
        <v>0</v>
      </c>
      <c r="O549" s="89">
        <v>-13.55</v>
      </c>
      <c r="P549" s="88">
        <v>2.2599999999999998</v>
      </c>
      <c r="Q549" s="90">
        <f t="shared" si="8"/>
        <v>-124.17999999999999</v>
      </c>
      <c r="R549" s="33">
        <v>28093</v>
      </c>
    </row>
    <row r="550" spans="1:18" x14ac:dyDescent="0.2">
      <c r="A550" s="33">
        <v>548</v>
      </c>
      <c r="B550" s="34" t="s">
        <v>607</v>
      </c>
      <c r="C550" s="34" t="s">
        <v>607</v>
      </c>
      <c r="D550" s="33" t="str">
        <f>VLOOKUP(B550,'TAX INFO'!$B$2:$G$961,3,0)</f>
        <v xml:space="preserve">SN Aboitiz Power-RES, Inc. </v>
      </c>
      <c r="E550" s="33" t="str">
        <f>VLOOKUP($B550,'TAX INFO'!$B$2:$F$1000,4,0)</f>
        <v>NAC Tower 32nd Street Fort Bonifacio Bonifacio Global City 1634 Taguig City NCR, Fourth District Philippines</v>
      </c>
      <c r="F550" s="33" t="str">
        <f>VLOOKUP(B550,'TAX INFO'!$B$2:$G$961,5,0)</f>
        <v>007-544-287-00000</v>
      </c>
      <c r="G550" s="33">
        <f>VLOOKUP($B550,'TAX INFO'!$B$2:$G$1000,6,0)</f>
        <v>1635</v>
      </c>
      <c r="H550" s="34" t="s">
        <v>69</v>
      </c>
      <c r="I550" s="34" t="s">
        <v>66</v>
      </c>
      <c r="J550" s="34" t="s">
        <v>67</v>
      </c>
      <c r="K550" s="34" t="s">
        <v>66</v>
      </c>
      <c r="L550" s="34" t="s">
        <v>66</v>
      </c>
      <c r="M550" s="19">
        <v>-190.01</v>
      </c>
      <c r="N550" s="88">
        <v>0</v>
      </c>
      <c r="O550" s="89">
        <v>-22.8</v>
      </c>
      <c r="P550" s="88">
        <v>3.8</v>
      </c>
      <c r="Q550" s="90">
        <f t="shared" si="8"/>
        <v>-209.01</v>
      </c>
      <c r="R550" s="33">
        <v>28202</v>
      </c>
    </row>
    <row r="551" spans="1:18" x14ac:dyDescent="0.2">
      <c r="A551" s="33">
        <v>549</v>
      </c>
      <c r="B551" s="34" t="s">
        <v>607</v>
      </c>
      <c r="C551" s="34" t="s">
        <v>608</v>
      </c>
      <c r="D551" s="33" t="str">
        <f>VLOOKUP(B551,'TAX INFO'!$B$2:$G$961,3,0)</f>
        <v xml:space="preserve">SN Aboitiz Power-RES, Inc. </v>
      </c>
      <c r="E551" s="33" t="str">
        <f>VLOOKUP($B551,'TAX INFO'!$B$2:$F$1000,4,0)</f>
        <v>NAC Tower 32nd Street Fort Bonifacio Bonifacio Global City 1634 Taguig City NCR, Fourth District Philippines</v>
      </c>
      <c r="F551" s="33" t="str">
        <f>VLOOKUP(B551,'TAX INFO'!$B$2:$G$961,5,0)</f>
        <v>007-544-287-00000</v>
      </c>
      <c r="G551" s="33">
        <f>VLOOKUP($B551,'TAX INFO'!$B$2:$G$1000,6,0)</f>
        <v>1635</v>
      </c>
      <c r="H551" s="34" t="s">
        <v>69</v>
      </c>
      <c r="I551" s="34" t="s">
        <v>66</v>
      </c>
      <c r="J551" s="34" t="s">
        <v>67</v>
      </c>
      <c r="K551" s="34" t="s">
        <v>66</v>
      </c>
      <c r="L551" s="34" t="s">
        <v>66</v>
      </c>
      <c r="M551" s="19">
        <v>-2.17</v>
      </c>
      <c r="N551" s="88">
        <v>0</v>
      </c>
      <c r="O551" s="89">
        <v>-0.26</v>
      </c>
      <c r="P551" s="88">
        <v>0.04</v>
      </c>
      <c r="Q551" s="90">
        <f t="shared" si="8"/>
        <v>-2.3899999999999997</v>
      </c>
      <c r="R551" s="33">
        <v>28202</v>
      </c>
    </row>
    <row r="552" spans="1:18" x14ac:dyDescent="0.2">
      <c r="A552" s="33">
        <v>550</v>
      </c>
      <c r="B552" s="34" t="s">
        <v>600</v>
      </c>
      <c r="C552" s="34" t="s">
        <v>606</v>
      </c>
      <c r="D552" s="33" t="str">
        <f>VLOOKUP(B552,'TAX INFO'!$B$2:$G$961,3,0)</f>
        <v xml:space="preserve">SN Aboitiz Power - Magat, Inc. </v>
      </c>
      <c r="E552" s="33" t="str">
        <f>VLOOKUP($B552,'TAX INFO'!$B$2:$F$1000,4,0)</f>
        <v xml:space="preserve">Magat Hydroelectric Power Plant, General Aguinaldo, Ramon, Isabela, Philippines </v>
      </c>
      <c r="F552" s="33" t="str">
        <f>VLOOKUP(B552,'TAX INFO'!$B$2:$G$961,5,0)</f>
        <v>242-224-593-00000</v>
      </c>
      <c r="G552" s="33">
        <f>VLOOKUP($B552,'TAX INFO'!$B$2:$G$1000,6,0)</f>
        <v>3319</v>
      </c>
      <c r="H552" s="34" t="s">
        <v>65</v>
      </c>
      <c r="I552" s="34" t="s">
        <v>66</v>
      </c>
      <c r="J552" s="34" t="s">
        <v>67</v>
      </c>
      <c r="K552" s="34" t="s">
        <v>66</v>
      </c>
      <c r="L552" s="34" t="s">
        <v>66</v>
      </c>
      <c r="M552" s="19">
        <v>0</v>
      </c>
      <c r="N552" s="88">
        <v>-3.97</v>
      </c>
      <c r="O552" s="89">
        <v>0</v>
      </c>
      <c r="P552" s="88">
        <v>0.08</v>
      </c>
      <c r="Q552" s="90">
        <f t="shared" si="8"/>
        <v>-3.89</v>
      </c>
      <c r="R552" s="33">
        <v>28093</v>
      </c>
    </row>
    <row r="553" spans="1:18" x14ac:dyDescent="0.2">
      <c r="A553" s="33">
        <v>551</v>
      </c>
      <c r="B553" s="34" t="s">
        <v>669</v>
      </c>
      <c r="C553" s="34" t="s">
        <v>670</v>
      </c>
      <c r="D553" s="33" t="str">
        <f>VLOOKUP(B553,'TAX INFO'!$B$2:$G$961,3,0)</f>
        <v xml:space="preserve">South Negros Biopower, Inc. </v>
      </c>
      <c r="E553" s="33" t="str">
        <f>VLOOKUP($B553,'TAX INFO'!$B$2:$F$1000,4,0)</f>
        <v>National Highway, Brgy. Cubay. La Carlota City, Negros Occidental</v>
      </c>
      <c r="F553" s="33" t="str">
        <f>VLOOKUP(B553,'TAX INFO'!$B$2:$G$961,5,0)</f>
        <v>008-348-719-000</v>
      </c>
      <c r="G553" s="33">
        <f>VLOOKUP($B553,'TAX INFO'!$B$2:$G$1000,6,0)</f>
        <v>6130</v>
      </c>
      <c r="H553" s="34" t="s">
        <v>69</v>
      </c>
      <c r="I553" s="34" t="s">
        <v>66</v>
      </c>
      <c r="J553" s="34" t="s">
        <v>67</v>
      </c>
      <c r="K553" s="34" t="s">
        <v>66</v>
      </c>
      <c r="L553" s="34" t="s">
        <v>66</v>
      </c>
      <c r="M553" s="19">
        <v>0</v>
      </c>
      <c r="N553" s="88">
        <v>-0.28000000000000003</v>
      </c>
      <c r="O553" s="89">
        <v>0</v>
      </c>
      <c r="P553" s="88">
        <v>0</v>
      </c>
      <c r="Q553" s="90">
        <f t="shared" si="8"/>
        <v>-0.28000000000000003</v>
      </c>
      <c r="R553" s="33">
        <v>28203</v>
      </c>
    </row>
    <row r="554" spans="1:18" x14ac:dyDescent="0.2">
      <c r="A554" s="33">
        <v>552</v>
      </c>
      <c r="B554" s="34" t="s">
        <v>665</v>
      </c>
      <c r="C554" s="34" t="s">
        <v>665</v>
      </c>
      <c r="D554" s="33" t="str">
        <f>VLOOKUP(B554,'TAX INFO'!$B$2:$G$961,3,0)</f>
        <v xml:space="preserve">South Cotabato I Electric Cooperative, Inc. </v>
      </c>
      <c r="E554" s="33" t="str">
        <f>VLOOKUP($B554,'TAX INFO'!$B$2:$F$1000,4,0)</f>
        <v>Brgy. Morales, City of Koronadal (Capital), South Cotabato</v>
      </c>
      <c r="F554" s="33" t="str">
        <f>VLOOKUP(B554,'TAX INFO'!$B$2:$G$961,5,0)</f>
        <v>000-940-174-00000</v>
      </c>
      <c r="G554" s="33">
        <f>VLOOKUP($B554,'TAX INFO'!$B$2:$G$1000,6,0)</f>
        <v>9506</v>
      </c>
      <c r="H554" s="34" t="s">
        <v>69</v>
      </c>
      <c r="I554" s="34" t="s">
        <v>66</v>
      </c>
      <c r="J554" s="34" t="s">
        <v>67</v>
      </c>
      <c r="K554" s="34" t="s">
        <v>67</v>
      </c>
      <c r="L554" s="34" t="s">
        <v>67</v>
      </c>
      <c r="M554" s="19">
        <v>-40.54</v>
      </c>
      <c r="N554" s="88">
        <v>0</v>
      </c>
      <c r="O554" s="89">
        <v>-4.8600000000000003</v>
      </c>
      <c r="P554" s="88">
        <v>0</v>
      </c>
      <c r="Q554" s="90">
        <f t="shared" si="8"/>
        <v>-45.4</v>
      </c>
      <c r="R554" s="33">
        <v>28204</v>
      </c>
    </row>
    <row r="555" spans="1:18" x14ac:dyDescent="0.2">
      <c r="A555" s="33">
        <v>553</v>
      </c>
      <c r="B555" s="34" t="s">
        <v>666</v>
      </c>
      <c r="C555" s="34" t="s">
        <v>666</v>
      </c>
      <c r="D555" s="33" t="str">
        <f>VLOOKUP(B555,'TAX INFO'!$B$2:$G$961,3,0)</f>
        <v xml:space="preserve">South Cotabato II Electric Cooperative, Inc. </v>
      </c>
      <c r="E555" s="33" t="str">
        <f>VLOOKUP($B555,'TAX INFO'!$B$2:$F$1000,4,0)</f>
        <v>SOCOTECO 2 BLDG. J. CATOLICO SR. AVE. LAGAO (1ST &amp; 3RD) 9500 GENERAL SANTOS CITY (DADIANGAS) SOUTH COTABATO PHILIPPINES</v>
      </c>
      <c r="F555" s="33" t="str">
        <f>VLOOKUP(B555,'TAX INFO'!$B$2:$G$961,5,0)</f>
        <v>000-940-182-00000</v>
      </c>
      <c r="G555" s="33">
        <f>VLOOKUP($B555,'TAX INFO'!$B$2:$G$1000,6,0)</f>
        <v>9500</v>
      </c>
      <c r="H555" s="34" t="s">
        <v>65</v>
      </c>
      <c r="I555" s="34" t="s">
        <v>66</v>
      </c>
      <c r="J555" s="34" t="s">
        <v>66</v>
      </c>
      <c r="K555" s="34" t="s">
        <v>66</v>
      </c>
      <c r="L555" s="34" t="s">
        <v>66</v>
      </c>
      <c r="M555" s="19">
        <v>-202.09</v>
      </c>
      <c r="N555" s="88">
        <v>0</v>
      </c>
      <c r="O555" s="89">
        <v>-24.25</v>
      </c>
      <c r="P555" s="88">
        <v>4.04</v>
      </c>
      <c r="Q555" s="90">
        <f t="shared" si="8"/>
        <v>-222.3</v>
      </c>
      <c r="R555" s="33">
        <v>28205</v>
      </c>
    </row>
    <row r="556" spans="1:18" x14ac:dyDescent="0.2">
      <c r="A556" s="33">
        <v>554</v>
      </c>
      <c r="B556" s="34" t="s">
        <v>609</v>
      </c>
      <c r="C556" s="34" t="s">
        <v>609</v>
      </c>
      <c r="D556" s="33" t="str">
        <f>VLOOKUP(B556,'TAX INFO'!$B$2:$G$961,3,0)</f>
        <v xml:space="preserve">SOLARACE1 Energy Corp. </v>
      </c>
      <c r="E556" s="33" t="str">
        <f>VLOOKUP($B556,'TAX INFO'!$B$2:$F$1000,4,0)</f>
        <v>Gigasol Alaminos, San Andres 4001 Alaminos, Laguna, Philippines</v>
      </c>
      <c r="F556" s="33" t="str">
        <f>VLOOKUP(B556,'TAX INFO'!$B$2:$G$961,5,0)</f>
        <v>009-606-740-000</v>
      </c>
      <c r="G556" s="33">
        <f>VLOOKUP($B556,'TAX INFO'!$B$2:$G$1000,6,0)</f>
        <v>4001</v>
      </c>
      <c r="H556" s="34" t="s">
        <v>65</v>
      </c>
      <c r="I556" s="34" t="s">
        <v>66</v>
      </c>
      <c r="J556" s="34" t="s">
        <v>66</v>
      </c>
      <c r="K556" s="34" t="s">
        <v>66</v>
      </c>
      <c r="L556" s="34" t="s">
        <v>66</v>
      </c>
      <c r="M556" s="19">
        <v>0</v>
      </c>
      <c r="N556" s="88">
        <v>-1535.13</v>
      </c>
      <c r="O556" s="89">
        <v>0</v>
      </c>
      <c r="P556" s="88">
        <v>0</v>
      </c>
      <c r="Q556" s="90">
        <f t="shared" si="8"/>
        <v>-1535.13</v>
      </c>
      <c r="R556" s="33">
        <v>28206</v>
      </c>
    </row>
    <row r="557" spans="1:18" x14ac:dyDescent="0.2">
      <c r="A557" s="33">
        <v>555</v>
      </c>
      <c r="B557" s="34" t="s">
        <v>609</v>
      </c>
      <c r="C557" s="34" t="s">
        <v>610</v>
      </c>
      <c r="D557" s="33" t="str">
        <f>VLOOKUP(B557,'TAX INFO'!$B$2:$G$961,3,0)</f>
        <v xml:space="preserve">SOLARACE1 Energy Corp. </v>
      </c>
      <c r="E557" s="33" t="str">
        <f>VLOOKUP($B557,'TAX INFO'!$B$2:$F$1000,4,0)</f>
        <v>Gigasol Alaminos, San Andres 4001 Alaminos, Laguna, Philippines</v>
      </c>
      <c r="F557" s="33" t="str">
        <f>VLOOKUP(B557,'TAX INFO'!$B$2:$G$961,5,0)</f>
        <v>009-606-740-000</v>
      </c>
      <c r="G557" s="33">
        <f>VLOOKUP($B557,'TAX INFO'!$B$2:$G$1000,6,0)</f>
        <v>4001</v>
      </c>
      <c r="H557" s="34" t="s">
        <v>69</v>
      </c>
      <c r="I557" s="34" t="s">
        <v>66</v>
      </c>
      <c r="J557" s="34" t="s">
        <v>66</v>
      </c>
      <c r="K557" s="34" t="s">
        <v>66</v>
      </c>
      <c r="L557" s="34" t="s">
        <v>66</v>
      </c>
      <c r="M557" s="19">
        <v>0</v>
      </c>
      <c r="N557" s="88">
        <v>-0.01</v>
      </c>
      <c r="O557" s="89">
        <v>0</v>
      </c>
      <c r="P557" s="88">
        <v>0</v>
      </c>
      <c r="Q557" s="90">
        <f t="shared" si="8"/>
        <v>-0.01</v>
      </c>
      <c r="R557" s="33">
        <v>28206</v>
      </c>
    </row>
    <row r="558" spans="1:18" x14ac:dyDescent="0.2">
      <c r="A558" s="33">
        <v>556</v>
      </c>
      <c r="B558" s="34" t="s">
        <v>658</v>
      </c>
      <c r="C558" s="34" t="s">
        <v>658</v>
      </c>
      <c r="D558" s="33" t="str">
        <f>VLOOKUP(B558,'TAX INFO'!$B$2:$G$961,3,0)</f>
        <v xml:space="preserve">Solar Philippines Calatagan Corporation </v>
      </c>
      <c r="E558" s="33" t="str">
        <f>VLOOKUP($B558,'TAX INFO'!$B$2:$F$1000,4,0)</f>
        <v>Brgy. Paraiso, Calatagan, Batangas</v>
      </c>
      <c r="F558" s="33" t="str">
        <f>VLOOKUP(B558,'TAX INFO'!$B$2:$G$961,5,0)</f>
        <v>009-058-825-000</v>
      </c>
      <c r="G558" s="33">
        <f>VLOOKUP($B558,'TAX INFO'!$B$2:$G$1000,6,0)</f>
        <v>4215</v>
      </c>
      <c r="H558" s="34" t="s">
        <v>69</v>
      </c>
      <c r="I558" s="34" t="s">
        <v>66</v>
      </c>
      <c r="J558" s="34" t="s">
        <v>66</v>
      </c>
      <c r="K558" s="34" t="s">
        <v>66</v>
      </c>
      <c r="L558" s="34" t="s">
        <v>66</v>
      </c>
      <c r="M558" s="19">
        <v>0</v>
      </c>
      <c r="N558" s="88">
        <v>-822.5</v>
      </c>
      <c r="O558" s="89">
        <v>0</v>
      </c>
      <c r="P558" s="88">
        <v>16.45</v>
      </c>
      <c r="Q558" s="90">
        <f t="shared" si="8"/>
        <v>-806.05</v>
      </c>
      <c r="R558" s="33">
        <v>28207</v>
      </c>
    </row>
    <row r="559" spans="1:18" x14ac:dyDescent="0.2">
      <c r="A559" s="33">
        <v>557</v>
      </c>
      <c r="B559" s="34" t="s">
        <v>658</v>
      </c>
      <c r="C559" s="34" t="s">
        <v>659</v>
      </c>
      <c r="D559" s="33" t="str">
        <f>VLOOKUP(B559,'TAX INFO'!$B$2:$G$961,3,0)</f>
        <v xml:space="preserve">Solar Philippines Calatagan Corporation </v>
      </c>
      <c r="E559" s="33" t="str">
        <f>VLOOKUP($B559,'TAX INFO'!$B$2:$F$1000,4,0)</f>
        <v>Brgy. Paraiso, Calatagan, Batangas</v>
      </c>
      <c r="F559" s="33" t="str">
        <f>VLOOKUP(B559,'TAX INFO'!$B$2:$G$961,5,0)</f>
        <v>009-058-825-000</v>
      </c>
      <c r="G559" s="33">
        <f>VLOOKUP($B559,'TAX INFO'!$B$2:$G$1000,6,0)</f>
        <v>4215</v>
      </c>
      <c r="H559" s="34" t="s">
        <v>65</v>
      </c>
      <c r="I559" s="34" t="s">
        <v>66</v>
      </c>
      <c r="J559" s="34" t="s">
        <v>67</v>
      </c>
      <c r="K559" s="34" t="s">
        <v>66</v>
      </c>
      <c r="L559" s="34" t="s">
        <v>66</v>
      </c>
      <c r="M559" s="19">
        <v>0</v>
      </c>
      <c r="N559" s="88">
        <v>-0.01</v>
      </c>
      <c r="O559" s="89">
        <v>0</v>
      </c>
      <c r="P559" s="88">
        <v>0</v>
      </c>
      <c r="Q559" s="90">
        <f t="shared" si="8"/>
        <v>-0.01</v>
      </c>
      <c r="R559" s="33">
        <v>28207</v>
      </c>
    </row>
    <row r="560" spans="1:18" x14ac:dyDescent="0.2">
      <c r="A560" s="33">
        <v>558</v>
      </c>
      <c r="B560" s="34" t="s">
        <v>660</v>
      </c>
      <c r="C560" s="34" t="s">
        <v>660</v>
      </c>
      <c r="D560" s="33" t="str">
        <f>VLOOKUP(B560,'TAX INFO'!$B$2:$G$961,3,0)</f>
        <v>Solar Philippines Tarlac Corporation</v>
      </c>
      <c r="E560" s="33" t="str">
        <f>VLOOKUP($B560,'TAX INFO'!$B$2:$F$1000,4,0)</f>
        <v xml:space="preserve">STA. ROSA, CONCEPCION, TARLAC </v>
      </c>
      <c r="F560" s="33" t="str">
        <f>VLOOKUP(B560,'TAX INFO'!$B$2:$G$961,5,0)</f>
        <v>009-085-818-000</v>
      </c>
      <c r="G560" s="33">
        <f>VLOOKUP($B560,'TAX INFO'!$B$2:$G$1000,6,0)</f>
        <v>2316</v>
      </c>
      <c r="H560" s="34" t="s">
        <v>69</v>
      </c>
      <c r="I560" s="34" t="s">
        <v>66</v>
      </c>
      <c r="J560" s="34" t="s">
        <v>67</v>
      </c>
      <c r="K560" s="34" t="s">
        <v>66</v>
      </c>
      <c r="L560" s="34" t="s">
        <v>66</v>
      </c>
      <c r="M560" s="19">
        <v>0</v>
      </c>
      <c r="N560" s="88">
        <v>-37.9</v>
      </c>
      <c r="O560" s="89">
        <v>0</v>
      </c>
      <c r="P560" s="88">
        <v>0</v>
      </c>
      <c r="Q560" s="90">
        <f t="shared" si="8"/>
        <v>-37.9</v>
      </c>
      <c r="R560" s="33">
        <v>28208</v>
      </c>
    </row>
    <row r="561" spans="1:18" x14ac:dyDescent="0.2">
      <c r="A561" s="33">
        <v>559</v>
      </c>
      <c r="B561" s="34" t="s">
        <v>660</v>
      </c>
      <c r="C561" s="34" t="s">
        <v>661</v>
      </c>
      <c r="D561" s="33" t="str">
        <f>VLOOKUP(B561,'TAX INFO'!$B$2:$G$961,3,0)</f>
        <v>Solar Philippines Tarlac Corporation</v>
      </c>
      <c r="E561" s="33" t="str">
        <f>VLOOKUP($B561,'TAX INFO'!$B$2:$F$1000,4,0)</f>
        <v xml:space="preserve">STA. ROSA, CONCEPCION, TARLAC </v>
      </c>
      <c r="F561" s="33" t="str">
        <f>VLOOKUP(B561,'TAX INFO'!$B$2:$G$961,5,0)</f>
        <v>009-085-818-000</v>
      </c>
      <c r="G561" s="33">
        <f>VLOOKUP($B561,'TAX INFO'!$B$2:$G$1000,6,0)</f>
        <v>2316</v>
      </c>
      <c r="H561" s="34" t="s">
        <v>65</v>
      </c>
      <c r="I561" s="34" t="s">
        <v>66</v>
      </c>
      <c r="J561" s="34" t="s">
        <v>67</v>
      </c>
      <c r="K561" s="34" t="s">
        <v>66</v>
      </c>
      <c r="L561" s="34" t="s">
        <v>67</v>
      </c>
      <c r="M561" s="19">
        <v>0</v>
      </c>
      <c r="N561" s="88">
        <v>-0.01</v>
      </c>
      <c r="O561" s="89">
        <v>0</v>
      </c>
      <c r="P561" s="88">
        <v>0</v>
      </c>
      <c r="Q561" s="90">
        <f t="shared" si="8"/>
        <v>-0.01</v>
      </c>
      <c r="R561" s="33">
        <v>28208</v>
      </c>
    </row>
    <row r="562" spans="1:18" x14ac:dyDescent="0.2">
      <c r="A562" s="33">
        <v>560</v>
      </c>
      <c r="B562" s="34" t="s">
        <v>673</v>
      </c>
      <c r="C562" s="34" t="s">
        <v>673</v>
      </c>
      <c r="D562" s="33" t="str">
        <f>VLOOKUP(B562,'TAX INFO'!$B$2:$G$961,3,0)</f>
        <v>Southern Leyte Electric Cooperative, Inc.</v>
      </c>
      <c r="E562" s="33" t="str">
        <f>VLOOKUP($B562,'TAX INFO'!$B$2:$F$1000,4,0)</f>
        <v>Brgy. Nasaug, Maasin City, Southern Leyte</v>
      </c>
      <c r="F562" s="33" t="str">
        <f>VLOOKUP(B562,'TAX INFO'!$B$2:$G$961,5,0)</f>
        <v>000-819-044-000</v>
      </c>
      <c r="G562" s="33">
        <f>VLOOKUP($B562,'TAX INFO'!$B$2:$G$1000,6,0)</f>
        <v>6600</v>
      </c>
      <c r="H562" s="34" t="s">
        <v>65</v>
      </c>
      <c r="I562" s="34" t="s">
        <v>67</v>
      </c>
      <c r="J562" s="34" t="s">
        <v>67</v>
      </c>
      <c r="K562" s="34" t="s">
        <v>66</v>
      </c>
      <c r="L562" s="34" t="s">
        <v>66</v>
      </c>
      <c r="M562" s="19">
        <v>-23.29</v>
      </c>
      <c r="N562" s="88">
        <v>0</v>
      </c>
      <c r="O562" s="89">
        <v>-2.79</v>
      </c>
      <c r="P562" s="88">
        <v>0.47</v>
      </c>
      <c r="Q562" s="90">
        <f t="shared" si="8"/>
        <v>-25.61</v>
      </c>
      <c r="R562" s="33">
        <v>28209</v>
      </c>
    </row>
    <row r="563" spans="1:18" x14ac:dyDescent="0.2">
      <c r="A563" s="33">
        <v>561</v>
      </c>
      <c r="B563" s="34" t="s">
        <v>663</v>
      </c>
      <c r="C563" s="34" t="s">
        <v>663</v>
      </c>
      <c r="D563" s="33" t="str">
        <f>VLOOKUP(B563,'TAX INFO'!$B$2:$G$961,3,0)</f>
        <v xml:space="preserve">Sorsogon I Electric Cooperative, Inc. </v>
      </c>
      <c r="E563" s="33" t="str">
        <f>VLOOKUP($B563,'TAX INFO'!$B$2:$F$1000,4,0)</f>
        <v>Gulang-gulang, Irosin, Sorsogon</v>
      </c>
      <c r="F563" s="33" t="str">
        <f>VLOOKUP(B563,'TAX INFO'!$B$2:$G$961,5,0)</f>
        <v>000-819-757-000</v>
      </c>
      <c r="G563" s="33">
        <f>VLOOKUP($B563,'TAX INFO'!$B$2:$G$1000,6,0)</f>
        <v>4707</v>
      </c>
      <c r="H563" s="34" t="s">
        <v>69</v>
      </c>
      <c r="I563" s="34" t="s">
        <v>67</v>
      </c>
      <c r="J563" s="34" t="s">
        <v>67</v>
      </c>
      <c r="K563" s="34" t="s">
        <v>66</v>
      </c>
      <c r="L563" s="34" t="s">
        <v>66</v>
      </c>
      <c r="M563" s="19">
        <v>-7.48</v>
      </c>
      <c r="N563" s="88">
        <v>0</v>
      </c>
      <c r="O563" s="89">
        <v>-0.9</v>
      </c>
      <c r="P563" s="88">
        <v>0.15</v>
      </c>
      <c r="Q563" s="90">
        <f t="shared" si="8"/>
        <v>-8.23</v>
      </c>
      <c r="R563" s="33">
        <v>28210</v>
      </c>
    </row>
    <row r="564" spans="1:18" x14ac:dyDescent="0.2">
      <c r="A564" s="33">
        <v>562</v>
      </c>
      <c r="B564" s="34" t="s">
        <v>664</v>
      </c>
      <c r="C564" s="34" t="s">
        <v>664</v>
      </c>
      <c r="D564" s="33" t="str">
        <f>VLOOKUP(B564,'TAX INFO'!$B$2:$G$961,3,0)</f>
        <v xml:space="preserve">Sorsogon II Electric Cooperative, Inc. </v>
      </c>
      <c r="E564" s="33" t="str">
        <f>VLOOKUP($B564,'TAX INFO'!$B$2:$F$1000,4,0)</f>
        <v>Buhatan East District Sorsogon City</v>
      </c>
      <c r="F564" s="33" t="str">
        <f>VLOOKUP(B564,'TAX INFO'!$B$2:$G$961,5,0)</f>
        <v>000-819-769-000</v>
      </c>
      <c r="G564" s="33">
        <f>VLOOKUP($B564,'TAX INFO'!$B$2:$G$1000,6,0)</f>
        <v>4700</v>
      </c>
      <c r="H564" s="34" t="s">
        <v>65</v>
      </c>
      <c r="I564" s="34" t="s">
        <v>66</v>
      </c>
      <c r="J564" s="34" t="s">
        <v>66</v>
      </c>
      <c r="K564" s="34" t="s">
        <v>67</v>
      </c>
      <c r="L564" s="34" t="s">
        <v>67</v>
      </c>
      <c r="M564" s="19">
        <v>-15.8</v>
      </c>
      <c r="N564" s="88">
        <v>0</v>
      </c>
      <c r="O564" s="89">
        <v>-1.9</v>
      </c>
      <c r="P564" s="88">
        <v>0.32</v>
      </c>
      <c r="Q564" s="90">
        <f t="shared" si="8"/>
        <v>-17.38</v>
      </c>
      <c r="R564" s="33">
        <v>28211</v>
      </c>
    </row>
    <row r="565" spans="1:18" x14ac:dyDescent="0.2">
      <c r="A565" s="33">
        <v>563</v>
      </c>
      <c r="B565" s="34" t="s">
        <v>611</v>
      </c>
      <c r="C565" s="34" t="s">
        <v>611</v>
      </c>
      <c r="D565" s="33" t="str">
        <f>VLOOKUP(B565,'TAX INFO'!$B$2:$G$961,3,0)</f>
        <v xml:space="preserve">SPARC-Solar Powered Agri-Rural Communities Corporation </v>
      </c>
      <c r="E565" s="33" t="str">
        <f>VLOOKUP($B565,'TAX INFO'!$B$2:$F$1000,4,0)</f>
        <v>3RD FLR. JTKC Centre, 2155 Chino Roces Ave., Pio Del Pilar, 1230 Makati City</v>
      </c>
      <c r="F565" s="33" t="str">
        <f>VLOOKUP(B565,'TAX INFO'!$B$2:$G$961,5,0)</f>
        <v>008-048-450-000</v>
      </c>
      <c r="G565" s="33">
        <f>VLOOKUP($B565,'TAX INFO'!$B$2:$G$1000,6,0)</f>
        <v>1230</v>
      </c>
      <c r="H565" s="34" t="s">
        <v>69</v>
      </c>
      <c r="I565" s="34" t="s">
        <v>66</v>
      </c>
      <c r="J565" s="34" t="s">
        <v>66</v>
      </c>
      <c r="K565" s="34" t="s">
        <v>67</v>
      </c>
      <c r="L565" s="34" t="s">
        <v>67</v>
      </c>
      <c r="M565" s="19">
        <v>0</v>
      </c>
      <c r="N565" s="88">
        <v>-61.45</v>
      </c>
      <c r="O565" s="89">
        <v>0</v>
      </c>
      <c r="P565" s="88">
        <v>1.23</v>
      </c>
      <c r="Q565" s="90">
        <f t="shared" si="8"/>
        <v>-60.220000000000006</v>
      </c>
      <c r="R565" s="33">
        <v>28212</v>
      </c>
    </row>
    <row r="566" spans="1:18" x14ac:dyDescent="0.2">
      <c r="A566" s="33">
        <v>564</v>
      </c>
      <c r="B566" s="34" t="s">
        <v>611</v>
      </c>
      <c r="C566" s="34" t="s">
        <v>612</v>
      </c>
      <c r="D566" s="33" t="str">
        <f>VLOOKUP(B566,'TAX INFO'!$B$2:$G$961,3,0)</f>
        <v xml:space="preserve">SPARC-Solar Powered Agri-Rural Communities Corporation </v>
      </c>
      <c r="E566" s="33" t="str">
        <f>VLOOKUP($B566,'TAX INFO'!$B$2:$F$1000,4,0)</f>
        <v>3RD FLR. JTKC Centre, 2155 Chino Roces Ave., Pio Del Pilar, 1230 Makati City</v>
      </c>
      <c r="F566" s="33" t="str">
        <f>VLOOKUP(B566,'TAX INFO'!$B$2:$G$961,5,0)</f>
        <v>008-048-450-000</v>
      </c>
      <c r="G566" s="33">
        <f>VLOOKUP($B566,'TAX INFO'!$B$2:$G$1000,6,0)</f>
        <v>1230</v>
      </c>
      <c r="H566" s="34" t="s">
        <v>69</v>
      </c>
      <c r="I566" s="34" t="s">
        <v>66</v>
      </c>
      <c r="J566" s="34" t="s">
        <v>67</v>
      </c>
      <c r="K566" s="34" t="s">
        <v>67</v>
      </c>
      <c r="L566" s="34" t="s">
        <v>67</v>
      </c>
      <c r="M566" s="19">
        <v>0</v>
      </c>
      <c r="N566" s="88">
        <v>-47.68</v>
      </c>
      <c r="O566" s="89">
        <v>0</v>
      </c>
      <c r="P566" s="88">
        <v>0.95</v>
      </c>
      <c r="Q566" s="90">
        <f t="shared" si="8"/>
        <v>-46.73</v>
      </c>
      <c r="R566" s="33">
        <v>28212</v>
      </c>
    </row>
    <row r="567" spans="1:18" x14ac:dyDescent="0.2">
      <c r="A567" s="33">
        <v>565</v>
      </c>
      <c r="B567" s="34" t="s">
        <v>611</v>
      </c>
      <c r="C567" s="34" t="s">
        <v>613</v>
      </c>
      <c r="D567" s="33" t="str">
        <f>VLOOKUP(B567,'TAX INFO'!$B$2:$G$961,3,0)</f>
        <v xml:space="preserve">SPARC-Solar Powered Agri-Rural Communities Corporation </v>
      </c>
      <c r="E567" s="33" t="str">
        <f>VLOOKUP($B567,'TAX INFO'!$B$2:$F$1000,4,0)</f>
        <v>3RD FLR. JTKC Centre, 2155 Chino Roces Ave., Pio Del Pilar, 1230 Makati City</v>
      </c>
      <c r="F567" s="33" t="str">
        <f>VLOOKUP(B567,'TAX INFO'!$B$2:$G$961,5,0)</f>
        <v>008-048-450-000</v>
      </c>
      <c r="G567" s="33">
        <f>VLOOKUP($B567,'TAX INFO'!$B$2:$G$1000,6,0)</f>
        <v>1230</v>
      </c>
      <c r="H567" s="34" t="s">
        <v>69</v>
      </c>
      <c r="I567" s="34" t="s">
        <v>66</v>
      </c>
      <c r="J567" s="34" t="s">
        <v>67</v>
      </c>
      <c r="K567" s="34" t="s">
        <v>67</v>
      </c>
      <c r="L567" s="34" t="s">
        <v>67</v>
      </c>
      <c r="M567" s="19">
        <v>0</v>
      </c>
      <c r="N567" s="88">
        <v>-38.89</v>
      </c>
      <c r="O567" s="89">
        <v>0</v>
      </c>
      <c r="P567" s="88">
        <v>0.78</v>
      </c>
      <c r="Q567" s="90">
        <f t="shared" si="8"/>
        <v>-38.11</v>
      </c>
      <c r="R567" s="33">
        <v>28212</v>
      </c>
    </row>
    <row r="568" spans="1:18" x14ac:dyDescent="0.2">
      <c r="A568" s="33">
        <v>566</v>
      </c>
      <c r="B568" s="34" t="s">
        <v>616</v>
      </c>
      <c r="C568" s="34" t="s">
        <v>616</v>
      </c>
      <c r="D568" s="33" t="str">
        <f>VLOOKUP(B568,'TAX INFO'!$B$2:$G$961,3,0)</f>
        <v xml:space="preserve">SPC Power Corporation </v>
      </c>
      <c r="E568" s="33" t="str">
        <f>VLOOKUP($B568,'TAX INFO'!$B$2:$F$1000,4,0)</f>
        <v>7th Floor, BDO Towers Paseo, 8741, Paseo de Roxas, Makati City</v>
      </c>
      <c r="F568" s="33" t="str">
        <f>VLOOKUP(B568,'TAX INFO'!$B$2:$G$961,5,0)</f>
        <v>003-868-048-000</v>
      </c>
      <c r="G568" s="33">
        <f>VLOOKUP($B568,'TAX INFO'!$B$2:$G$1000,6,0)</f>
        <v>1209</v>
      </c>
      <c r="H568" s="34" t="s">
        <v>69</v>
      </c>
      <c r="I568" s="34" t="s">
        <v>66</v>
      </c>
      <c r="J568" s="34" t="s">
        <v>67</v>
      </c>
      <c r="K568" s="34" t="s">
        <v>67</v>
      </c>
      <c r="L568" s="34" t="s">
        <v>67</v>
      </c>
      <c r="M568" s="19">
        <v>-10.11</v>
      </c>
      <c r="N568" s="88">
        <v>0</v>
      </c>
      <c r="O568" s="89">
        <v>-1.21</v>
      </c>
      <c r="P568" s="88">
        <v>0.2</v>
      </c>
      <c r="Q568" s="90">
        <f t="shared" si="8"/>
        <v>-11.120000000000001</v>
      </c>
      <c r="R568" s="33">
        <v>28213</v>
      </c>
    </row>
    <row r="569" spans="1:18" x14ac:dyDescent="0.2">
      <c r="A569" s="33">
        <v>567</v>
      </c>
      <c r="B569" s="34" t="s">
        <v>616</v>
      </c>
      <c r="C569" s="34" t="s">
        <v>617</v>
      </c>
      <c r="D569" s="33" t="str">
        <f>VLOOKUP(B569,'TAX INFO'!$B$2:$G$961,3,0)</f>
        <v xml:space="preserve">SPC Power Corporation </v>
      </c>
      <c r="E569" s="33" t="str">
        <f>VLOOKUP($B569,'TAX INFO'!$B$2:$F$1000,4,0)</f>
        <v>7th Floor, BDO Towers Paseo, 8741, Paseo de Roxas, Makati City</v>
      </c>
      <c r="F569" s="33" t="str">
        <f>VLOOKUP(B569,'TAX INFO'!$B$2:$G$961,5,0)</f>
        <v>003-868-048-000</v>
      </c>
      <c r="G569" s="33">
        <f>VLOOKUP($B569,'TAX INFO'!$B$2:$G$1000,6,0)</f>
        <v>1209</v>
      </c>
      <c r="H569" s="34" t="s">
        <v>69</v>
      </c>
      <c r="I569" s="34" t="s">
        <v>66</v>
      </c>
      <c r="J569" s="34" t="s">
        <v>67</v>
      </c>
      <c r="K569" s="34" t="s">
        <v>67</v>
      </c>
      <c r="L569" s="34" t="s">
        <v>67</v>
      </c>
      <c r="M569" s="19">
        <v>-0.18</v>
      </c>
      <c r="N569" s="88">
        <v>0</v>
      </c>
      <c r="O569" s="89">
        <v>-0.02</v>
      </c>
      <c r="P569" s="88">
        <v>0</v>
      </c>
      <c r="Q569" s="90">
        <f t="shared" si="8"/>
        <v>-0.19999999999999998</v>
      </c>
      <c r="R569" s="33">
        <v>28213</v>
      </c>
    </row>
    <row r="570" spans="1:18" x14ac:dyDescent="0.2">
      <c r="A570" s="33">
        <v>568</v>
      </c>
      <c r="B570" s="34" t="s">
        <v>641</v>
      </c>
      <c r="C570" s="34" t="s">
        <v>641</v>
      </c>
      <c r="D570" s="33" t="str">
        <f>VLOOKUP(B570,'TAX INFO'!$B$2:$G$961,3,0)</f>
        <v>San Roque Hydropower Inc. (Formerly Strategic Power Development Corporation)</v>
      </c>
      <c r="E570" s="33" t="str">
        <f>VLOOKUP($B570,'TAX INFO'!$B$2:$F$1000,4,0)</f>
        <v>5TH FLOOR C5 OFFICE BUILDING COMPLEX, #100 E. RODRIGUEZ JR. AVE., C5 ROAD UGONG 1604 CITY OF PASIG NCR, SECOND DISTRICT PHILIPPINES</v>
      </c>
      <c r="F570" s="33" t="str">
        <f>VLOOKUP(B570,'TAX INFO'!$B$2:$G$961,5,0)</f>
        <v>227-545-141-000</v>
      </c>
      <c r="G570" s="33">
        <f>VLOOKUP($B570,'TAX INFO'!$B$2:$G$1000,6,0)</f>
        <v>1604</v>
      </c>
      <c r="H570" s="34" t="s">
        <v>65</v>
      </c>
      <c r="I570" s="34" t="s">
        <v>66</v>
      </c>
      <c r="J570" s="34" t="s">
        <v>67</v>
      </c>
      <c r="K570" s="34" t="s">
        <v>66</v>
      </c>
      <c r="L570" s="34" t="s">
        <v>66</v>
      </c>
      <c r="M570" s="19">
        <v>0</v>
      </c>
      <c r="N570" s="88">
        <v>-10720.22</v>
      </c>
      <c r="O570" s="89">
        <v>0</v>
      </c>
      <c r="P570" s="88">
        <v>214.4</v>
      </c>
      <c r="Q570" s="90">
        <f t="shared" si="8"/>
        <v>-10505.82</v>
      </c>
      <c r="R570" s="33">
        <v>28214</v>
      </c>
    </row>
    <row r="571" spans="1:18" x14ac:dyDescent="0.2">
      <c r="A571" s="33">
        <v>569</v>
      </c>
      <c r="B571" s="34" t="s">
        <v>593</v>
      </c>
      <c r="C571" s="34" t="s">
        <v>593</v>
      </c>
      <c r="D571" s="33" t="str">
        <f>VLOOKUP(B571,'TAX INFO'!$B$2:$G$961,3,0)</f>
        <v xml:space="preserve">SMGP Kabankalan Power Co. Ltd. </v>
      </c>
      <c r="E571" s="33" t="str">
        <f>VLOOKUP($B571,'TAX INFO'!$B$2:$F$1000,4,0)</f>
        <v>5TH FLOOR C5 OFFICE BUILDING COMPLEX, #100 E. RODRIGUEZ</v>
      </c>
      <c r="F571" s="33" t="str">
        <f>VLOOKUP(B571,'TAX INFO'!$B$2:$G$961,5,0)</f>
        <v>009-064-992-000</v>
      </c>
      <c r="G571" s="33" t="str">
        <f>VLOOKUP($B571,'TAX INFO'!$B$2:$G$1000,6,0)</f>
        <v>1604 </v>
      </c>
      <c r="H571" s="34" t="s">
        <v>69</v>
      </c>
      <c r="I571" s="34" t="s">
        <v>66</v>
      </c>
      <c r="J571" s="34" t="s">
        <v>67</v>
      </c>
      <c r="K571" s="34" t="s">
        <v>66</v>
      </c>
      <c r="L571" s="34" t="s">
        <v>66</v>
      </c>
      <c r="M571" s="19">
        <v>-140.51</v>
      </c>
      <c r="N571" s="88">
        <v>0</v>
      </c>
      <c r="O571" s="89">
        <v>-16.86</v>
      </c>
      <c r="P571" s="88">
        <v>2.81</v>
      </c>
      <c r="Q571" s="90">
        <f t="shared" si="8"/>
        <v>-154.56</v>
      </c>
      <c r="R571" s="33">
        <v>28215</v>
      </c>
    </row>
    <row r="572" spans="1:18" x14ac:dyDescent="0.2">
      <c r="A572" s="33">
        <v>570</v>
      </c>
      <c r="B572" s="34" t="s">
        <v>593</v>
      </c>
      <c r="C572" s="34" t="s">
        <v>594</v>
      </c>
      <c r="D572" s="33" t="str">
        <f>VLOOKUP(B572,'TAX INFO'!$B$2:$G$961,3,0)</f>
        <v xml:space="preserve">SMGP Kabankalan Power Co. Ltd. </v>
      </c>
      <c r="E572" s="33" t="str">
        <f>VLOOKUP($B572,'TAX INFO'!$B$2:$F$1000,4,0)</f>
        <v>5TH FLOOR C5 OFFICE BUILDING COMPLEX, #100 E. RODRIGUEZ</v>
      </c>
      <c r="F572" s="33" t="str">
        <f>VLOOKUP(B572,'TAX INFO'!$B$2:$G$961,5,0)</f>
        <v>009-064-992-000</v>
      </c>
      <c r="G572" s="33" t="str">
        <f>VLOOKUP($B572,'TAX INFO'!$B$2:$G$1000,6,0)</f>
        <v>1604 </v>
      </c>
      <c r="H572" s="34" t="s">
        <v>69</v>
      </c>
      <c r="I572" s="34" t="s">
        <v>66</v>
      </c>
      <c r="J572" s="34" t="s">
        <v>66</v>
      </c>
      <c r="K572" s="34" t="s">
        <v>67</v>
      </c>
      <c r="L572" s="34" t="s">
        <v>67</v>
      </c>
      <c r="M572" s="19">
        <v>-1.73</v>
      </c>
      <c r="N572" s="88">
        <v>0</v>
      </c>
      <c r="O572" s="89">
        <v>-0.21</v>
      </c>
      <c r="P572" s="88">
        <v>0.03</v>
      </c>
      <c r="Q572" s="90">
        <f t="shared" si="8"/>
        <v>-1.91</v>
      </c>
      <c r="R572" s="33">
        <v>28215</v>
      </c>
    </row>
    <row r="573" spans="1:18" x14ac:dyDescent="0.2">
      <c r="A573" s="33">
        <v>571</v>
      </c>
      <c r="B573" s="34" t="s">
        <v>698</v>
      </c>
      <c r="C573" s="34" t="s">
        <v>698</v>
      </c>
      <c r="D573" s="33" t="str">
        <f>VLOOKUP(B573,'TAX INFO'!$B$2:$G$961,3,0)</f>
        <v xml:space="preserve">Surallah Power Generation Inc. </v>
      </c>
      <c r="E573" s="33" t="str">
        <f>VLOOKUP($B573,'TAX INFO'!$B$2:$F$1000,4,0)</f>
        <v>SITIO MORALES, CENTRALA, SURALLAH, SOUTH COTABATO 9505</v>
      </c>
      <c r="F573" s="33" t="str">
        <f>VLOOKUP(B573,'TAX INFO'!$B$2:$G$961,5,0)</f>
        <v>009-515-845-000</v>
      </c>
      <c r="G573" s="33">
        <f>VLOOKUP($B573,'TAX INFO'!$B$2:$G$1000,6,0)</f>
        <v>9505</v>
      </c>
      <c r="H573" s="34" t="s">
        <v>65</v>
      </c>
      <c r="I573" s="34" t="s">
        <v>66</v>
      </c>
      <c r="J573" s="34" t="s">
        <v>66</v>
      </c>
      <c r="K573" s="34" t="s">
        <v>66</v>
      </c>
      <c r="L573" s="34" t="s">
        <v>66</v>
      </c>
      <c r="M573" s="19">
        <v>0</v>
      </c>
      <c r="N573" s="88">
        <v>-401.36</v>
      </c>
      <c r="O573" s="89">
        <v>0</v>
      </c>
      <c r="P573" s="88">
        <v>0</v>
      </c>
      <c r="Q573" s="90">
        <f t="shared" si="8"/>
        <v>-401.36</v>
      </c>
      <c r="R573" s="33">
        <v>28216</v>
      </c>
    </row>
    <row r="574" spans="1:18" x14ac:dyDescent="0.2">
      <c r="A574" s="33">
        <v>572</v>
      </c>
      <c r="B574" s="34" t="s">
        <v>671</v>
      </c>
      <c r="C574" s="34" t="s">
        <v>671</v>
      </c>
      <c r="D574" s="33" t="str">
        <f>VLOOKUP(B574,'TAX INFO'!$B$2:$G$961,3,0)</f>
        <v xml:space="preserve">South Premiere Power Corporation </v>
      </c>
      <c r="E574" s="33" t="str">
        <f>VLOOKUP($B574,'TAX INFO'!$B$2:$F$1000,4,0)</f>
        <v>5TH FLOOR C5 OFFICE BUILDING COMPLEX #100 E. RODRIGUEZ JR. AVE. C5 ROAD UGONG 1604 CITY OF PASIG NCR, SECON DISTRICT PHILIPPINES</v>
      </c>
      <c r="F574" s="33" t="str">
        <f>VLOOKUP(B574,'TAX INFO'!$B$2:$G$961,5,0)</f>
        <v>227-308-464-000</v>
      </c>
      <c r="G574" s="33">
        <f>VLOOKUP($B574,'TAX INFO'!$B$2:$G$1000,6,0)</f>
        <v>1604</v>
      </c>
      <c r="H574" s="34" t="s">
        <v>65</v>
      </c>
      <c r="I574" s="34" t="s">
        <v>67</v>
      </c>
      <c r="J574" s="34" t="s">
        <v>67</v>
      </c>
      <c r="K574" s="34" t="s">
        <v>66</v>
      </c>
      <c r="L574" s="34" t="s">
        <v>66</v>
      </c>
      <c r="M574" s="19">
        <v>-211.4</v>
      </c>
      <c r="N574" s="88">
        <v>0</v>
      </c>
      <c r="O574" s="89">
        <v>-25.37</v>
      </c>
      <c r="P574" s="88">
        <v>4.2300000000000004</v>
      </c>
      <c r="Q574" s="90">
        <f t="shared" si="8"/>
        <v>-232.54000000000002</v>
      </c>
      <c r="R574" s="33">
        <v>28217</v>
      </c>
    </row>
    <row r="575" spans="1:18" x14ac:dyDescent="0.2">
      <c r="A575" s="33">
        <v>573</v>
      </c>
      <c r="B575" s="34" t="s">
        <v>671</v>
      </c>
      <c r="C575" s="34" t="s">
        <v>672</v>
      </c>
      <c r="D575" s="33" t="str">
        <f>VLOOKUP(B575,'TAX INFO'!$B$2:$G$961,3,0)</f>
        <v xml:space="preserve">South Premiere Power Corporation </v>
      </c>
      <c r="E575" s="33" t="str">
        <f>VLOOKUP($B575,'TAX INFO'!$B$2:$F$1000,4,0)</f>
        <v>5TH FLOOR C5 OFFICE BUILDING COMPLEX #100 E. RODRIGUEZ JR. AVE. C5 ROAD UGONG 1604 CITY OF PASIG NCR, SECON DISTRICT PHILIPPINES</v>
      </c>
      <c r="F575" s="33" t="str">
        <f>VLOOKUP(B575,'TAX INFO'!$B$2:$G$961,5,0)</f>
        <v>227-308-464-000</v>
      </c>
      <c r="G575" s="33">
        <f>VLOOKUP($B575,'TAX INFO'!$B$2:$G$1000,6,0)</f>
        <v>1604</v>
      </c>
      <c r="H575" s="34" t="s">
        <v>69</v>
      </c>
      <c r="I575" s="34" t="s">
        <v>67</v>
      </c>
      <c r="J575" s="34" t="s">
        <v>67</v>
      </c>
      <c r="K575" s="34" t="s">
        <v>66</v>
      </c>
      <c r="L575" s="34" t="s">
        <v>66</v>
      </c>
      <c r="M575" s="19">
        <v>-0.21</v>
      </c>
      <c r="N575" s="88">
        <v>0</v>
      </c>
      <c r="O575" s="89">
        <v>-0.03</v>
      </c>
      <c r="P575" s="88">
        <v>0</v>
      </c>
      <c r="Q575" s="90">
        <f t="shared" si="8"/>
        <v>-0.24</v>
      </c>
      <c r="R575" s="33">
        <v>28217</v>
      </c>
    </row>
    <row r="576" spans="1:18" x14ac:dyDescent="0.2">
      <c r="A576" s="33">
        <v>574</v>
      </c>
      <c r="B576" s="34" t="s">
        <v>655</v>
      </c>
      <c r="C576" s="34" t="s">
        <v>655</v>
      </c>
      <c r="D576" s="33" t="str">
        <f>VLOOKUP(B576,'TAX INFO'!$B$2:$G$961,3,0)</f>
        <v>Sinocalan Solar Power Corp.</v>
      </c>
      <c r="E576" s="33" t="str">
        <f>VLOOKUP($B576,'TAX INFO'!$B$2:$F$1000,4,0)</f>
        <v>35th Floor Ayala Triangle Gardens Tower 2, Paseo De Roxas Cor. Makati Avenue Bel-Air 1209 City of Makati NCR, Fourth District Philippines</v>
      </c>
      <c r="F576" s="33" t="str">
        <f>VLOOKUP(B576,'TAX INFO'!$B$2:$G$961,5,0)</f>
        <v>010-613-385-00000</v>
      </c>
      <c r="G576" s="33">
        <f>VLOOKUP($B576,'TAX INFO'!$B$2:$G$1000,6,0)</f>
        <v>1209</v>
      </c>
      <c r="H576" s="34" t="s">
        <v>65</v>
      </c>
      <c r="I576" s="34" t="s">
        <v>66</v>
      </c>
      <c r="J576" s="34" t="s">
        <v>67</v>
      </c>
      <c r="K576" s="34" t="s">
        <v>66</v>
      </c>
      <c r="L576" s="34" t="s">
        <v>66</v>
      </c>
      <c r="M576" s="19">
        <v>0</v>
      </c>
      <c r="N576" s="88">
        <v>-849.13</v>
      </c>
      <c r="O576" s="89">
        <v>0</v>
      </c>
      <c r="P576" s="88">
        <v>16.98</v>
      </c>
      <c r="Q576" s="90">
        <f t="shared" si="8"/>
        <v>-832.15</v>
      </c>
      <c r="R576" s="33">
        <v>28218</v>
      </c>
    </row>
    <row r="577" spans="1:18" x14ac:dyDescent="0.2">
      <c r="A577" s="33">
        <v>575</v>
      </c>
      <c r="B577" s="34" t="s">
        <v>655</v>
      </c>
      <c r="C577" s="34" t="s">
        <v>656</v>
      </c>
      <c r="D577" s="33" t="str">
        <f>VLOOKUP(B577,'TAX INFO'!$B$2:$G$961,3,0)</f>
        <v>Sinocalan Solar Power Corp.</v>
      </c>
      <c r="E577" s="33" t="str">
        <f>VLOOKUP($B577,'TAX INFO'!$B$2:$F$1000,4,0)</f>
        <v>35th Floor Ayala Triangle Gardens Tower 2, Paseo De Roxas Cor. Makati Avenue Bel-Air 1209 City of Makati NCR, Fourth District Philippines</v>
      </c>
      <c r="F577" s="33" t="str">
        <f>VLOOKUP(B577,'TAX INFO'!$B$2:$G$961,5,0)</f>
        <v>010-613-385-00000</v>
      </c>
      <c r="G577" s="33">
        <f>VLOOKUP($B577,'TAX INFO'!$B$2:$G$1000,6,0)</f>
        <v>1209</v>
      </c>
      <c r="H577" s="34" t="s">
        <v>65</v>
      </c>
      <c r="I577" s="34" t="s">
        <v>66</v>
      </c>
      <c r="J577" s="34" t="s">
        <v>67</v>
      </c>
      <c r="K577" s="34" t="s">
        <v>66</v>
      </c>
      <c r="L577" s="34" t="s">
        <v>66</v>
      </c>
      <c r="M577" s="19">
        <v>0</v>
      </c>
      <c r="N577" s="88">
        <v>0</v>
      </c>
      <c r="O577" s="89">
        <v>0</v>
      </c>
      <c r="P577" s="88">
        <v>0</v>
      </c>
      <c r="Q577" s="90">
        <f t="shared" si="8"/>
        <v>0</v>
      </c>
      <c r="R577" s="33">
        <v>28218</v>
      </c>
    </row>
    <row r="578" spans="1:18" x14ac:dyDescent="0.2">
      <c r="A578" s="33">
        <v>576</v>
      </c>
      <c r="B578" s="34" t="s">
        <v>676</v>
      </c>
      <c r="C578" s="34" t="s">
        <v>676</v>
      </c>
      <c r="D578" s="33" t="str">
        <f>VLOOKUP(B578,'TAX INFO'!$B$2:$G$961,3,0)</f>
        <v>Sta. Clara Power Corporation</v>
      </c>
      <c r="E578" s="33" t="str">
        <f>VLOOKUP($B578,'TAX INFO'!$B$2:$F$1000,4,0)</f>
        <v>Highway 54 Plaza, #986 Stanford Street Corner EDSA, Mandaluyong City</v>
      </c>
      <c r="F578" s="33" t="str">
        <f>VLOOKUP(B578,'TAX INFO'!$B$2:$G$961,5,0)</f>
        <v>228-833-810-000</v>
      </c>
      <c r="G578" s="33">
        <f>VLOOKUP($B578,'TAX INFO'!$B$2:$G$1000,6,0)</f>
        <v>1555</v>
      </c>
      <c r="H578" s="34" t="s">
        <v>69</v>
      </c>
      <c r="I578" s="34" t="s">
        <v>66</v>
      </c>
      <c r="J578" s="34" t="s">
        <v>67</v>
      </c>
      <c r="K578" s="34" t="s">
        <v>66</v>
      </c>
      <c r="L578" s="34" t="s">
        <v>66</v>
      </c>
      <c r="M578" s="19">
        <v>0</v>
      </c>
      <c r="N578" s="88">
        <v>-6.38</v>
      </c>
      <c r="O578" s="89">
        <v>0</v>
      </c>
      <c r="P578" s="88">
        <v>0</v>
      </c>
      <c r="Q578" s="90">
        <f t="shared" si="8"/>
        <v>-6.38</v>
      </c>
      <c r="R578" s="33">
        <v>28219</v>
      </c>
    </row>
    <row r="579" spans="1:18" x14ac:dyDescent="0.2">
      <c r="A579" s="33">
        <v>577</v>
      </c>
      <c r="B579" s="34" t="s">
        <v>676</v>
      </c>
      <c r="C579" s="34" t="s">
        <v>677</v>
      </c>
      <c r="D579" s="33" t="str">
        <f>VLOOKUP(B579,'TAX INFO'!$B$2:$G$961,3,0)</f>
        <v>Sta. Clara Power Corporation</v>
      </c>
      <c r="E579" s="33" t="str">
        <f>VLOOKUP($B579,'TAX INFO'!$B$2:$F$1000,4,0)</f>
        <v>Highway 54 Plaza, #986 Stanford Street Corner EDSA, Mandaluyong City</v>
      </c>
      <c r="F579" s="33" t="str">
        <f>VLOOKUP(B579,'TAX INFO'!$B$2:$G$961,5,0)</f>
        <v>228-833-810-000</v>
      </c>
      <c r="G579" s="33">
        <f>VLOOKUP($B579,'TAX INFO'!$B$2:$G$1000,6,0)</f>
        <v>1555</v>
      </c>
      <c r="H579" s="34" t="s">
        <v>65</v>
      </c>
      <c r="I579" s="34" t="s">
        <v>66</v>
      </c>
      <c r="J579" s="34" t="s">
        <v>66</v>
      </c>
      <c r="K579" s="34" t="s">
        <v>66</v>
      </c>
      <c r="L579" s="34" t="s">
        <v>66</v>
      </c>
      <c r="M579" s="19">
        <v>0</v>
      </c>
      <c r="N579" s="88">
        <v>-82.45</v>
      </c>
      <c r="O579" s="89">
        <v>0</v>
      </c>
      <c r="P579" s="88">
        <v>0</v>
      </c>
      <c r="Q579" s="90">
        <f t="shared" si="8"/>
        <v>-82.45</v>
      </c>
      <c r="R579" s="33">
        <v>28219</v>
      </c>
    </row>
    <row r="580" spans="1:18" x14ac:dyDescent="0.2">
      <c r="A580" s="33">
        <v>578</v>
      </c>
      <c r="B580" s="34" t="s">
        <v>676</v>
      </c>
      <c r="C580" s="34" t="s">
        <v>678</v>
      </c>
      <c r="D580" s="33" t="str">
        <f>VLOOKUP(B580,'TAX INFO'!$B$2:$G$961,3,0)</f>
        <v>Sta. Clara Power Corporation</v>
      </c>
      <c r="E580" s="33" t="str">
        <f>VLOOKUP($B580,'TAX INFO'!$B$2:$F$1000,4,0)</f>
        <v>Highway 54 Plaza, #986 Stanford Street Corner EDSA, Mandaluyong City</v>
      </c>
      <c r="F580" s="33" t="str">
        <f>VLOOKUP(B580,'TAX INFO'!$B$2:$G$961,5,0)</f>
        <v>228-833-810-000</v>
      </c>
      <c r="G580" s="33">
        <f>VLOOKUP($B580,'TAX INFO'!$B$2:$G$1000,6,0)</f>
        <v>1555</v>
      </c>
      <c r="H580" s="34" t="s">
        <v>69</v>
      </c>
      <c r="I580" s="34" t="s">
        <v>66</v>
      </c>
      <c r="J580" s="34" t="s">
        <v>66</v>
      </c>
      <c r="K580" s="34" t="s">
        <v>66</v>
      </c>
      <c r="L580" s="34" t="s">
        <v>66</v>
      </c>
      <c r="M580" s="19">
        <v>0</v>
      </c>
      <c r="N580" s="88">
        <v>-0.01</v>
      </c>
      <c r="O580" s="89">
        <v>0</v>
      </c>
      <c r="P580" s="88">
        <v>0</v>
      </c>
      <c r="Q580" s="90">
        <f t="shared" ref="Q580:Q643" si="9">SUM(M580:P580)</f>
        <v>-0.01</v>
      </c>
      <c r="R580" s="33">
        <v>28219</v>
      </c>
    </row>
    <row r="581" spans="1:18" x14ac:dyDescent="0.2">
      <c r="A581" s="33">
        <v>579</v>
      </c>
      <c r="B581" s="34" t="s">
        <v>662</v>
      </c>
      <c r="C581" s="34" t="s">
        <v>662</v>
      </c>
      <c r="D581" s="33" t="str">
        <f>VLOOKUP(B581,'TAX INFO'!$B$2:$G$961,3,0)</f>
        <v>Solar Tanauan Corporation</v>
      </c>
      <c r="E581" s="33" t="str">
        <f>VLOOKUP($B581,'TAX INFO'!$B$2:$F$1000,4,0)</f>
        <v>16TH FLOOR THREE ECOM CENTER BLDG BLOCK 21 OCEAN DRIVE , BAYSHORE CORNER BARANGAY 76 ZONE 10 1300 PASAY CITY NCR FOURTH DISTRICT PHILIPPINES</v>
      </c>
      <c r="F581" s="33" t="str">
        <f>VLOOKUP(B581,'TAX INFO'!$B$2:$G$961,5,0)</f>
        <v>009-403-211-00000</v>
      </c>
      <c r="G581" s="33">
        <f>VLOOKUP($B581,'TAX INFO'!$B$2:$G$1000,6,0)</f>
        <v>1300</v>
      </c>
      <c r="H581" s="34" t="s">
        <v>65</v>
      </c>
      <c r="I581" s="34" t="s">
        <v>66</v>
      </c>
      <c r="J581" s="34" t="s">
        <v>67</v>
      </c>
      <c r="K581" s="34" t="s">
        <v>66</v>
      </c>
      <c r="L581" s="34" t="s">
        <v>66</v>
      </c>
      <c r="M581" s="19">
        <v>0</v>
      </c>
      <c r="N581" s="88">
        <v>-284.67</v>
      </c>
      <c r="O581" s="89">
        <v>0</v>
      </c>
      <c r="P581" s="88">
        <v>5.69</v>
      </c>
      <c r="Q581" s="90">
        <f t="shared" si="9"/>
        <v>-278.98</v>
      </c>
      <c r="R581" s="33">
        <v>28220</v>
      </c>
    </row>
    <row r="582" spans="1:18" x14ac:dyDescent="0.2">
      <c r="A582" s="33">
        <v>580</v>
      </c>
      <c r="B582" s="34" t="s">
        <v>618</v>
      </c>
      <c r="C582" s="34" t="s">
        <v>618</v>
      </c>
      <c r="D582" s="33" t="str">
        <f>VLOOKUP(B582,'TAX INFO'!$B$2:$G$961,3,0)</f>
        <v xml:space="preserve">Sultan Kudarat Electric Cooperative, Inc. </v>
      </c>
      <c r="E582" s="33" t="str">
        <f>VLOOKUP($B582,'TAX INFO'!$B$2:$F$1000,4,0)</f>
        <v>NATIONAL HIGHWAY CARMEN 9800 CITY OF TACURONG SULTAN KUDARAT</v>
      </c>
      <c r="F582" s="33" t="str">
        <f>VLOOKUP(B582,'TAX INFO'!$B$2:$G$961,5,0)</f>
        <v>000582966000</v>
      </c>
      <c r="G582" s="33">
        <f>VLOOKUP($B582,'TAX INFO'!$B$2:$G$1000,6,0)</f>
        <v>9800</v>
      </c>
      <c r="H582" s="34" t="s">
        <v>69</v>
      </c>
      <c r="I582" s="34" t="s">
        <v>66</v>
      </c>
      <c r="J582" s="34" t="s">
        <v>67</v>
      </c>
      <c r="K582" s="34" t="s">
        <v>67</v>
      </c>
      <c r="L582" s="34" t="s">
        <v>67</v>
      </c>
      <c r="M582" s="19">
        <v>-1008.33</v>
      </c>
      <c r="N582" s="88">
        <v>0</v>
      </c>
      <c r="O582" s="89">
        <v>-121</v>
      </c>
      <c r="P582" s="88">
        <v>0</v>
      </c>
      <c r="Q582" s="90">
        <f t="shared" si="9"/>
        <v>-1129.33</v>
      </c>
      <c r="R582" s="33">
        <v>28221</v>
      </c>
    </row>
    <row r="583" spans="1:18" x14ac:dyDescent="0.2">
      <c r="A583" s="33">
        <v>581</v>
      </c>
      <c r="B583" s="34" t="s">
        <v>697</v>
      </c>
      <c r="C583" s="34" t="s">
        <v>697</v>
      </c>
      <c r="D583" s="33" t="str">
        <f>VLOOKUP(B583,'TAX INFO'!$B$2:$G$961,3,0)</f>
        <v xml:space="preserve">Supreme Power Corporation </v>
      </c>
      <c r="E583" s="33" t="str">
        <f>VLOOKUP($B583,'TAX INFO'!$B$2:$F$1000,4,0)</f>
        <v>18 Alunan Drive Poblacion, Tacurong City</v>
      </c>
      <c r="F583" s="33" t="str">
        <f>VLOOKUP(B583,'TAX INFO'!$B$2:$G$961,5,0)</f>
        <v>008-524-898-000</v>
      </c>
      <c r="G583" s="33">
        <f>VLOOKUP($B583,'TAX INFO'!$B$2:$G$1000,6,0)</f>
        <v>9800</v>
      </c>
      <c r="H583" s="34" t="s">
        <v>69</v>
      </c>
      <c r="I583" s="34" t="s">
        <v>66</v>
      </c>
      <c r="J583" s="34" t="s">
        <v>67</v>
      </c>
      <c r="K583" s="34" t="s">
        <v>67</v>
      </c>
      <c r="L583" s="34" t="s">
        <v>67</v>
      </c>
      <c r="M583" s="19">
        <v>-75.98</v>
      </c>
      <c r="N583" s="88">
        <v>0</v>
      </c>
      <c r="O583" s="89">
        <v>-9.1199999999999992</v>
      </c>
      <c r="P583" s="88">
        <v>1.52</v>
      </c>
      <c r="Q583" s="90">
        <f t="shared" si="9"/>
        <v>-83.580000000000013</v>
      </c>
      <c r="R583" s="33">
        <v>28222</v>
      </c>
    </row>
    <row r="584" spans="1:18" x14ac:dyDescent="0.2">
      <c r="A584" s="33">
        <v>582</v>
      </c>
      <c r="B584" s="34" t="s">
        <v>699</v>
      </c>
      <c r="C584" s="34" t="s">
        <v>699</v>
      </c>
      <c r="D584" s="33" t="str">
        <f>VLOOKUP(B584,'TAX INFO'!$B$2:$G$961,3,0)</f>
        <v xml:space="preserve">Surigao del Norte Electric Cooperative, Inc. </v>
      </c>
      <c r="E584" s="33" t="str">
        <f>VLOOKUP($B584,'TAX INFO'!$B$2:$F$1000,4,0)</f>
        <v>Espina St. Taft (Pob.) Surigao City (Capital) Surigao del Norte Philippines 8400</v>
      </c>
      <c r="F584" s="33" t="str">
        <f>VLOOKUP(B584,'TAX INFO'!$B$2:$G$961,5,0)</f>
        <v>000-998-653-000</v>
      </c>
      <c r="G584" s="33">
        <f>VLOOKUP($B584,'TAX INFO'!$B$2:$G$1000,6,0)</f>
        <v>8400</v>
      </c>
      <c r="H584" s="34" t="s">
        <v>69</v>
      </c>
      <c r="I584" s="34" t="s">
        <v>66</v>
      </c>
      <c r="J584" s="34" t="s">
        <v>66</v>
      </c>
      <c r="K584" s="34" t="s">
        <v>67</v>
      </c>
      <c r="L584" s="34" t="s">
        <v>67</v>
      </c>
      <c r="M584" s="19">
        <v>-21.59</v>
      </c>
      <c r="N584" s="88">
        <v>0</v>
      </c>
      <c r="O584" s="89">
        <v>-2.59</v>
      </c>
      <c r="P584" s="88">
        <v>0</v>
      </c>
      <c r="Q584" s="90">
        <f t="shared" si="9"/>
        <v>-24.18</v>
      </c>
      <c r="R584" s="33">
        <v>28223</v>
      </c>
    </row>
    <row r="585" spans="1:18" x14ac:dyDescent="0.2">
      <c r="A585" s="33">
        <v>583</v>
      </c>
      <c r="B585" s="34" t="s">
        <v>700</v>
      </c>
      <c r="C585" s="34" t="s">
        <v>700</v>
      </c>
      <c r="D585" s="33" t="str">
        <f>VLOOKUP(B585,'TAX INFO'!$B$2:$G$961,3,0)</f>
        <v xml:space="preserve">Surigao del Sur I Electric Cooperative, Inc. </v>
      </c>
      <c r="E585" s="33" t="str">
        <f>VLOOKUP($B585,'TAX INFO'!$B$2:$F$1000,4,0)</f>
        <v>SAN FERNANDO, CITY OF BISLIG, SURIGAO DEL SUR, 8311</v>
      </c>
      <c r="F585" s="33" t="str">
        <f>VLOOKUP(B585,'TAX INFO'!$B$2:$G$961,5,0)</f>
        <v>000-955-094-000</v>
      </c>
      <c r="G585" s="33">
        <f>VLOOKUP($B585,'TAX INFO'!$B$2:$G$1000,6,0)</f>
        <v>8311</v>
      </c>
      <c r="H585" s="34" t="s">
        <v>69</v>
      </c>
      <c r="I585" s="34" t="s">
        <v>66</v>
      </c>
      <c r="J585" s="34" t="s">
        <v>67</v>
      </c>
      <c r="K585" s="34" t="s">
        <v>67</v>
      </c>
      <c r="L585" s="34" t="s">
        <v>67</v>
      </c>
      <c r="M585" s="19">
        <v>-135.08000000000001</v>
      </c>
      <c r="N585" s="88">
        <v>0</v>
      </c>
      <c r="O585" s="89">
        <v>-16.21</v>
      </c>
      <c r="P585" s="88">
        <v>0</v>
      </c>
      <c r="Q585" s="90">
        <f t="shared" si="9"/>
        <v>-151.29000000000002</v>
      </c>
      <c r="R585" s="33">
        <v>28224</v>
      </c>
    </row>
    <row r="586" spans="1:18" x14ac:dyDescent="0.2">
      <c r="A586" s="33">
        <v>584</v>
      </c>
      <c r="B586" s="34" t="s">
        <v>619</v>
      </c>
      <c r="C586" s="34" t="s">
        <v>619</v>
      </c>
      <c r="D586" s="33" t="str">
        <f>VLOOKUP(B586,'TAX INFO'!$B$2:$G$961,3,0)</f>
        <v xml:space="preserve">Surigao del Sur II Electric Cooperative, Inc. </v>
      </c>
      <c r="E586" s="33" t="str">
        <f>VLOOKUP($B586,'TAX INFO'!$B$2:$F$1000,4,0)</f>
        <v>BALILAHAN MABUA TANDAG CITY, SURIGAO DEL SUR</v>
      </c>
      <c r="F586" s="33" t="str">
        <f>VLOOKUP(B586,'TAX INFO'!$B$2:$G$961,5,0)</f>
        <v>000-955-107-000</v>
      </c>
      <c r="G586" s="33">
        <f>VLOOKUP($B586,'TAX INFO'!$B$2:$G$1000,6,0)</f>
        <v>8300</v>
      </c>
      <c r="H586" s="34" t="s">
        <v>65</v>
      </c>
      <c r="I586" s="34" t="s">
        <v>66</v>
      </c>
      <c r="J586" s="34" t="s">
        <v>67</v>
      </c>
      <c r="K586" s="34" t="s">
        <v>67</v>
      </c>
      <c r="L586" s="34" t="s">
        <v>67</v>
      </c>
      <c r="M586" s="19">
        <v>-35.47</v>
      </c>
      <c r="N586" s="88">
        <v>0</v>
      </c>
      <c r="O586" s="89">
        <v>-4.26</v>
      </c>
      <c r="P586" s="88">
        <v>0</v>
      </c>
      <c r="Q586" s="90">
        <f t="shared" si="9"/>
        <v>-39.729999999999997</v>
      </c>
      <c r="R586" s="33">
        <v>28225</v>
      </c>
    </row>
    <row r="587" spans="1:18" x14ac:dyDescent="0.2">
      <c r="A587" s="33">
        <v>585</v>
      </c>
      <c r="B587" s="34" t="s">
        <v>695</v>
      </c>
      <c r="C587" s="34" t="s">
        <v>695</v>
      </c>
      <c r="D587" s="33" t="str">
        <f>VLOOKUP(B587,'TAX INFO'!$B$2:$G$961,3,0)</f>
        <v xml:space="preserve">Sunwest Water and Electric Company 2, Inc. </v>
      </c>
      <c r="E587" s="33" t="str">
        <f>VLOOKUP($B587,'TAX INFO'!$B$2:$F$1000,4,0)</f>
        <v>3rd Flr. Bldg. 9 Embarcadero De Legazpi Port Area Bgy. 27 - Victory Village South (Pob.) 4500 Legazpi City (Capital) Albay Philippines</v>
      </c>
      <c r="F587" s="33" t="str">
        <f>VLOOKUP(B587,'TAX INFO'!$B$2:$G$961,5,0)</f>
        <v>005-770-958-000</v>
      </c>
      <c r="G587" s="33">
        <f>VLOOKUP($B587,'TAX INFO'!$B$2:$G$1000,6,0)</f>
        <v>4500</v>
      </c>
      <c r="H587" s="34" t="s">
        <v>69</v>
      </c>
      <c r="I587" s="34" t="s">
        <v>66</v>
      </c>
      <c r="J587" s="34" t="s">
        <v>67</v>
      </c>
      <c r="K587" s="34" t="s">
        <v>67</v>
      </c>
      <c r="L587" s="34" t="s">
        <v>67</v>
      </c>
      <c r="M587" s="19">
        <v>0</v>
      </c>
      <c r="N587" s="88">
        <v>-319.12</v>
      </c>
      <c r="O587" s="89">
        <v>0</v>
      </c>
      <c r="P587" s="88">
        <v>6.38</v>
      </c>
      <c r="Q587" s="90">
        <f t="shared" si="9"/>
        <v>-312.74</v>
      </c>
      <c r="R587" s="33">
        <v>28226</v>
      </c>
    </row>
    <row r="588" spans="1:18" x14ac:dyDescent="0.2">
      <c r="A588" s="33">
        <v>586</v>
      </c>
      <c r="B588" s="34" t="s">
        <v>705</v>
      </c>
      <c r="C588" s="34" t="s">
        <v>705</v>
      </c>
      <c r="D588" s="33" t="str">
        <f>VLOOKUP(B588,'TAX INFO'!$B$2:$G$961,3,0)</f>
        <v>Taft HydroEnergy Corporation</v>
      </c>
      <c r="E588" s="33" t="str">
        <f>VLOOKUP($B588,'TAX INFO'!$B$2:$F$1000,4,0)</f>
        <v>126 5th St., B. Serrano St., 11th Ave Grace Park 89, Caloocan City</v>
      </c>
      <c r="F588" s="33" t="str">
        <f>VLOOKUP(B588,'TAX INFO'!$B$2:$G$961,5,0)</f>
        <v>009-712-420-0000</v>
      </c>
      <c r="G588" s="33">
        <f>VLOOKUP($B588,'TAX INFO'!$B$2:$G$1000,6,0)</f>
        <v>1400</v>
      </c>
      <c r="H588" s="34" t="s">
        <v>69</v>
      </c>
      <c r="I588" s="34" t="s">
        <v>66</v>
      </c>
      <c r="J588" s="34" t="s">
        <v>66</v>
      </c>
      <c r="K588" s="34" t="s">
        <v>66</v>
      </c>
      <c r="L588" s="34" t="s">
        <v>66</v>
      </c>
      <c r="M588" s="19">
        <v>0</v>
      </c>
      <c r="N588" s="88">
        <v>-1170.76</v>
      </c>
      <c r="O588" s="89">
        <v>0</v>
      </c>
      <c r="P588" s="88">
        <v>0</v>
      </c>
      <c r="Q588" s="90">
        <f t="shared" si="9"/>
        <v>-1170.76</v>
      </c>
      <c r="R588" s="33">
        <v>28227</v>
      </c>
    </row>
    <row r="589" spans="1:18" x14ac:dyDescent="0.2">
      <c r="A589" s="33">
        <v>587</v>
      </c>
      <c r="B589" s="34" t="s">
        <v>165</v>
      </c>
      <c r="C589" s="34" t="s">
        <v>165</v>
      </c>
      <c r="D589" s="33" t="str">
        <f>VLOOKUP(B589,'TAX INFO'!$B$2:$G$961,3,0)</f>
        <v>BULACAN POWER GENERATION CORPORATION</v>
      </c>
      <c r="E589" s="33" t="str">
        <f>VLOOKUP($B589,'TAX INFO'!$B$2:$F$1000,4,0)</f>
        <v>Holcim Compound, Barangay Matictic, Norzagaray, Bulacan, Philippines</v>
      </c>
      <c r="F589" s="33" t="str">
        <f>VLOOKUP(B589,'TAX INFO'!$B$2:$G$961,5,0)</f>
        <v>004-523-557-000</v>
      </c>
      <c r="G589" s="33">
        <f>VLOOKUP($B589,'TAX INFO'!$B$2:$G$1000,6,0)</f>
        <v>3013</v>
      </c>
      <c r="H589" s="34" t="s">
        <v>65</v>
      </c>
      <c r="I589" s="34" t="s">
        <v>66</v>
      </c>
      <c r="J589" s="34" t="s">
        <v>67</v>
      </c>
      <c r="K589" s="34" t="s">
        <v>67</v>
      </c>
      <c r="L589" s="34" t="s">
        <v>67</v>
      </c>
      <c r="M589" s="19">
        <v>-236.39</v>
      </c>
      <c r="N589" s="88">
        <v>0</v>
      </c>
      <c r="O589" s="89">
        <v>-28.37</v>
      </c>
      <c r="P589" s="88">
        <v>4.7300000000000004</v>
      </c>
      <c r="Q589" s="90">
        <f t="shared" si="9"/>
        <v>-260.02999999999997</v>
      </c>
      <c r="R589" s="33">
        <v>28228</v>
      </c>
    </row>
    <row r="590" spans="1:18" x14ac:dyDescent="0.2">
      <c r="A590" s="33">
        <v>588</v>
      </c>
      <c r="B590" s="34" t="s">
        <v>165</v>
      </c>
      <c r="C590" s="34" t="s">
        <v>166</v>
      </c>
      <c r="D590" s="33" t="str">
        <f>VLOOKUP(B590,'TAX INFO'!$B$2:$G$961,3,0)</f>
        <v>BULACAN POWER GENERATION CORPORATION</v>
      </c>
      <c r="E590" s="33" t="str">
        <f>VLOOKUP($B590,'TAX INFO'!$B$2:$F$1000,4,0)</f>
        <v>Holcim Compound, Barangay Matictic, Norzagaray, Bulacan, Philippines</v>
      </c>
      <c r="F590" s="33" t="str">
        <f>VLOOKUP(B590,'TAX INFO'!$B$2:$G$961,5,0)</f>
        <v>004-523-557-000</v>
      </c>
      <c r="G590" s="33">
        <f>VLOOKUP($B590,'TAX INFO'!$B$2:$G$1000,6,0)</f>
        <v>3013</v>
      </c>
      <c r="H590" s="34" t="s">
        <v>69</v>
      </c>
      <c r="I590" s="34" t="s">
        <v>66</v>
      </c>
      <c r="J590" s="34" t="s">
        <v>67</v>
      </c>
      <c r="K590" s="34" t="s">
        <v>67</v>
      </c>
      <c r="L590" s="34" t="s">
        <v>67</v>
      </c>
      <c r="M590" s="19">
        <v>-0.56000000000000005</v>
      </c>
      <c r="N590" s="88">
        <v>0</v>
      </c>
      <c r="O590" s="89">
        <v>-7.0000000000000007E-2</v>
      </c>
      <c r="P590" s="88">
        <v>0.01</v>
      </c>
      <c r="Q590" s="90">
        <f t="shared" si="9"/>
        <v>-0.62000000000000011</v>
      </c>
      <c r="R590" s="33">
        <v>28228</v>
      </c>
    </row>
    <row r="591" spans="1:18" x14ac:dyDescent="0.2">
      <c r="A591" s="33">
        <v>589</v>
      </c>
      <c r="B591" s="34" t="s">
        <v>330</v>
      </c>
      <c r="C591" s="34" t="s">
        <v>330</v>
      </c>
      <c r="D591" s="33" t="str">
        <f>VLOOKUP(B591,'TAX INFO'!$B$2:$G$961,3,0)</f>
        <v xml:space="preserve">Guimaras Wind Corporation </v>
      </c>
      <c r="E591" s="33" t="str">
        <f>VLOOKUP($B591,'TAX INFO'!$B$2:$F$1000,4,0)</f>
        <v>Suclaran 5048 San Lorenzo, Guimaras, Philippines</v>
      </c>
      <c r="F591" s="33" t="str">
        <f>VLOOKUP(B591,'TAX INFO'!$B$2:$G$961,5,0)</f>
        <v>004-500-956-000</v>
      </c>
      <c r="G591" s="33">
        <f>VLOOKUP($B591,'TAX INFO'!$B$2:$G$1000,6,0)</f>
        <v>5048</v>
      </c>
      <c r="H591" s="34" t="s">
        <v>69</v>
      </c>
      <c r="I591" s="34" t="s">
        <v>66</v>
      </c>
      <c r="J591" s="34" t="s">
        <v>67</v>
      </c>
      <c r="K591" s="34" t="s">
        <v>67</v>
      </c>
      <c r="L591" s="34" t="s">
        <v>67</v>
      </c>
      <c r="M591" s="19">
        <v>0</v>
      </c>
      <c r="N591" s="88">
        <v>-1982.7</v>
      </c>
      <c r="O591" s="89">
        <v>0</v>
      </c>
      <c r="P591" s="88">
        <v>39.65</v>
      </c>
      <c r="Q591" s="90">
        <f t="shared" si="9"/>
        <v>-1943.05</v>
      </c>
      <c r="R591" s="33">
        <v>28229</v>
      </c>
    </row>
    <row r="592" spans="1:18" x14ac:dyDescent="0.2">
      <c r="A592" s="33">
        <v>590</v>
      </c>
      <c r="B592" s="34" t="s">
        <v>330</v>
      </c>
      <c r="C592" s="34" t="s">
        <v>331</v>
      </c>
      <c r="D592" s="33" t="str">
        <f>VLOOKUP(B592,'TAX INFO'!$B$2:$G$961,3,0)</f>
        <v xml:space="preserve">Guimaras Wind Corporation </v>
      </c>
      <c r="E592" s="33" t="str">
        <f>VLOOKUP($B592,'TAX INFO'!$B$2:$F$1000,4,0)</f>
        <v>Suclaran 5048 San Lorenzo, Guimaras, Philippines</v>
      </c>
      <c r="F592" s="33" t="str">
        <f>VLOOKUP(B592,'TAX INFO'!$B$2:$G$961,5,0)</f>
        <v>004-500-956-000</v>
      </c>
      <c r="G592" s="33">
        <f>VLOOKUP($B592,'TAX INFO'!$B$2:$G$1000,6,0)</f>
        <v>5048</v>
      </c>
      <c r="H592" s="34" t="s">
        <v>65</v>
      </c>
      <c r="I592" s="34" t="s">
        <v>66</v>
      </c>
      <c r="J592" s="34" t="s">
        <v>67</v>
      </c>
      <c r="K592" s="34" t="s">
        <v>67</v>
      </c>
      <c r="L592" s="34" t="s">
        <v>67</v>
      </c>
      <c r="M592" s="19">
        <v>0</v>
      </c>
      <c r="N592" s="88">
        <v>0</v>
      </c>
      <c r="O592" s="89">
        <v>0</v>
      </c>
      <c r="P592" s="88">
        <v>0</v>
      </c>
      <c r="Q592" s="90">
        <f t="shared" si="9"/>
        <v>0</v>
      </c>
      <c r="R592" s="33">
        <v>28229</v>
      </c>
    </row>
    <row r="593" spans="1:18" x14ac:dyDescent="0.2">
      <c r="A593" s="33">
        <v>591</v>
      </c>
      <c r="B593" s="34" t="s">
        <v>708</v>
      </c>
      <c r="C593" s="34" t="s">
        <v>708</v>
      </c>
      <c r="D593" s="33" t="str">
        <f>VLOOKUP(B593,'TAX INFO'!$B$2:$G$961,3,0)</f>
        <v xml:space="preserve">Tarlac I Electric Cooperative, Inc. </v>
      </c>
      <c r="E593" s="33" t="str">
        <f>VLOOKUP($B593,'TAX INFO'!$B$2:$F$1000,4,0)</f>
        <v>Amacalan, Gerona, Tarlac</v>
      </c>
      <c r="F593" s="33" t="str">
        <f>VLOOKUP(B593,'TAX INFO'!$B$2:$G$961,5,0)</f>
        <v>000-543-781-000</v>
      </c>
      <c r="G593" s="33">
        <f>VLOOKUP($B593,'TAX INFO'!$B$2:$G$1000,6,0)</f>
        <v>2302</v>
      </c>
      <c r="H593" s="34" t="s">
        <v>69</v>
      </c>
      <c r="I593" s="34" t="s">
        <v>66</v>
      </c>
      <c r="J593" s="34" t="s">
        <v>67</v>
      </c>
      <c r="K593" s="34" t="s">
        <v>67</v>
      </c>
      <c r="L593" s="34" t="s">
        <v>67</v>
      </c>
      <c r="M593" s="19">
        <v>-73.5</v>
      </c>
      <c r="N593" s="88">
        <v>0</v>
      </c>
      <c r="O593" s="89">
        <v>-8.82</v>
      </c>
      <c r="P593" s="88">
        <v>1.47</v>
      </c>
      <c r="Q593" s="90">
        <f t="shared" si="9"/>
        <v>-80.849999999999994</v>
      </c>
      <c r="R593" s="33">
        <v>28230</v>
      </c>
    </row>
    <row r="594" spans="1:18" x14ac:dyDescent="0.2">
      <c r="A594" s="33">
        <v>592</v>
      </c>
      <c r="B594" s="34" t="s">
        <v>709</v>
      </c>
      <c r="C594" s="34" t="s">
        <v>709</v>
      </c>
      <c r="D594" s="33" t="str">
        <f>VLOOKUP(B594,'TAX INFO'!$B$2:$G$961,3,0)</f>
        <v xml:space="preserve">Tarlac II Electric Cooperative, Inc. </v>
      </c>
      <c r="E594" s="33" t="str">
        <f>VLOOKUP($B594,'TAX INFO'!$B$2:$F$1000,4,0)</f>
        <v>San Nicolas, Concepcion, Tarlac</v>
      </c>
      <c r="F594" s="33" t="str">
        <f>VLOOKUP(B594,'TAX INFO'!$B$2:$G$961,5,0)</f>
        <v>000-543-815-000</v>
      </c>
      <c r="G594" s="33">
        <f>VLOOKUP($B594,'TAX INFO'!$B$2:$G$1000,6,0)</f>
        <v>2316</v>
      </c>
      <c r="H594" s="34" t="s">
        <v>65</v>
      </c>
      <c r="I594" s="34" t="s">
        <v>66</v>
      </c>
      <c r="J594" s="34" t="s">
        <v>66</v>
      </c>
      <c r="K594" s="34" t="s">
        <v>66</v>
      </c>
      <c r="L594" s="34" t="s">
        <v>66</v>
      </c>
      <c r="M594" s="19">
        <v>-34.26</v>
      </c>
      <c r="N594" s="88">
        <v>0</v>
      </c>
      <c r="O594" s="89">
        <v>-4.1100000000000003</v>
      </c>
      <c r="P594" s="88">
        <v>0.69</v>
      </c>
      <c r="Q594" s="90">
        <f t="shared" si="9"/>
        <v>-37.68</v>
      </c>
      <c r="R594" s="33">
        <v>28231</v>
      </c>
    </row>
    <row r="595" spans="1:18" x14ac:dyDescent="0.2">
      <c r="A595" s="33">
        <v>593</v>
      </c>
      <c r="B595" s="34" t="s">
        <v>713</v>
      </c>
      <c r="C595" s="34" t="s">
        <v>713</v>
      </c>
      <c r="D595" s="33" t="str">
        <f>VLOOKUP(B595,'TAX INFO'!$B$2:$G$961,3,0)</f>
        <v xml:space="preserve">TeaM Energy Corporation </v>
      </c>
      <c r="E595" s="33" t="str">
        <f>VLOOKUP($B595,'TAX INFO'!$B$2:$F$1000,4,0)</f>
        <v>25/F W Fifth Avenue Building, 5th Avenue, Bonifacio Global City, Taguig City</v>
      </c>
      <c r="F595" s="33" t="str">
        <f>VLOOKUP(B595,'TAX INFO'!$B$2:$G$961,5,0)</f>
        <v>001-726-870-000</v>
      </c>
      <c r="G595" s="33">
        <f>VLOOKUP($B595,'TAX INFO'!$B$2:$G$1000,6,0)</f>
        <v>1630</v>
      </c>
      <c r="H595" s="34" t="s">
        <v>65</v>
      </c>
      <c r="I595" s="34" t="s">
        <v>66</v>
      </c>
      <c r="J595" s="34" t="s">
        <v>66</v>
      </c>
      <c r="K595" s="34" t="s">
        <v>66</v>
      </c>
      <c r="L595" s="34" t="s">
        <v>66</v>
      </c>
      <c r="M595" s="19">
        <v>-8.77</v>
      </c>
      <c r="N595" s="88">
        <v>0</v>
      </c>
      <c r="O595" s="89">
        <v>-1.05</v>
      </c>
      <c r="P595" s="88">
        <v>0.18</v>
      </c>
      <c r="Q595" s="90">
        <f t="shared" si="9"/>
        <v>-9.64</v>
      </c>
      <c r="R595" s="33"/>
    </row>
    <row r="596" spans="1:18" x14ac:dyDescent="0.2">
      <c r="A596" s="33">
        <v>594</v>
      </c>
      <c r="B596" s="34" t="s">
        <v>707</v>
      </c>
      <c r="C596" s="34" t="s">
        <v>707</v>
      </c>
      <c r="D596" s="33" t="str">
        <f>VLOOKUP(B596,'TAX INFO'!$B$2:$G$961,3,0)</f>
        <v>Tarlac Electric, Inc.</v>
      </c>
      <c r="E596" s="33" t="str">
        <f>VLOOKUP($B596,'TAX INFO'!$B$2:$F$1000,4,0)</f>
        <v>Mabini St.,  Tarlac City</v>
      </c>
      <c r="F596" s="33" t="str">
        <f>VLOOKUP(B596,'TAX INFO'!$B$2:$G$961,5,0)</f>
        <v>004-070-881-00000</v>
      </c>
      <c r="G596" s="33">
        <f>VLOOKUP($B596,'TAX INFO'!$B$2:$G$1000,6,0)</f>
        <v>2300</v>
      </c>
      <c r="H596" s="34" t="s">
        <v>69</v>
      </c>
      <c r="I596" s="34" t="s">
        <v>66</v>
      </c>
      <c r="J596" s="34" t="s">
        <v>66</v>
      </c>
      <c r="K596" s="34" t="s">
        <v>66</v>
      </c>
      <c r="L596" s="34" t="s">
        <v>66</v>
      </c>
      <c r="M596" s="19">
        <v>-24.69</v>
      </c>
      <c r="N596" s="88">
        <v>0</v>
      </c>
      <c r="O596" s="89">
        <v>-2.96</v>
      </c>
      <c r="P596" s="88">
        <v>0.49</v>
      </c>
      <c r="Q596" s="90">
        <f t="shared" si="9"/>
        <v>-27.160000000000004</v>
      </c>
      <c r="R596" s="33">
        <v>28232</v>
      </c>
    </row>
    <row r="597" spans="1:18" x14ac:dyDescent="0.2">
      <c r="A597" s="33">
        <v>595</v>
      </c>
      <c r="B597" s="34" t="s">
        <v>714</v>
      </c>
      <c r="C597" s="34" t="s">
        <v>714</v>
      </c>
      <c r="D597" s="33" t="str">
        <f>VLOOKUP(B597,'TAX INFO'!$B$2:$G$961,3,0)</f>
        <v xml:space="preserve">Terasu Energy Inc. </v>
      </c>
      <c r="E597" s="33" t="str">
        <f>VLOOKUP($B597,'TAX INFO'!$B$2:$F$1000,4,0)</f>
        <v>41st Floor GT Tower International 6813 Ayala Ave. cor H.V. Dela Costa St., Makati</v>
      </c>
      <c r="F597" s="33" t="str">
        <f>VLOOKUP(B597,'TAX INFO'!$B$2:$G$961,5,0)</f>
        <v>010-065-406-000</v>
      </c>
      <c r="G597" s="33">
        <f>VLOOKUP($B597,'TAX INFO'!$B$2:$G$1000,6,0)</f>
        <v>1209</v>
      </c>
      <c r="H597" s="34" t="s">
        <v>65</v>
      </c>
      <c r="I597" s="34" t="s">
        <v>66</v>
      </c>
      <c r="J597" s="34" t="s">
        <v>67</v>
      </c>
      <c r="K597" s="34" t="s">
        <v>67</v>
      </c>
      <c r="L597" s="34" t="s">
        <v>67</v>
      </c>
      <c r="M597" s="19">
        <v>0</v>
      </c>
      <c r="N597" s="88">
        <v>-2.08</v>
      </c>
      <c r="O597" s="89">
        <v>0</v>
      </c>
      <c r="P597" s="88">
        <v>0</v>
      </c>
      <c r="Q597" s="90">
        <f t="shared" si="9"/>
        <v>-2.08</v>
      </c>
      <c r="R597" s="33">
        <v>28233</v>
      </c>
    </row>
    <row r="598" spans="1:18" x14ac:dyDescent="0.2">
      <c r="A598" s="33">
        <v>596</v>
      </c>
      <c r="B598" s="34" t="s">
        <v>714</v>
      </c>
      <c r="C598" s="34" t="s">
        <v>715</v>
      </c>
      <c r="D598" s="33" t="str">
        <f>VLOOKUP(B598,'TAX INFO'!$B$2:$G$961,3,0)</f>
        <v xml:space="preserve">Terasu Energy Inc. </v>
      </c>
      <c r="E598" s="33" t="str">
        <f>VLOOKUP($B598,'TAX INFO'!$B$2:$F$1000,4,0)</f>
        <v>41st Floor GT Tower International 6813 Ayala Ave. cor H.V. Dela Costa St., Makati</v>
      </c>
      <c r="F598" s="33" t="str">
        <f>VLOOKUP(B598,'TAX INFO'!$B$2:$G$961,5,0)</f>
        <v>010-065-406-000</v>
      </c>
      <c r="G598" s="33">
        <f>VLOOKUP($B598,'TAX INFO'!$B$2:$G$1000,6,0)</f>
        <v>1209</v>
      </c>
      <c r="H598" s="34" t="s">
        <v>69</v>
      </c>
      <c r="I598" s="34" t="s">
        <v>66</v>
      </c>
      <c r="J598" s="34" t="s">
        <v>67</v>
      </c>
      <c r="K598" s="34" t="s">
        <v>67</v>
      </c>
      <c r="L598" s="34" t="s">
        <v>67</v>
      </c>
      <c r="M598" s="19">
        <v>0</v>
      </c>
      <c r="N598" s="88">
        <v>0</v>
      </c>
      <c r="O598" s="89">
        <v>0</v>
      </c>
      <c r="P598" s="88">
        <v>0</v>
      </c>
      <c r="Q598" s="90">
        <f t="shared" si="9"/>
        <v>0</v>
      </c>
      <c r="R598" s="33">
        <v>28233</v>
      </c>
    </row>
    <row r="599" spans="1:18" x14ac:dyDescent="0.2">
      <c r="A599" s="33">
        <v>597</v>
      </c>
      <c r="B599" s="34" t="s">
        <v>550</v>
      </c>
      <c r="C599" s="34" t="s">
        <v>562</v>
      </c>
      <c r="D599" s="33" t="str">
        <f>VLOOKUP(B599,'TAX INFO'!$B$2:$G$961,3,0)</f>
        <v xml:space="preserve">Power Sector Asset and Liabilities Management Corporation </v>
      </c>
      <c r="E599" s="33" t="str">
        <f>VLOOKUP($B599,'TAX INFO'!$B$2:$F$1000,4,0)</f>
        <v>24th Floor Vertis North Corporate Center I Astra corner Lux Drives, North Avenue, Quezon City</v>
      </c>
      <c r="F599" s="33" t="str">
        <f>VLOOKUP(B599,'TAX INFO'!$B$2:$G$961,5,0)</f>
        <v>215-799-653-00000</v>
      </c>
      <c r="G599" s="33">
        <f>VLOOKUP($B599,'TAX INFO'!$B$2:$G$1000,6,0)</f>
        <v>1105</v>
      </c>
      <c r="H599" s="34" t="s">
        <v>65</v>
      </c>
      <c r="I599" s="34" t="s">
        <v>66</v>
      </c>
      <c r="J599" s="34" t="s">
        <v>67</v>
      </c>
      <c r="K599" s="34" t="s">
        <v>67</v>
      </c>
      <c r="L599" s="34" t="s">
        <v>67</v>
      </c>
      <c r="M599" s="19">
        <v>-0.52</v>
      </c>
      <c r="N599" s="88">
        <v>0</v>
      </c>
      <c r="O599" s="89">
        <v>-0.06</v>
      </c>
      <c r="P599" s="88">
        <v>0.01</v>
      </c>
      <c r="Q599" s="90">
        <f t="shared" si="9"/>
        <v>-0.57000000000000006</v>
      </c>
      <c r="R599" s="33">
        <v>27932</v>
      </c>
    </row>
    <row r="600" spans="1:18" x14ac:dyDescent="0.2">
      <c r="A600" s="33">
        <v>598</v>
      </c>
      <c r="B600" s="34" t="s">
        <v>703</v>
      </c>
      <c r="C600" s="34" t="s">
        <v>703</v>
      </c>
      <c r="D600" s="33" t="str">
        <f>VLOOKUP(B600,'TAX INFO'!$B$2:$G$961,3,0)</f>
        <v>Tibag Hydropower Corporation</v>
      </c>
      <c r="E600" s="33" t="str">
        <f>VLOOKUP($B600,'TAX INFO'!$B$2:$F$1000,4,0)</f>
        <v>3F JTKC CENTRE, 2155 CHINO ROCES AVE., PIO DEL PILAR, CITY OF MAKATI NCR, FOURTH DISTRICT PHILIPPINE 1230</v>
      </c>
      <c r="F600" s="33" t="str">
        <f>VLOOKUP(B600,'TAX INFO'!$B$2:$G$961,5,0)</f>
        <v>009-752-403-00000</v>
      </c>
      <c r="G600" s="33">
        <f>VLOOKUP($B600,'TAX INFO'!$B$2:$G$1000,6,0)</f>
        <v>1230</v>
      </c>
      <c r="H600" s="34" t="s">
        <v>69</v>
      </c>
      <c r="I600" s="34" t="s">
        <v>66</v>
      </c>
      <c r="J600" s="34" t="s">
        <v>67</v>
      </c>
      <c r="K600" s="34" t="s">
        <v>67</v>
      </c>
      <c r="L600" s="34" t="s">
        <v>67</v>
      </c>
      <c r="M600" s="19">
        <v>0</v>
      </c>
      <c r="N600" s="88">
        <v>-610.54999999999995</v>
      </c>
      <c r="O600" s="89">
        <v>0</v>
      </c>
      <c r="P600" s="88">
        <v>0</v>
      </c>
      <c r="Q600" s="90">
        <f t="shared" si="9"/>
        <v>-610.54999999999995</v>
      </c>
      <c r="R600" s="33">
        <v>28234</v>
      </c>
    </row>
    <row r="601" spans="1:18" x14ac:dyDescent="0.2">
      <c r="A601" s="33">
        <v>599</v>
      </c>
      <c r="B601" s="34" t="s">
        <v>703</v>
      </c>
      <c r="C601" s="34" t="s">
        <v>704</v>
      </c>
      <c r="D601" s="33" t="str">
        <f>VLOOKUP(B601,'TAX INFO'!$B$2:$G$961,3,0)</f>
        <v>Tibag Hydropower Corporation</v>
      </c>
      <c r="E601" s="33" t="str">
        <f>VLOOKUP($B601,'TAX INFO'!$B$2:$F$1000,4,0)</f>
        <v>3F JTKC CENTRE, 2155 CHINO ROCES AVE., PIO DEL PILAR, CITY OF MAKATI NCR, FOURTH DISTRICT PHILIPPINE 1230</v>
      </c>
      <c r="F601" s="33" t="str">
        <f>VLOOKUP(B601,'TAX INFO'!$B$2:$G$961,5,0)</f>
        <v>009-752-403-00000</v>
      </c>
      <c r="G601" s="33">
        <f>VLOOKUP($B601,'TAX INFO'!$B$2:$G$1000,6,0)</f>
        <v>1230</v>
      </c>
      <c r="H601" s="34" t="s">
        <v>69</v>
      </c>
      <c r="I601" s="34" t="s">
        <v>66</v>
      </c>
      <c r="J601" s="34" t="s">
        <v>67</v>
      </c>
      <c r="K601" s="34" t="s">
        <v>67</v>
      </c>
      <c r="L601" s="34" t="s">
        <v>67</v>
      </c>
      <c r="M601" s="19">
        <v>0</v>
      </c>
      <c r="N601" s="88">
        <v>-0.05</v>
      </c>
      <c r="O601" s="89">
        <v>0</v>
      </c>
      <c r="P601" s="88">
        <v>0</v>
      </c>
      <c r="Q601" s="90">
        <f t="shared" si="9"/>
        <v>-0.05</v>
      </c>
      <c r="R601" s="33">
        <v>28234</v>
      </c>
    </row>
    <row r="602" spans="1:18" x14ac:dyDescent="0.2">
      <c r="A602" s="33">
        <v>600</v>
      </c>
      <c r="B602" s="34" t="s">
        <v>716</v>
      </c>
      <c r="C602" s="34" t="s">
        <v>716</v>
      </c>
      <c r="D602" s="33" t="str">
        <f>VLOOKUP(B602,'TAX INFO'!$B$2:$G$961,3,0)</f>
        <v xml:space="preserve">Therma Luzon, Inc. </v>
      </c>
      <c r="E602" s="33" t="str">
        <f>VLOOKUP($B602,'TAX INFO'!$B$2:$F$1000,4,0)</f>
        <v>NAC Tower 32nd St. Bonifacio Global City Fort Bonifacio, Taguig City, NCR, Fourth District Philippines</v>
      </c>
      <c r="F602" s="33" t="str">
        <f>VLOOKUP(B602,'TAX INFO'!$B$2:$G$961,5,0)</f>
        <v>266-567-164-00000</v>
      </c>
      <c r="G602" s="33">
        <f>VLOOKUP($B602,'TAX INFO'!$B$2:$G$1000,6,0)</f>
        <v>1635</v>
      </c>
      <c r="H602" s="34" t="s">
        <v>69</v>
      </c>
      <c r="I602" s="34" t="s">
        <v>66</v>
      </c>
      <c r="J602" s="34" t="s">
        <v>67</v>
      </c>
      <c r="K602" s="34" t="s">
        <v>67</v>
      </c>
      <c r="L602" s="34" t="s">
        <v>67</v>
      </c>
      <c r="M602" s="19">
        <v>-17589.18</v>
      </c>
      <c r="N602" s="88">
        <v>0</v>
      </c>
      <c r="O602" s="89">
        <v>-2110.6999999999998</v>
      </c>
      <c r="P602" s="88">
        <v>351.78</v>
      </c>
      <c r="Q602" s="90">
        <f t="shared" si="9"/>
        <v>-19348.100000000002</v>
      </c>
      <c r="R602" s="33">
        <v>27930</v>
      </c>
    </row>
    <row r="603" spans="1:18" x14ac:dyDescent="0.2">
      <c r="A603" s="33">
        <v>601</v>
      </c>
      <c r="B603" s="34" t="s">
        <v>701</v>
      </c>
      <c r="C603" s="34" t="s">
        <v>701</v>
      </c>
      <c r="D603" s="33" t="str">
        <f>VLOOKUP(B603,'TAX INFO'!$B$2:$G$961,3,0)</f>
        <v xml:space="preserve">Therma Marine, Inc. </v>
      </c>
      <c r="E603" s="33" t="str">
        <f>VLOOKUP($B603,'TAX INFO'!$B$2:$F$1000,4,0)</f>
        <v>Mobile 2, Lawis, Santa Ana, 8602 Nasipit Agusan Del Norte Philippines</v>
      </c>
      <c r="F603" s="33" t="str">
        <f>VLOOKUP(B603,'TAX INFO'!$B$2:$G$961,5,0)</f>
        <v>267-090-070-00000</v>
      </c>
      <c r="G603" s="33">
        <f>VLOOKUP($B603,'TAX INFO'!$B$2:$G$1000,6,0)</f>
        <v>8602</v>
      </c>
      <c r="H603" s="34" t="s">
        <v>69</v>
      </c>
      <c r="I603" s="34" t="s">
        <v>66</v>
      </c>
      <c r="J603" s="34" t="s">
        <v>67</v>
      </c>
      <c r="K603" s="34" t="s">
        <v>67</v>
      </c>
      <c r="L603" s="34" t="s">
        <v>67</v>
      </c>
      <c r="M603" s="19">
        <v>-555.77</v>
      </c>
      <c r="N603" s="88">
        <v>0</v>
      </c>
      <c r="O603" s="89">
        <v>-66.69</v>
      </c>
      <c r="P603" s="88">
        <v>0</v>
      </c>
      <c r="Q603" s="90">
        <f t="shared" si="9"/>
        <v>-622.46</v>
      </c>
      <c r="R603" s="33">
        <v>28235</v>
      </c>
    </row>
    <row r="604" spans="1:18" x14ac:dyDescent="0.2">
      <c r="A604" s="33">
        <v>602</v>
      </c>
      <c r="B604" s="34" t="s">
        <v>701</v>
      </c>
      <c r="C604" s="34" t="s">
        <v>702</v>
      </c>
      <c r="D604" s="33" t="str">
        <f>VLOOKUP(B604,'TAX INFO'!$B$2:$G$961,3,0)</f>
        <v xml:space="preserve">Therma Marine, Inc. </v>
      </c>
      <c r="E604" s="33" t="str">
        <f>VLOOKUP($B604,'TAX INFO'!$B$2:$F$1000,4,0)</f>
        <v>Mobile 2, Lawis, Santa Ana, 8602 Nasipit Agusan Del Norte Philippines</v>
      </c>
      <c r="F604" s="33" t="str">
        <f>VLOOKUP(B604,'TAX INFO'!$B$2:$G$961,5,0)</f>
        <v>267-090-070-00000</v>
      </c>
      <c r="G604" s="33">
        <f>VLOOKUP($B604,'TAX INFO'!$B$2:$G$1000,6,0)</f>
        <v>8602</v>
      </c>
      <c r="H604" s="34" t="s">
        <v>69</v>
      </c>
      <c r="I604" s="34" t="s">
        <v>66</v>
      </c>
      <c r="J604" s="34" t="s">
        <v>67</v>
      </c>
      <c r="K604" s="34" t="s">
        <v>67</v>
      </c>
      <c r="L604" s="34" t="s">
        <v>67</v>
      </c>
      <c r="M604" s="19">
        <v>-2.27</v>
      </c>
      <c r="N604" s="88">
        <v>0</v>
      </c>
      <c r="O604" s="89">
        <v>-0.27</v>
      </c>
      <c r="P604" s="88">
        <v>0</v>
      </c>
      <c r="Q604" s="90">
        <f t="shared" si="9"/>
        <v>-2.54</v>
      </c>
      <c r="R604" s="33">
        <v>28235</v>
      </c>
    </row>
    <row r="605" spans="1:18" x14ac:dyDescent="0.2">
      <c r="A605" s="33">
        <v>603</v>
      </c>
      <c r="B605" s="34" t="s">
        <v>728</v>
      </c>
      <c r="C605" s="34" t="s">
        <v>728</v>
      </c>
      <c r="D605" s="33" t="str">
        <f>VLOOKUP(B605,'TAX INFO'!$B$2:$G$961,3,0)</f>
        <v xml:space="preserve">Toledo Power Company </v>
      </c>
      <c r="E605" s="33" t="str">
        <f>VLOOKUP($B605,'TAX INFO'!$B$2:$F$1000,4,0)</f>
        <v>Toledo Power Plant, Daanglungsod, Toledo City, Cebu 6038 Philippines</v>
      </c>
      <c r="F605" s="33" t="str">
        <f>VLOOKUP(B605,'TAX INFO'!$B$2:$G$961,5,0)</f>
        <v>003-883-626-00000</v>
      </c>
      <c r="G605" s="33">
        <f>VLOOKUP($B605,'TAX INFO'!$B$2:$G$1000,6,0)</f>
        <v>6038</v>
      </c>
      <c r="H605" s="34" t="s">
        <v>69</v>
      </c>
      <c r="I605" s="34" t="s">
        <v>66</v>
      </c>
      <c r="J605" s="34" t="s">
        <v>67</v>
      </c>
      <c r="K605" s="34" t="s">
        <v>67</v>
      </c>
      <c r="L605" s="34" t="s">
        <v>67</v>
      </c>
      <c r="M605" s="19">
        <v>-628.16</v>
      </c>
      <c r="N605" s="88">
        <v>0</v>
      </c>
      <c r="O605" s="89">
        <v>-75.38</v>
      </c>
      <c r="P605" s="88">
        <v>12.56</v>
      </c>
      <c r="Q605" s="90">
        <f t="shared" si="9"/>
        <v>-690.98</v>
      </c>
      <c r="R605" s="33">
        <v>27964</v>
      </c>
    </row>
    <row r="606" spans="1:18" x14ac:dyDescent="0.2">
      <c r="A606" s="33">
        <v>604</v>
      </c>
      <c r="B606" s="34" t="s">
        <v>728</v>
      </c>
      <c r="C606" s="34" t="s">
        <v>731</v>
      </c>
      <c r="D606" s="33" t="str">
        <f>VLOOKUP(B606,'TAX INFO'!$B$2:$G$961,3,0)</f>
        <v xml:space="preserve">Toledo Power Company </v>
      </c>
      <c r="E606" s="33" t="str">
        <f>VLOOKUP($B606,'TAX INFO'!$B$2:$F$1000,4,0)</f>
        <v>Toledo Power Plant, Daanglungsod, Toledo City, Cebu 6038 Philippines</v>
      </c>
      <c r="F606" s="33" t="str">
        <f>VLOOKUP(B606,'TAX INFO'!$B$2:$G$961,5,0)</f>
        <v>003-883-626-00000</v>
      </c>
      <c r="G606" s="33">
        <f>VLOOKUP($B606,'TAX INFO'!$B$2:$G$1000,6,0)</f>
        <v>6038</v>
      </c>
      <c r="H606" s="34" t="s">
        <v>69</v>
      </c>
      <c r="I606" s="34" t="s">
        <v>66</v>
      </c>
      <c r="J606" s="34" t="s">
        <v>67</v>
      </c>
      <c r="K606" s="34" t="s">
        <v>67</v>
      </c>
      <c r="L606" s="34" t="s">
        <v>67</v>
      </c>
      <c r="M606" s="19">
        <v>-0.49</v>
      </c>
      <c r="N606" s="88">
        <v>0</v>
      </c>
      <c r="O606" s="89">
        <v>-0.06</v>
      </c>
      <c r="P606" s="88">
        <v>0.01</v>
      </c>
      <c r="Q606" s="90">
        <f t="shared" si="9"/>
        <v>-0.54</v>
      </c>
      <c r="R606" s="33">
        <v>27964</v>
      </c>
    </row>
    <row r="607" spans="1:18" x14ac:dyDescent="0.2">
      <c r="A607" s="33">
        <v>605</v>
      </c>
      <c r="B607" s="34" t="s">
        <v>710</v>
      </c>
      <c r="C607" s="34" t="s">
        <v>710</v>
      </c>
      <c r="D607" s="33" t="str">
        <f>VLOOKUP(B607,'TAX INFO'!$B$2:$G$961,3,0)</f>
        <v>TeaM (Philippines) Energy Corporation</v>
      </c>
      <c r="E607" s="33" t="str">
        <f>VLOOKUP($B607,'TAX INFO'!$B$2:$F$1000,4,0)</f>
        <v>25th Floor W. Fifth Ave. Bldg., 5th Ave., Bonifacio Global City, Taguig City</v>
      </c>
      <c r="F607" s="33" t="str">
        <f>VLOOKUP(B607,'TAX INFO'!$B$2:$G$961,5,0)</f>
        <v>002-243-275-000</v>
      </c>
      <c r="G607" s="33">
        <f>VLOOKUP($B607,'TAX INFO'!$B$2:$G$1000,6,0)</f>
        <v>1634</v>
      </c>
      <c r="H607" s="34" t="s">
        <v>69</v>
      </c>
      <c r="I607" s="34" t="s">
        <v>66</v>
      </c>
      <c r="J607" s="34" t="s">
        <v>67</v>
      </c>
      <c r="K607" s="34" t="s">
        <v>67</v>
      </c>
      <c r="L607" s="34" t="s">
        <v>67</v>
      </c>
      <c r="M607" s="19">
        <v>-2.13</v>
      </c>
      <c r="N607" s="88">
        <v>0</v>
      </c>
      <c r="O607" s="89">
        <v>-0.26</v>
      </c>
      <c r="P607" s="88">
        <v>0.04</v>
      </c>
      <c r="Q607" s="90">
        <f t="shared" si="9"/>
        <v>-2.3499999999999996</v>
      </c>
      <c r="R607" s="33">
        <v>28236</v>
      </c>
    </row>
    <row r="608" spans="1:18" x14ac:dyDescent="0.2">
      <c r="A608" s="33">
        <v>606</v>
      </c>
      <c r="B608" s="34" t="s">
        <v>710</v>
      </c>
      <c r="C608" s="34" t="s">
        <v>711</v>
      </c>
      <c r="D608" s="33" t="str">
        <f>VLOOKUP(B608,'TAX INFO'!$B$2:$G$961,3,0)</f>
        <v>TeaM (Philippines) Energy Corporation</v>
      </c>
      <c r="E608" s="33" t="str">
        <f>VLOOKUP($B608,'TAX INFO'!$B$2:$F$1000,4,0)</f>
        <v>25th Floor W. Fifth Ave. Bldg., 5th Ave., Bonifacio Global City, Taguig City</v>
      </c>
      <c r="F608" s="33" t="str">
        <f>VLOOKUP(B608,'TAX INFO'!$B$2:$G$961,5,0)</f>
        <v>002-243-275-000</v>
      </c>
      <c r="G608" s="33">
        <f>VLOOKUP($B608,'TAX INFO'!$B$2:$G$1000,6,0)</f>
        <v>1634</v>
      </c>
      <c r="H608" s="34" t="s">
        <v>69</v>
      </c>
      <c r="I608" s="34" t="s">
        <v>66</v>
      </c>
      <c r="J608" s="34" t="s">
        <v>67</v>
      </c>
      <c r="K608" s="34" t="s">
        <v>67</v>
      </c>
      <c r="L608" s="34" t="s">
        <v>67</v>
      </c>
      <c r="M608" s="19">
        <v>-5.35</v>
      </c>
      <c r="N608" s="88">
        <v>0</v>
      </c>
      <c r="O608" s="89">
        <v>-0.64</v>
      </c>
      <c r="P608" s="88">
        <v>0.11</v>
      </c>
      <c r="Q608" s="90">
        <f t="shared" si="9"/>
        <v>-5.879999999999999</v>
      </c>
      <c r="R608" s="33">
        <v>28236</v>
      </c>
    </row>
    <row r="609" spans="1:18" x14ac:dyDescent="0.2">
      <c r="A609" s="33">
        <v>607</v>
      </c>
      <c r="B609" s="34" t="s">
        <v>710</v>
      </c>
      <c r="C609" s="34" t="s">
        <v>712</v>
      </c>
      <c r="D609" s="33" t="str">
        <f>VLOOKUP(B609,'TAX INFO'!$B$2:$G$961,3,0)</f>
        <v>TeaM (Philippines) Energy Corporation</v>
      </c>
      <c r="E609" s="33" t="str">
        <f>VLOOKUP($B609,'TAX INFO'!$B$2:$F$1000,4,0)</f>
        <v>25th Floor W. Fifth Ave. Bldg., 5th Ave., Bonifacio Global City, Taguig City</v>
      </c>
      <c r="F609" s="33" t="str">
        <f>VLOOKUP(B609,'TAX INFO'!$B$2:$G$961,5,0)</f>
        <v>002-243-275-000</v>
      </c>
      <c r="G609" s="33">
        <f>VLOOKUP($B609,'TAX INFO'!$B$2:$G$1000,6,0)</f>
        <v>1634</v>
      </c>
      <c r="H609" s="34" t="s">
        <v>69</v>
      </c>
      <c r="I609" s="34" t="s">
        <v>66</v>
      </c>
      <c r="J609" s="34" t="s">
        <v>67</v>
      </c>
      <c r="K609" s="34" t="s">
        <v>67</v>
      </c>
      <c r="L609" s="34" t="s">
        <v>67</v>
      </c>
      <c r="M609" s="19">
        <v>-111.3</v>
      </c>
      <c r="N609" s="88">
        <v>0</v>
      </c>
      <c r="O609" s="89">
        <v>-13.36</v>
      </c>
      <c r="P609" s="88">
        <v>2.23</v>
      </c>
      <c r="Q609" s="90">
        <f t="shared" si="9"/>
        <v>-122.42999999999999</v>
      </c>
      <c r="R609" s="33">
        <v>28236</v>
      </c>
    </row>
    <row r="610" spans="1:18" x14ac:dyDescent="0.2">
      <c r="A610" s="33">
        <v>608</v>
      </c>
      <c r="B610" s="34" t="s">
        <v>724</v>
      </c>
      <c r="C610" s="34" t="s">
        <v>724</v>
      </c>
      <c r="D610" s="33" t="str">
        <f>VLOOKUP(B610,'TAX INFO'!$B$2:$G$961,3,0)</f>
        <v xml:space="preserve">Therma Power -Visayas, Inc. </v>
      </c>
      <c r="E610" s="33" t="str">
        <f>VLOOKUP($B610,'TAX INFO'!$B$2:$F$1000,4,0)</f>
        <v>Old Veco Compound, Ermita (POB), Cebu City (Capital), Cebu Philippines</v>
      </c>
      <c r="F610" s="33" t="str">
        <f>VLOOKUP(B610,'TAX INFO'!$B$2:$G$961,5,0)</f>
        <v>006-893-449-00000</v>
      </c>
      <c r="G610" s="33">
        <f>VLOOKUP($B610,'TAX INFO'!$B$2:$G$1000,6,0)</f>
        <v>6000</v>
      </c>
      <c r="H610" s="34" t="s">
        <v>69</v>
      </c>
      <c r="I610" s="34" t="s">
        <v>66</v>
      </c>
      <c r="J610" s="34" t="s">
        <v>67</v>
      </c>
      <c r="K610" s="34" t="s">
        <v>67</v>
      </c>
      <c r="L610" s="34" t="s">
        <v>67</v>
      </c>
      <c r="M610" s="19">
        <v>-693.83</v>
      </c>
      <c r="N610" s="88">
        <v>0</v>
      </c>
      <c r="O610" s="89">
        <v>-83.26</v>
      </c>
      <c r="P610" s="88">
        <v>13.88</v>
      </c>
      <c r="Q610" s="90">
        <f t="shared" si="9"/>
        <v>-763.21</v>
      </c>
      <c r="R610" s="33">
        <v>28237</v>
      </c>
    </row>
    <row r="611" spans="1:18" x14ac:dyDescent="0.2">
      <c r="A611" s="33">
        <v>609</v>
      </c>
      <c r="B611" s="34" t="s">
        <v>724</v>
      </c>
      <c r="C611" s="34" t="s">
        <v>725</v>
      </c>
      <c r="D611" s="33" t="str">
        <f>VLOOKUP(B611,'TAX INFO'!$B$2:$G$961,3,0)</f>
        <v xml:space="preserve">Therma Power -Visayas, Inc. </v>
      </c>
      <c r="E611" s="33" t="str">
        <f>VLOOKUP($B611,'TAX INFO'!$B$2:$F$1000,4,0)</f>
        <v>Old Veco Compound, Ermita (POB), Cebu City (Capital), Cebu Philippines</v>
      </c>
      <c r="F611" s="33" t="str">
        <f>VLOOKUP(B611,'TAX INFO'!$B$2:$G$961,5,0)</f>
        <v>006-893-449-00000</v>
      </c>
      <c r="G611" s="33">
        <f>VLOOKUP($B611,'TAX INFO'!$B$2:$G$1000,6,0)</f>
        <v>6000</v>
      </c>
      <c r="H611" s="34" t="s">
        <v>65</v>
      </c>
      <c r="I611" s="34" t="s">
        <v>66</v>
      </c>
      <c r="J611" s="34" t="s">
        <v>67</v>
      </c>
      <c r="K611" s="34" t="s">
        <v>66</v>
      </c>
      <c r="L611" s="34" t="s">
        <v>67</v>
      </c>
      <c r="M611" s="19">
        <v>-0.41</v>
      </c>
      <c r="N611" s="88">
        <v>0</v>
      </c>
      <c r="O611" s="89">
        <v>-0.05</v>
      </c>
      <c r="P611" s="88">
        <v>0.01</v>
      </c>
      <c r="Q611" s="90">
        <f t="shared" si="9"/>
        <v>-0.44999999999999996</v>
      </c>
      <c r="R611" s="33">
        <v>28237</v>
      </c>
    </row>
    <row r="612" spans="1:18" x14ac:dyDescent="0.2">
      <c r="A612" s="33">
        <v>610</v>
      </c>
      <c r="B612" s="34" t="s">
        <v>732</v>
      </c>
      <c r="C612" s="34" t="s">
        <v>732</v>
      </c>
      <c r="D612" s="33" t="str">
        <f>VLOOKUP(B612,'TAX INFO'!$B$2:$G$961,3,0)</f>
        <v>Trustpower Corporation</v>
      </c>
      <c r="E612" s="33" t="str">
        <f>VLOOKUP($B612,'TAX INFO'!$B$2:$F$1000,4,0)</f>
        <v>Barangay Paralayunan, Mabalacat City, Pampanga 2010</v>
      </c>
      <c r="F612" s="33">
        <f>VLOOKUP(B612,'TAX INFO'!$B$2:$G$961,5,0)</f>
        <v>8734476000</v>
      </c>
      <c r="G612" s="33">
        <f>VLOOKUP($B612,'TAX INFO'!$B$2:$G$1000,6,0)</f>
        <v>2010</v>
      </c>
      <c r="H612" s="34" t="s">
        <v>69</v>
      </c>
      <c r="I612" s="34" t="s">
        <v>66</v>
      </c>
      <c r="J612" s="34" t="s">
        <v>67</v>
      </c>
      <c r="K612" s="34" t="s">
        <v>66</v>
      </c>
      <c r="L612" s="34" t="s">
        <v>67</v>
      </c>
      <c r="M612" s="19">
        <v>0</v>
      </c>
      <c r="N612" s="88">
        <v>-264.81</v>
      </c>
      <c r="O612" s="89">
        <v>0</v>
      </c>
      <c r="P612" s="88">
        <v>0</v>
      </c>
      <c r="Q612" s="90">
        <f t="shared" si="9"/>
        <v>-264.81</v>
      </c>
      <c r="R612" s="33">
        <v>28238</v>
      </c>
    </row>
    <row r="613" spans="1:18" x14ac:dyDescent="0.2">
      <c r="A613" s="33">
        <v>611</v>
      </c>
      <c r="B613" s="34" t="s">
        <v>732</v>
      </c>
      <c r="C613" s="34" t="s">
        <v>733</v>
      </c>
      <c r="D613" s="33" t="str">
        <f>VLOOKUP(B613,'TAX INFO'!$B$2:$G$961,3,0)</f>
        <v>Trustpower Corporation</v>
      </c>
      <c r="E613" s="33" t="str">
        <f>VLOOKUP($B613,'TAX INFO'!$B$2:$F$1000,4,0)</f>
        <v>Barangay Paralayunan, Mabalacat City, Pampanga 2010</v>
      </c>
      <c r="F613" s="33">
        <f>VLOOKUP(B613,'TAX INFO'!$B$2:$G$961,5,0)</f>
        <v>8734476000</v>
      </c>
      <c r="G613" s="33">
        <f>VLOOKUP($B613,'TAX INFO'!$B$2:$G$1000,6,0)</f>
        <v>2010</v>
      </c>
      <c r="H613" s="34" t="s">
        <v>65</v>
      </c>
      <c r="I613" s="34" t="s">
        <v>67</v>
      </c>
      <c r="J613" s="34" t="s">
        <v>67</v>
      </c>
      <c r="K613" s="34" t="s">
        <v>66</v>
      </c>
      <c r="L613" s="34" t="s">
        <v>66</v>
      </c>
      <c r="M613" s="19">
        <v>0</v>
      </c>
      <c r="N613" s="88">
        <v>-53.24</v>
      </c>
      <c r="O613" s="89">
        <v>0</v>
      </c>
      <c r="P613" s="88">
        <v>0</v>
      </c>
      <c r="Q613" s="90">
        <f t="shared" si="9"/>
        <v>-53.24</v>
      </c>
      <c r="R613" s="33">
        <v>28238</v>
      </c>
    </row>
    <row r="614" spans="1:18" x14ac:dyDescent="0.2">
      <c r="A614" s="33">
        <v>612</v>
      </c>
      <c r="B614" s="34" t="s">
        <v>732</v>
      </c>
      <c r="C614" s="34" t="s">
        <v>734</v>
      </c>
      <c r="D614" s="33" t="str">
        <f>VLOOKUP(B614,'TAX INFO'!$B$2:$G$961,3,0)</f>
        <v>Trustpower Corporation</v>
      </c>
      <c r="E614" s="33" t="str">
        <f>VLOOKUP($B614,'TAX INFO'!$B$2:$F$1000,4,0)</f>
        <v>Barangay Paralayunan, Mabalacat City, Pampanga 2010</v>
      </c>
      <c r="F614" s="33">
        <f>VLOOKUP(B614,'TAX INFO'!$B$2:$G$961,5,0)</f>
        <v>8734476000</v>
      </c>
      <c r="G614" s="33">
        <f>VLOOKUP($B614,'TAX INFO'!$B$2:$G$1000,6,0)</f>
        <v>2010</v>
      </c>
      <c r="H614" s="34" t="s">
        <v>69</v>
      </c>
      <c r="I614" s="34" t="s">
        <v>67</v>
      </c>
      <c r="J614" s="34" t="s">
        <v>67</v>
      </c>
      <c r="K614" s="34" t="s">
        <v>66</v>
      </c>
      <c r="L614" s="34" t="s">
        <v>66</v>
      </c>
      <c r="M614" s="19">
        <v>0</v>
      </c>
      <c r="N614" s="88">
        <v>-0.09</v>
      </c>
      <c r="O614" s="89">
        <v>0</v>
      </c>
      <c r="P614" s="88">
        <v>0</v>
      </c>
      <c r="Q614" s="90">
        <f t="shared" si="9"/>
        <v>-0.09</v>
      </c>
      <c r="R614" s="33">
        <v>28238</v>
      </c>
    </row>
    <row r="615" spans="1:18" x14ac:dyDescent="0.2">
      <c r="A615" s="33">
        <v>613</v>
      </c>
      <c r="B615" s="34" t="s">
        <v>732</v>
      </c>
      <c r="C615" s="34" t="s">
        <v>735</v>
      </c>
      <c r="D615" s="33" t="str">
        <f>VLOOKUP(B615,'TAX INFO'!$B$2:$G$961,3,0)</f>
        <v>Trustpower Corporation</v>
      </c>
      <c r="E615" s="33" t="str">
        <f>VLOOKUP($B615,'TAX INFO'!$B$2:$F$1000,4,0)</f>
        <v>Barangay Paralayunan, Mabalacat City, Pampanga 2010</v>
      </c>
      <c r="F615" s="33">
        <f>VLOOKUP(B615,'TAX INFO'!$B$2:$G$961,5,0)</f>
        <v>8734476000</v>
      </c>
      <c r="G615" s="33">
        <f>VLOOKUP($B615,'TAX INFO'!$B$2:$G$1000,6,0)</f>
        <v>2010</v>
      </c>
      <c r="H615" s="34" t="s">
        <v>65</v>
      </c>
      <c r="I615" s="34" t="s">
        <v>66</v>
      </c>
      <c r="J615" s="34" t="s">
        <v>67</v>
      </c>
      <c r="K615" s="34" t="s">
        <v>67</v>
      </c>
      <c r="L615" s="34" t="s">
        <v>67</v>
      </c>
      <c r="M615" s="19">
        <v>0</v>
      </c>
      <c r="N615" s="88">
        <v>0</v>
      </c>
      <c r="O615" s="89">
        <v>0</v>
      </c>
      <c r="P615" s="88">
        <v>0</v>
      </c>
      <c r="Q615" s="90">
        <f t="shared" si="9"/>
        <v>0</v>
      </c>
      <c r="R615" s="33">
        <v>28238</v>
      </c>
    </row>
    <row r="616" spans="1:18" x14ac:dyDescent="0.2">
      <c r="A616" s="33">
        <v>614</v>
      </c>
      <c r="B616" s="34" t="s">
        <v>726</v>
      </c>
      <c r="C616" s="34" t="s">
        <v>726</v>
      </c>
      <c r="D616" s="33" t="str">
        <f>VLOOKUP(B616,'TAX INFO'!$B$2:$G$961,3,0)</f>
        <v xml:space="preserve">Therma South, Inc. </v>
      </c>
      <c r="E616" s="33" t="str">
        <f>VLOOKUP($B616,'TAX INFO'!$B$2:$F$1000,4,0)</f>
        <v>TORIL BINUGAO, DAVAO, DAVAO DEL SUR PHILIPPINES</v>
      </c>
      <c r="F616" s="33" t="str">
        <f>VLOOKUP(B616,'TAX INFO'!$B$2:$G$961,5,0)</f>
        <v>267-447-083-00000</v>
      </c>
      <c r="G616" s="33">
        <f>VLOOKUP($B616,'TAX INFO'!$B$2:$G$1000,6,0)</f>
        <v>8000</v>
      </c>
      <c r="H616" s="34" t="s">
        <v>65</v>
      </c>
      <c r="I616" s="34" t="s">
        <v>67</v>
      </c>
      <c r="J616" s="34" t="s">
        <v>66</v>
      </c>
      <c r="K616" s="34" t="s">
        <v>66</v>
      </c>
      <c r="L616" s="34" t="s">
        <v>66</v>
      </c>
      <c r="M616" s="19">
        <v>-3110.69</v>
      </c>
      <c r="N616" s="88">
        <v>0</v>
      </c>
      <c r="O616" s="89">
        <v>-373.28</v>
      </c>
      <c r="P616" s="88">
        <v>62.21</v>
      </c>
      <c r="Q616" s="90">
        <f t="shared" si="9"/>
        <v>-3421.76</v>
      </c>
      <c r="R616" s="33">
        <v>28239</v>
      </c>
    </row>
    <row r="617" spans="1:18" x14ac:dyDescent="0.2">
      <c r="A617" s="33">
        <v>615</v>
      </c>
      <c r="B617" s="34" t="s">
        <v>727</v>
      </c>
      <c r="C617" s="34" t="s">
        <v>727</v>
      </c>
      <c r="D617" s="33" t="str">
        <f>VLOOKUP(B617,'TAX INFO'!$B$2:$G$961,3,0)</f>
        <v xml:space="preserve">Therma Visayas, Inc. </v>
      </c>
      <c r="E617" s="33" t="str">
        <f>VLOOKUP($B617,'TAX INFO'!$B$2:$F$1000,4,0)</f>
        <v>Bato, Toledo City Cebu</v>
      </c>
      <c r="F617" s="33" t="str">
        <f>VLOOKUP(B617,'TAX INFO'!$B$2:$G$961,5,0)</f>
        <v>005-031-663-00000</v>
      </c>
      <c r="G617" s="33">
        <f>VLOOKUP($B617,'TAX INFO'!$B$2:$G$1000,6,0)</f>
        <v>6038</v>
      </c>
      <c r="H617" s="34" t="s">
        <v>69</v>
      </c>
      <c r="I617" s="34" t="s">
        <v>66</v>
      </c>
      <c r="J617" s="34" t="s">
        <v>66</v>
      </c>
      <c r="K617" s="34" t="s">
        <v>67</v>
      </c>
      <c r="L617" s="34" t="s">
        <v>67</v>
      </c>
      <c r="M617" s="19">
        <v>-7361.57</v>
      </c>
      <c r="N617" s="88">
        <v>0</v>
      </c>
      <c r="O617" s="89">
        <v>-883.39</v>
      </c>
      <c r="P617" s="88">
        <v>147.22999999999999</v>
      </c>
      <c r="Q617" s="90">
        <f t="shared" si="9"/>
        <v>-8097.73</v>
      </c>
      <c r="R617" s="33">
        <v>28240</v>
      </c>
    </row>
    <row r="618" spans="1:18" x14ac:dyDescent="0.2">
      <c r="A618" s="33">
        <v>616</v>
      </c>
      <c r="B618" s="34" t="s">
        <v>386</v>
      </c>
      <c r="C618" s="34" t="s">
        <v>386</v>
      </c>
      <c r="D618" s="33" t="str">
        <f>VLOOKUP(B618,'TAX INFO'!$B$2:$G$961,3,0)</f>
        <v>LABAYAT I HYDROPOWER</v>
      </c>
      <c r="E618" s="33" t="str">
        <f>VLOOKUP($B618,'TAX INFO'!$B$2:$F$1000,4,0)</f>
        <v>2155 3F JTKC Centre, Don Chino Roces, Makati City</v>
      </c>
      <c r="F618" s="33" t="str">
        <f>VLOOKUP(B618,'TAX INFO'!$B$2:$G$961,5,0)</f>
        <v>009-110-521-000</v>
      </c>
      <c r="G618" s="33">
        <f>VLOOKUP($B618,'TAX INFO'!$B$2:$G$1000,6,0)</f>
        <v>1231</v>
      </c>
      <c r="H618" s="34" t="s">
        <v>69</v>
      </c>
      <c r="I618" s="34" t="s">
        <v>66</v>
      </c>
      <c r="J618" s="34" t="s">
        <v>66</v>
      </c>
      <c r="K618" s="34" t="s">
        <v>67</v>
      </c>
      <c r="L618" s="34" t="s">
        <v>67</v>
      </c>
      <c r="M618" s="19">
        <v>0</v>
      </c>
      <c r="N618" s="88">
        <v>-353.01</v>
      </c>
      <c r="O618" s="89">
        <v>0</v>
      </c>
      <c r="P618" s="88">
        <v>0</v>
      </c>
      <c r="Q618" s="90">
        <f t="shared" si="9"/>
        <v>-353.01</v>
      </c>
      <c r="R618" s="33">
        <v>28241</v>
      </c>
    </row>
    <row r="619" spans="1:18" x14ac:dyDescent="0.2">
      <c r="A619" s="33">
        <v>617</v>
      </c>
      <c r="B619" s="34" t="s">
        <v>740</v>
      </c>
      <c r="C619" s="34" t="s">
        <v>740</v>
      </c>
      <c r="D619" s="33" t="str">
        <f>VLOOKUP(B619,'TAX INFO'!$B$2:$G$961,3,0)</f>
        <v xml:space="preserve">University of the Philippines Los Baños </v>
      </c>
      <c r="E619" s="33" t="str">
        <f>VLOOKUP($B619,'TAX INFO'!$B$2:$F$1000,4,0)</f>
        <v>UPLB Administrative Bldg., Los Baños, Laguna</v>
      </c>
      <c r="F619" s="33" t="str">
        <f>VLOOKUP(B619,'TAX INFO'!$B$2:$G$961,5,0)</f>
        <v>000-864-006-00004</v>
      </c>
      <c r="G619" s="33">
        <f>VLOOKUP($B619,'TAX INFO'!$B$2:$G$1000,6,0)</f>
        <v>4031</v>
      </c>
      <c r="H619" s="34" t="s">
        <v>65</v>
      </c>
      <c r="I619" s="34" t="s">
        <v>66</v>
      </c>
      <c r="J619" s="34" t="s">
        <v>66</v>
      </c>
      <c r="K619" s="34" t="s">
        <v>67</v>
      </c>
      <c r="L619" s="34" t="s">
        <v>67</v>
      </c>
      <c r="M619" s="19">
        <v>-2.73</v>
      </c>
      <c r="N619" s="88">
        <v>0</v>
      </c>
      <c r="O619" s="89">
        <v>-0.33</v>
      </c>
      <c r="P619" s="88">
        <v>0.05</v>
      </c>
      <c r="Q619" s="90">
        <f t="shared" si="9"/>
        <v>-3.0100000000000002</v>
      </c>
      <c r="R619" s="33">
        <v>28242</v>
      </c>
    </row>
    <row r="620" spans="1:18" x14ac:dyDescent="0.2">
      <c r="A620" s="33">
        <v>618</v>
      </c>
      <c r="B620" s="34" t="s">
        <v>736</v>
      </c>
      <c r="C620" s="34" t="s">
        <v>736</v>
      </c>
      <c r="D620" s="33" t="str">
        <f>VLOOKUP(B620,'TAX INFO'!$B$2:$G$961,3,0)</f>
        <v>UNITED PULP AND PAPER CO., INC.</v>
      </c>
      <c r="E620" s="33" t="str">
        <f>VLOOKUP($B620,'TAX INFO'!$B$2:$F$1000,4,0)</f>
        <v>9/F Fort Legend Towers, 3rd Ave., Cor. 31st St., Fort Bonifacio Global City, Taguig City</v>
      </c>
      <c r="F620" s="33" t="str">
        <f>VLOOKUP(B620,'TAX INFO'!$B$2:$G$961,5,0)</f>
        <v>000-149-834-000</v>
      </c>
      <c r="G620" s="33">
        <f>VLOOKUP($B620,'TAX INFO'!$B$2:$G$1000,6,0)</f>
        <v>1214</v>
      </c>
      <c r="H620" s="34" t="s">
        <v>69</v>
      </c>
      <c r="I620" s="34" t="s">
        <v>66</v>
      </c>
      <c r="J620" s="34" t="s">
        <v>66</v>
      </c>
      <c r="K620" s="34" t="s">
        <v>67</v>
      </c>
      <c r="L620" s="34" t="s">
        <v>67</v>
      </c>
      <c r="M620" s="19">
        <v>-0.01</v>
      </c>
      <c r="N620" s="88">
        <v>0</v>
      </c>
      <c r="O620" s="89">
        <v>0</v>
      </c>
      <c r="P620" s="88">
        <v>0</v>
      </c>
      <c r="Q620" s="90">
        <f t="shared" si="9"/>
        <v>-0.01</v>
      </c>
      <c r="R620" s="33">
        <v>28243</v>
      </c>
    </row>
    <row r="621" spans="1:18" x14ac:dyDescent="0.2">
      <c r="A621" s="33">
        <v>619</v>
      </c>
      <c r="B621" s="34" t="s">
        <v>736</v>
      </c>
      <c r="C621" s="34" t="s">
        <v>737</v>
      </c>
      <c r="D621" s="33" t="str">
        <f>VLOOKUP(B621,'TAX INFO'!$B$2:$G$961,3,0)</f>
        <v>UNITED PULP AND PAPER CO., INC.</v>
      </c>
      <c r="E621" s="33" t="str">
        <f>VLOOKUP($B621,'TAX INFO'!$B$2:$F$1000,4,0)</f>
        <v>9/F Fort Legend Towers, 3rd Ave., Cor. 31st St., Fort Bonifacio Global City, Taguig City</v>
      </c>
      <c r="F621" s="33" t="str">
        <f>VLOOKUP(B621,'TAX INFO'!$B$2:$G$961,5,0)</f>
        <v>000-149-834-000</v>
      </c>
      <c r="G621" s="33">
        <f>VLOOKUP($B621,'TAX INFO'!$B$2:$G$1000,6,0)</f>
        <v>1214</v>
      </c>
      <c r="H621" s="34" t="s">
        <v>65</v>
      </c>
      <c r="I621" s="34" t="s">
        <v>66</v>
      </c>
      <c r="J621" s="34" t="s">
        <v>66</v>
      </c>
      <c r="K621" s="34" t="s">
        <v>66</v>
      </c>
      <c r="L621" s="34" t="s">
        <v>66</v>
      </c>
      <c r="M621" s="19">
        <v>-9.91</v>
      </c>
      <c r="N621" s="88">
        <v>0</v>
      </c>
      <c r="O621" s="89">
        <v>-1.19</v>
      </c>
      <c r="P621" s="88">
        <v>0.2</v>
      </c>
      <c r="Q621" s="90">
        <f t="shared" si="9"/>
        <v>-10.9</v>
      </c>
      <c r="R621" s="33">
        <v>28243</v>
      </c>
    </row>
    <row r="622" spans="1:18" x14ac:dyDescent="0.2">
      <c r="A622" s="33">
        <v>620</v>
      </c>
      <c r="B622" s="34" t="s">
        <v>587</v>
      </c>
      <c r="C622" s="34" t="s">
        <v>587</v>
      </c>
      <c r="D622" s="33" t="str">
        <f>VLOOKUP(B622,'TAX INFO'!$B$2:$G$961,3,0)</f>
        <v>SMGP BESS POWER INC</v>
      </c>
      <c r="E622" s="33" t="str">
        <f>VLOOKUP($B622,'TAX INFO'!$B$2:$F$1000,4,0)</f>
        <v>5th Floor C5 Office Building Complex, #100 E. Rodriguez Jr. Ave., C5 Road Ugong 1604 City of Pasig NCR, Second District Philippines</v>
      </c>
      <c r="F622" s="33" t="str">
        <f>VLOOKUP(B622,'TAX INFO'!$B$2:$G$961,5,0)</f>
        <v>008-471-214-000</v>
      </c>
      <c r="G622" s="33">
        <f>VLOOKUP($B622,'TAX INFO'!$B$2:$G$1000,6,0)</f>
        <v>1604</v>
      </c>
      <c r="H622" s="34" t="s">
        <v>69</v>
      </c>
      <c r="I622" s="34" t="s">
        <v>66</v>
      </c>
      <c r="J622" s="34" t="s">
        <v>66</v>
      </c>
      <c r="K622" s="34" t="s">
        <v>66</v>
      </c>
      <c r="L622" s="34" t="s">
        <v>66</v>
      </c>
      <c r="M622" s="19">
        <v>-1796.78</v>
      </c>
      <c r="N622" s="88">
        <v>0</v>
      </c>
      <c r="O622" s="89">
        <v>-215.61</v>
      </c>
      <c r="P622" s="88">
        <v>35.94</v>
      </c>
      <c r="Q622" s="90">
        <f t="shared" si="9"/>
        <v>-1976.4499999999998</v>
      </c>
      <c r="R622" s="33">
        <v>28244</v>
      </c>
    </row>
    <row r="623" spans="1:18" x14ac:dyDescent="0.2">
      <c r="A623" s="33">
        <v>621</v>
      </c>
      <c r="B623" s="34" t="s">
        <v>588</v>
      </c>
      <c r="C623" s="34" t="s">
        <v>588</v>
      </c>
      <c r="D623" s="33" t="str">
        <f>VLOOKUP(B623,'TAX INFO'!$B$2:$G$961,3,0)</f>
        <v>SMGP BESS Power Inc.</v>
      </c>
      <c r="E623" s="33" t="str">
        <f>VLOOKUP($B623,'TAX INFO'!$B$2:$F$1000,4,0)</f>
        <v>5F, C5 Office Building Complex, # 100 E. Rodriguez Jr. Ave, C5 Road, Bo. Ugong, Pasig City 1604</v>
      </c>
      <c r="F623" s="33" t="str">
        <f>VLOOKUP(B623,'TAX INFO'!$B$2:$G$961,5,0)</f>
        <v>008-471-214-000</v>
      </c>
      <c r="G623" s="33">
        <f>VLOOKUP($B623,'TAX INFO'!$B$2:$G$1000,6,0)</f>
        <v>1550</v>
      </c>
      <c r="H623" s="34" t="s">
        <v>65</v>
      </c>
      <c r="I623" s="34" t="s">
        <v>66</v>
      </c>
      <c r="J623" s="34" t="s">
        <v>66</v>
      </c>
      <c r="K623" s="34" t="s">
        <v>66</v>
      </c>
      <c r="L623" s="34" t="s">
        <v>66</v>
      </c>
      <c r="M623" s="19">
        <v>-282.83999999999997</v>
      </c>
      <c r="N623" s="88">
        <v>0</v>
      </c>
      <c r="O623" s="89">
        <v>-33.94</v>
      </c>
      <c r="P623" s="88">
        <v>5.66</v>
      </c>
      <c r="Q623" s="90">
        <f t="shared" si="9"/>
        <v>-311.11999999999995</v>
      </c>
      <c r="R623" s="33">
        <v>28244</v>
      </c>
    </row>
    <row r="624" spans="1:18" x14ac:dyDescent="0.2">
      <c r="A624" s="33">
        <v>622</v>
      </c>
      <c r="B624" s="34" t="s">
        <v>588</v>
      </c>
      <c r="C624" s="34" t="s">
        <v>590</v>
      </c>
      <c r="D624" s="33" t="str">
        <f>VLOOKUP(B624,'TAX INFO'!$B$2:$G$961,3,0)</f>
        <v>SMGP BESS Power Inc.</v>
      </c>
      <c r="E624" s="33" t="str">
        <f>VLOOKUP($B624,'TAX INFO'!$B$2:$F$1000,4,0)</f>
        <v>5F, C5 Office Building Complex, # 100 E. Rodriguez Jr. Ave, C5 Road, Bo. Ugong, Pasig City 1604</v>
      </c>
      <c r="F624" s="33" t="str">
        <f>VLOOKUP(B624,'TAX INFO'!$B$2:$G$961,5,0)</f>
        <v>008-471-214-000</v>
      </c>
      <c r="G624" s="33">
        <f>VLOOKUP($B624,'TAX INFO'!$B$2:$G$1000,6,0)</f>
        <v>1550</v>
      </c>
      <c r="H624" s="34" t="s">
        <v>69</v>
      </c>
      <c r="I624" s="34" t="s">
        <v>66</v>
      </c>
      <c r="J624" s="34" t="s">
        <v>66</v>
      </c>
      <c r="K624" s="34" t="s">
        <v>66</v>
      </c>
      <c r="L624" s="34" t="s">
        <v>66</v>
      </c>
      <c r="M624" s="19">
        <v>-6.04</v>
      </c>
      <c r="N624" s="88">
        <v>0</v>
      </c>
      <c r="O624" s="89">
        <v>-0.72</v>
      </c>
      <c r="P624" s="88">
        <v>0.12</v>
      </c>
      <c r="Q624" s="90">
        <f t="shared" si="9"/>
        <v>-6.64</v>
      </c>
      <c r="R624" s="33">
        <v>28244</v>
      </c>
    </row>
    <row r="625" spans="1:18" x14ac:dyDescent="0.2">
      <c r="A625" s="33">
        <v>623</v>
      </c>
      <c r="B625" s="34" t="s">
        <v>587</v>
      </c>
      <c r="C625" s="34" t="s">
        <v>591</v>
      </c>
      <c r="D625" s="33" t="str">
        <f>VLOOKUP(B625,'TAX INFO'!$B$2:$G$961,3,0)</f>
        <v>SMGP BESS POWER INC</v>
      </c>
      <c r="E625" s="33" t="str">
        <f>VLOOKUP($B625,'TAX INFO'!$B$2:$F$1000,4,0)</f>
        <v>5th Floor C5 Office Building Complex, #100 E. Rodriguez Jr. Ave., C5 Road Ugong 1604 City of Pasig NCR, Second District Philippines</v>
      </c>
      <c r="F625" s="33" t="str">
        <f>VLOOKUP(B625,'TAX INFO'!$B$2:$G$961,5,0)</f>
        <v>008-471-214-000</v>
      </c>
      <c r="G625" s="33">
        <f>VLOOKUP($B625,'TAX INFO'!$B$2:$G$1000,6,0)</f>
        <v>1604</v>
      </c>
      <c r="H625" s="34" t="s">
        <v>69</v>
      </c>
      <c r="I625" s="34" t="s">
        <v>66</v>
      </c>
      <c r="J625" s="34" t="s">
        <v>67</v>
      </c>
      <c r="K625" s="34" t="s">
        <v>67</v>
      </c>
      <c r="L625" s="34" t="s">
        <v>67</v>
      </c>
      <c r="M625" s="19">
        <v>-85.89</v>
      </c>
      <c r="N625" s="88">
        <v>0</v>
      </c>
      <c r="O625" s="89">
        <v>-10.31</v>
      </c>
      <c r="P625" s="88">
        <v>1.72</v>
      </c>
      <c r="Q625" s="90">
        <f t="shared" si="9"/>
        <v>-94.48</v>
      </c>
      <c r="R625" s="33">
        <v>28244</v>
      </c>
    </row>
    <row r="626" spans="1:18" x14ac:dyDescent="0.2">
      <c r="A626" s="33">
        <v>624</v>
      </c>
      <c r="B626" s="34" t="s">
        <v>587</v>
      </c>
      <c r="C626" s="34" t="s">
        <v>589</v>
      </c>
      <c r="D626" s="33" t="str">
        <f>VLOOKUP(B626,'TAX INFO'!$B$2:$G$961,3,0)</f>
        <v>SMGP BESS POWER INC</v>
      </c>
      <c r="E626" s="33" t="str">
        <f>VLOOKUP($B626,'TAX INFO'!$B$2:$F$1000,4,0)</f>
        <v>5th Floor C5 Office Building Complex, #100 E. Rodriguez Jr. Ave., C5 Road Ugong 1604 City of Pasig NCR, Second District Philippines</v>
      </c>
      <c r="F626" s="33" t="str">
        <f>VLOOKUP(B626,'TAX INFO'!$B$2:$G$961,5,0)</f>
        <v>008-471-214-000</v>
      </c>
      <c r="G626" s="33">
        <f>VLOOKUP($B626,'TAX INFO'!$B$2:$G$1000,6,0)</f>
        <v>1604</v>
      </c>
      <c r="H626" s="34" t="s">
        <v>69</v>
      </c>
      <c r="I626" s="34" t="s">
        <v>66</v>
      </c>
      <c r="J626" s="34" t="s">
        <v>67</v>
      </c>
      <c r="K626" s="34" t="s">
        <v>67</v>
      </c>
      <c r="L626" s="34" t="s">
        <v>67</v>
      </c>
      <c r="M626" s="19">
        <v>-84.86</v>
      </c>
      <c r="N626" s="88">
        <v>0</v>
      </c>
      <c r="O626" s="89">
        <v>-10.18</v>
      </c>
      <c r="P626" s="88">
        <v>1.7</v>
      </c>
      <c r="Q626" s="90">
        <f t="shared" si="9"/>
        <v>-93.339999999999989</v>
      </c>
      <c r="R626" s="33">
        <v>28244</v>
      </c>
    </row>
    <row r="627" spans="1:18" x14ac:dyDescent="0.2">
      <c r="A627" s="33">
        <v>625</v>
      </c>
      <c r="B627" s="34" t="s">
        <v>587</v>
      </c>
      <c r="C627" s="34" t="s">
        <v>592</v>
      </c>
      <c r="D627" s="33" t="str">
        <f>VLOOKUP(B627,'TAX INFO'!$B$2:$G$961,3,0)</f>
        <v>SMGP BESS POWER INC</v>
      </c>
      <c r="E627" s="33" t="str">
        <f>VLOOKUP($B627,'TAX INFO'!$B$2:$F$1000,4,0)</f>
        <v>5th Floor C5 Office Building Complex, #100 E. Rodriguez Jr. Ave., C5 Road Ugong 1604 City of Pasig NCR, Second District Philippines</v>
      </c>
      <c r="F627" s="33" t="str">
        <f>VLOOKUP(B627,'TAX INFO'!$B$2:$G$961,5,0)</f>
        <v>008-471-214-000</v>
      </c>
      <c r="G627" s="33">
        <f>VLOOKUP($B627,'TAX INFO'!$B$2:$G$1000,6,0)</f>
        <v>1604</v>
      </c>
      <c r="H627" s="34" t="s">
        <v>69</v>
      </c>
      <c r="I627" s="34" t="s">
        <v>66</v>
      </c>
      <c r="J627" s="34" t="s">
        <v>67</v>
      </c>
      <c r="K627" s="34" t="s">
        <v>67</v>
      </c>
      <c r="L627" s="34" t="s">
        <v>67</v>
      </c>
      <c r="M627" s="19">
        <v>-4.6900000000000004</v>
      </c>
      <c r="N627" s="88">
        <v>0</v>
      </c>
      <c r="O627" s="89">
        <v>-0.56000000000000005</v>
      </c>
      <c r="P627" s="88">
        <v>0.09</v>
      </c>
      <c r="Q627" s="90">
        <f t="shared" si="9"/>
        <v>-5.16</v>
      </c>
      <c r="R627" s="33">
        <v>28244</v>
      </c>
    </row>
    <row r="628" spans="1:18" x14ac:dyDescent="0.2">
      <c r="A628" s="33">
        <v>626</v>
      </c>
      <c r="B628" s="34" t="s">
        <v>738</v>
      </c>
      <c r="C628" s="34" t="s">
        <v>738</v>
      </c>
      <c r="D628" s="33" t="str">
        <f>VLOOKUP(B628,'TAX INFO'!$B$2:$G$961,3,0)</f>
        <v>Universal Robina Corporation</v>
      </c>
      <c r="E628" s="33" t="str">
        <f>VLOOKUP($B628,'TAX INFO'!$B$2:$F$1000,4,0)</f>
        <v>43/F Robinsons Equitable Tower DB Ave. Cor Poveda St., Ortigas Center, Pasig City</v>
      </c>
      <c r="F628" s="33" t="str">
        <f>VLOOKUP(B628,'TAX INFO'!$B$2:$G$961,5,0)</f>
        <v>000-400-016-000</v>
      </c>
      <c r="G628" s="33">
        <f>VLOOKUP($B628,'TAX INFO'!$B$2:$G$1000,6,0)</f>
        <v>1605</v>
      </c>
      <c r="H628" s="34" t="s">
        <v>69</v>
      </c>
      <c r="I628" s="34" t="s">
        <v>66</v>
      </c>
      <c r="J628" s="34" t="s">
        <v>67</v>
      </c>
      <c r="K628" s="34" t="s">
        <v>67</v>
      </c>
      <c r="L628" s="34" t="s">
        <v>67</v>
      </c>
      <c r="M628" s="19">
        <v>0</v>
      </c>
      <c r="N628" s="88">
        <v>-2450.4299999999998</v>
      </c>
      <c r="O628" s="89">
        <v>0</v>
      </c>
      <c r="P628" s="88">
        <v>49.01</v>
      </c>
      <c r="Q628" s="90">
        <f t="shared" si="9"/>
        <v>-2401.4199999999996</v>
      </c>
      <c r="R628" s="33">
        <v>28245</v>
      </c>
    </row>
    <row r="629" spans="1:18" x14ac:dyDescent="0.2">
      <c r="A629" s="33">
        <v>627</v>
      </c>
      <c r="B629" s="34" t="s">
        <v>738</v>
      </c>
      <c r="C629" s="34" t="s">
        <v>739</v>
      </c>
      <c r="D629" s="33" t="str">
        <f>VLOOKUP(B629,'TAX INFO'!$B$2:$G$961,3,0)</f>
        <v>Universal Robina Corporation</v>
      </c>
      <c r="E629" s="33" t="str">
        <f>VLOOKUP($B629,'TAX INFO'!$B$2:$F$1000,4,0)</f>
        <v>43/F Robinsons Equitable Tower DB Ave. Cor Poveda St., Ortigas Center, Pasig City</v>
      </c>
      <c r="F629" s="33" t="str">
        <f>VLOOKUP(B629,'TAX INFO'!$B$2:$G$961,5,0)</f>
        <v>000-400-016-000</v>
      </c>
      <c r="G629" s="33">
        <f>VLOOKUP($B629,'TAX INFO'!$B$2:$G$1000,6,0)</f>
        <v>1605</v>
      </c>
      <c r="H629" s="34" t="s">
        <v>69</v>
      </c>
      <c r="I629" s="34" t="s">
        <v>66</v>
      </c>
      <c r="J629" s="34" t="s">
        <v>67</v>
      </c>
      <c r="K629" s="34" t="s">
        <v>67</v>
      </c>
      <c r="L629" s="34" t="s">
        <v>67</v>
      </c>
      <c r="M629" s="19">
        <v>0</v>
      </c>
      <c r="N629" s="88">
        <v>0</v>
      </c>
      <c r="O629" s="89">
        <v>0</v>
      </c>
      <c r="P629" s="88">
        <v>0</v>
      </c>
      <c r="Q629" s="90">
        <f t="shared" si="9"/>
        <v>0</v>
      </c>
      <c r="R629" s="33">
        <v>28245</v>
      </c>
    </row>
    <row r="630" spans="1:18" x14ac:dyDescent="0.2">
      <c r="A630" s="33">
        <v>628</v>
      </c>
      <c r="B630" s="34" t="s">
        <v>750</v>
      </c>
      <c r="C630" s="34" t="s">
        <v>750</v>
      </c>
      <c r="D630" s="33" t="str">
        <f>VLOOKUP(B630,'TAX INFO'!$B$2:$G$961,3,0)</f>
        <v xml:space="preserve">Visayan Electric Company </v>
      </c>
      <c r="E630" s="33" t="str">
        <f>VLOOKUP($B630,'TAX INFO'!$B$2:$F$1000,4,0)</f>
        <v>VECO Engineering Office J. Panis St., Banilad, Cebu City (Capital) Cebu Philippines 6000</v>
      </c>
      <c r="F630" s="33" t="str">
        <f>VLOOKUP(B630,'TAX INFO'!$B$2:$G$961,5,0)</f>
        <v>000-566-230-000</v>
      </c>
      <c r="G630" s="33">
        <f>VLOOKUP($B630,'TAX INFO'!$B$2:$G$1000,6,0)</f>
        <v>6000</v>
      </c>
      <c r="H630" s="34" t="s">
        <v>69</v>
      </c>
      <c r="I630" s="34" t="s">
        <v>66</v>
      </c>
      <c r="J630" s="34" t="s">
        <v>67</v>
      </c>
      <c r="K630" s="34" t="s">
        <v>67</v>
      </c>
      <c r="L630" s="34" t="s">
        <v>67</v>
      </c>
      <c r="M630" s="19">
        <v>-276.77</v>
      </c>
      <c r="N630" s="88">
        <v>0</v>
      </c>
      <c r="O630" s="89">
        <v>-33.21</v>
      </c>
      <c r="P630" s="88">
        <v>5.54</v>
      </c>
      <c r="Q630" s="90">
        <f t="shared" si="9"/>
        <v>-304.43999999999994</v>
      </c>
      <c r="R630" s="33">
        <v>28246</v>
      </c>
    </row>
    <row r="631" spans="1:18" x14ac:dyDescent="0.2">
      <c r="A631" s="33">
        <v>629</v>
      </c>
      <c r="B631" s="34" t="s">
        <v>744</v>
      </c>
      <c r="C631" s="34" t="s">
        <v>744</v>
      </c>
      <c r="D631" s="33" t="str">
        <f>VLOOKUP(B631,'TAX INFO'!$B$2:$G$961,3,0)</f>
        <v xml:space="preserve">Vantage Energy Solutions and Management, Inc. </v>
      </c>
      <c r="E631" s="33" t="str">
        <f>VLOOKUP($B631,'TAX INFO'!$B$2:$F$1000,4,0)</f>
        <v>3F BSC Bldg., Meralco Center, Ortigas Avenue, Ugong, Pasig City</v>
      </c>
      <c r="F631" s="33" t="str">
        <f>VLOOKUP(B631,'TAX INFO'!$B$2:$G$961,5,0)</f>
        <v>009-464-430-000</v>
      </c>
      <c r="G631" s="33">
        <f>VLOOKUP($B631,'TAX INFO'!$B$2:$G$1000,6,0)</f>
        <v>1605</v>
      </c>
      <c r="H631" s="34" t="s">
        <v>69</v>
      </c>
      <c r="I631" s="34" t="s">
        <v>66</v>
      </c>
      <c r="J631" s="34" t="s">
        <v>67</v>
      </c>
      <c r="K631" s="34" t="s">
        <v>67</v>
      </c>
      <c r="L631" s="34" t="s">
        <v>67</v>
      </c>
      <c r="M631" s="19">
        <v>-158.88</v>
      </c>
      <c r="N631" s="88">
        <v>0</v>
      </c>
      <c r="O631" s="89">
        <v>-19.07</v>
      </c>
      <c r="P631" s="88">
        <v>3.18</v>
      </c>
      <c r="Q631" s="90">
        <f t="shared" si="9"/>
        <v>-174.76999999999998</v>
      </c>
      <c r="R631" s="33">
        <v>28247</v>
      </c>
    </row>
    <row r="632" spans="1:18" x14ac:dyDescent="0.2">
      <c r="A632" s="33">
        <v>630</v>
      </c>
      <c r="B632" s="34" t="s">
        <v>744</v>
      </c>
      <c r="C632" s="34" t="s">
        <v>745</v>
      </c>
      <c r="D632" s="33" t="str">
        <f>VLOOKUP(B632,'TAX INFO'!$B$2:$G$961,3,0)</f>
        <v xml:space="preserve">Vantage Energy Solutions and Management, Inc. </v>
      </c>
      <c r="E632" s="33" t="str">
        <f>VLOOKUP($B632,'TAX INFO'!$B$2:$F$1000,4,0)</f>
        <v>3F BSC Bldg., Meralco Center, Ortigas Avenue, Ugong, Pasig City</v>
      </c>
      <c r="F632" s="33" t="str">
        <f>VLOOKUP(B632,'TAX INFO'!$B$2:$G$961,5,0)</f>
        <v>009-464-430-000</v>
      </c>
      <c r="G632" s="33">
        <f>VLOOKUP($B632,'TAX INFO'!$B$2:$G$1000,6,0)</f>
        <v>1605</v>
      </c>
      <c r="H632" s="34" t="s">
        <v>65</v>
      </c>
      <c r="I632" s="34" t="s">
        <v>66</v>
      </c>
      <c r="J632" s="34" t="s">
        <v>66</v>
      </c>
      <c r="K632" s="34" t="s">
        <v>66</v>
      </c>
      <c r="L632" s="34" t="s">
        <v>66</v>
      </c>
      <c r="M632" s="19">
        <v>-36.79</v>
      </c>
      <c r="N632" s="88">
        <v>0</v>
      </c>
      <c r="O632" s="89">
        <v>-4.41</v>
      </c>
      <c r="P632" s="88">
        <v>0.74</v>
      </c>
      <c r="Q632" s="90">
        <f t="shared" si="9"/>
        <v>-40.46</v>
      </c>
      <c r="R632" s="33">
        <v>28247</v>
      </c>
    </row>
    <row r="633" spans="1:18" x14ac:dyDescent="0.2">
      <c r="A633" s="33">
        <v>631</v>
      </c>
      <c r="B633" s="34" t="s">
        <v>746</v>
      </c>
      <c r="C633" s="34" t="s">
        <v>747</v>
      </c>
      <c r="D633" s="33" t="str">
        <f>VLOOKUP(B633,'TAX INFO'!$B$2:$G$961,3,0)</f>
        <v xml:space="preserve">Victorias Milling Company, Inc. </v>
      </c>
      <c r="E633" s="33" t="str">
        <f>VLOOKUP($B633,'TAX INFO'!$B$2:$F$1000,4,0)</f>
        <v xml:space="preserve">VMC Compund,J.J. Ossorio St., Barangay XVI, Victorias City Negros Occidental, Philippines </v>
      </c>
      <c r="F633" s="33" t="str">
        <f>VLOOKUP(B633,'TAX INFO'!$B$2:$G$961,5,0)</f>
        <v>000-270-220-000</v>
      </c>
      <c r="G633" s="33">
        <f>VLOOKUP($B633,'TAX INFO'!$B$2:$G$1000,6,0)</f>
        <v>6119</v>
      </c>
      <c r="H633" s="34" t="s">
        <v>69</v>
      </c>
      <c r="I633" s="34" t="s">
        <v>66</v>
      </c>
      <c r="J633" s="34" t="s">
        <v>66</v>
      </c>
      <c r="K633" s="34" t="s">
        <v>66</v>
      </c>
      <c r="L633" s="34" t="s">
        <v>66</v>
      </c>
      <c r="M633" s="19">
        <v>0</v>
      </c>
      <c r="N633" s="88">
        <v>-2907.7</v>
      </c>
      <c r="O633" s="89">
        <v>0</v>
      </c>
      <c r="P633" s="88">
        <v>0</v>
      </c>
      <c r="Q633" s="90">
        <f t="shared" si="9"/>
        <v>-2907.7</v>
      </c>
      <c r="R633" s="33">
        <v>28248</v>
      </c>
    </row>
    <row r="634" spans="1:18" x14ac:dyDescent="0.2">
      <c r="A634" s="33">
        <v>632</v>
      </c>
      <c r="B634" s="34" t="s">
        <v>746</v>
      </c>
      <c r="C634" s="34" t="s">
        <v>748</v>
      </c>
      <c r="D634" s="33" t="str">
        <f>VLOOKUP(B634,'TAX INFO'!$B$2:$G$961,3,0)</f>
        <v xml:space="preserve">Victorias Milling Company, Inc. </v>
      </c>
      <c r="E634" s="33" t="str">
        <f>VLOOKUP($B634,'TAX INFO'!$B$2:$F$1000,4,0)</f>
        <v xml:space="preserve">VMC Compund,J.J. Ossorio St., Barangay XVI, Victorias City Negros Occidental, Philippines </v>
      </c>
      <c r="F634" s="33" t="str">
        <f>VLOOKUP(B634,'TAX INFO'!$B$2:$G$961,5,0)</f>
        <v>000-270-220-000</v>
      </c>
      <c r="G634" s="33">
        <f>VLOOKUP($B634,'TAX INFO'!$B$2:$G$1000,6,0)</f>
        <v>6119</v>
      </c>
      <c r="H634" s="34" t="s">
        <v>65</v>
      </c>
      <c r="I634" s="34" t="s">
        <v>66</v>
      </c>
      <c r="J634" s="34" t="s">
        <v>67</v>
      </c>
      <c r="K634" s="34" t="s">
        <v>67</v>
      </c>
      <c r="L634" s="34" t="s">
        <v>67</v>
      </c>
      <c r="M634" s="19">
        <v>0</v>
      </c>
      <c r="N634" s="88">
        <v>-1085.47</v>
      </c>
      <c r="O634" s="89">
        <v>0</v>
      </c>
      <c r="P634" s="88">
        <v>0</v>
      </c>
      <c r="Q634" s="90">
        <f t="shared" si="9"/>
        <v>-1085.47</v>
      </c>
      <c r="R634" s="33">
        <v>28248</v>
      </c>
    </row>
    <row r="635" spans="1:18" x14ac:dyDescent="0.2">
      <c r="A635" s="33">
        <v>633</v>
      </c>
      <c r="B635" s="34" t="s">
        <v>746</v>
      </c>
      <c r="C635" s="34" t="s">
        <v>749</v>
      </c>
      <c r="D635" s="33" t="str">
        <f>VLOOKUP(B635,'TAX INFO'!$B$2:$G$961,3,0)</f>
        <v xml:space="preserve">Victorias Milling Company, Inc. </v>
      </c>
      <c r="E635" s="33" t="str">
        <f>VLOOKUP($B635,'TAX INFO'!$B$2:$F$1000,4,0)</f>
        <v xml:space="preserve">VMC Compund,J.J. Ossorio St., Barangay XVI, Victorias City Negros Occidental, Philippines </v>
      </c>
      <c r="F635" s="33" t="str">
        <f>VLOOKUP(B635,'TAX INFO'!$B$2:$G$961,5,0)</f>
        <v>000-270-220-000</v>
      </c>
      <c r="G635" s="33">
        <f>VLOOKUP($B635,'TAX INFO'!$B$2:$G$1000,6,0)</f>
        <v>6119</v>
      </c>
      <c r="H635" s="34" t="s">
        <v>69</v>
      </c>
      <c r="I635" s="34" t="s">
        <v>66</v>
      </c>
      <c r="J635" s="34" t="s">
        <v>67</v>
      </c>
      <c r="K635" s="34" t="s">
        <v>67</v>
      </c>
      <c r="L635" s="34" t="s">
        <v>67</v>
      </c>
      <c r="M635" s="19">
        <v>0</v>
      </c>
      <c r="N635" s="88">
        <v>0</v>
      </c>
      <c r="O635" s="89">
        <v>0</v>
      </c>
      <c r="P635" s="88">
        <v>0</v>
      </c>
      <c r="Q635" s="90">
        <f t="shared" si="9"/>
        <v>0</v>
      </c>
      <c r="R635" s="33">
        <v>28248</v>
      </c>
    </row>
    <row r="636" spans="1:18" x14ac:dyDescent="0.2">
      <c r="A636" s="33">
        <v>634</v>
      </c>
      <c r="B636" s="34" t="s">
        <v>751</v>
      </c>
      <c r="C636" s="34" t="s">
        <v>751</v>
      </c>
      <c r="D636" s="33" t="str">
        <f>VLOOKUP(B636,'TAX INFO'!$B$2:$G$961,3,0)</f>
        <v>Visayan Oil Mills, Inc.</v>
      </c>
      <c r="E636" s="33" t="str">
        <f>VLOOKUP($B636,'TAX INFO'!$B$2:$F$1000,4,0)</f>
        <v>11F Ayala Life-FGU Center, Cebu Business Park, Cebu City</v>
      </c>
      <c r="F636" s="33" t="str">
        <f>VLOOKUP(B636,'TAX INFO'!$B$2:$G$961,5,0)</f>
        <v>213-749-038-000</v>
      </c>
      <c r="G636" s="33">
        <f>VLOOKUP($B636,'TAX INFO'!$B$2:$G$1000,6,0)</f>
        <v>6000</v>
      </c>
      <c r="H636" s="34" t="s">
        <v>69</v>
      </c>
      <c r="I636" s="34" t="s">
        <v>66</v>
      </c>
      <c r="J636" s="34" t="s">
        <v>67</v>
      </c>
      <c r="K636" s="34" t="s">
        <v>67</v>
      </c>
      <c r="L636" s="34" t="s">
        <v>67</v>
      </c>
      <c r="M636" s="19">
        <v>-0.01</v>
      </c>
      <c r="N636" s="88">
        <v>0</v>
      </c>
      <c r="O636" s="89">
        <v>0</v>
      </c>
      <c r="P636" s="88">
        <v>0</v>
      </c>
      <c r="Q636" s="90">
        <f t="shared" si="9"/>
        <v>-0.01</v>
      </c>
      <c r="R636" s="33">
        <v>28249</v>
      </c>
    </row>
    <row r="637" spans="1:18" x14ac:dyDescent="0.2">
      <c r="A637" s="33">
        <v>635</v>
      </c>
      <c r="B637" s="34" t="s">
        <v>743</v>
      </c>
      <c r="C637" s="34" t="s">
        <v>743</v>
      </c>
      <c r="D637" s="33" t="str">
        <f>VLOOKUP(B637,'TAX INFO'!$B$2:$G$961,3,0)</f>
        <v xml:space="preserve">Valenzuela Solar Energy, Inc. </v>
      </c>
      <c r="E637" s="33" t="str">
        <f>VLOOKUP($B637,'TAX INFO'!$B$2:$F$1000,4,0)</f>
        <v>198 Isla Road East Side Brgy. Isla Valenzuela City</v>
      </c>
      <c r="F637" s="33" t="str">
        <f>VLOOKUP(B637,'TAX INFO'!$B$2:$G$961,5,0)</f>
        <v>008-924-184-0000</v>
      </c>
      <c r="G637" s="33">
        <f>VLOOKUP($B637,'TAX INFO'!$B$2:$G$1000,6,0)</f>
        <v>1440</v>
      </c>
      <c r="H637" s="34" t="s">
        <v>69</v>
      </c>
      <c r="I637" s="34" t="s">
        <v>66</v>
      </c>
      <c r="J637" s="34" t="s">
        <v>67</v>
      </c>
      <c r="K637" s="34" t="s">
        <v>67</v>
      </c>
      <c r="L637" s="34" t="s">
        <v>67</v>
      </c>
      <c r="M637" s="19">
        <v>0</v>
      </c>
      <c r="N637" s="88">
        <v>-90.53</v>
      </c>
      <c r="O637" s="89">
        <v>0</v>
      </c>
      <c r="P637" s="88">
        <v>1.81</v>
      </c>
      <c r="Q637" s="90">
        <f t="shared" si="9"/>
        <v>-88.72</v>
      </c>
      <c r="R637" s="33">
        <v>28250</v>
      </c>
    </row>
    <row r="638" spans="1:18" x14ac:dyDescent="0.2">
      <c r="A638" s="33">
        <v>636</v>
      </c>
      <c r="B638" s="34" t="s">
        <v>741</v>
      </c>
      <c r="C638" s="34" t="s">
        <v>741</v>
      </c>
      <c r="D638" s="33" t="str">
        <f>VLOOKUP(B638,'TAX INFO'!$B$2:$G$961,3,0)</f>
        <v xml:space="preserve">VS Gripal Power Corporation  </v>
      </c>
      <c r="E638" s="33" t="str">
        <f>VLOOKUP($B638,'TAX INFO'!$B$2:$F$1000,4,0)</f>
        <v>Tulat Road, Brgy. Tulat, San Jose City, Nueva Ecija</v>
      </c>
      <c r="F638" s="33" t="str">
        <f>VLOOKUP(B638,'TAX INFO'!$B$2:$G$961,5,0)</f>
        <v>484-078-427-000</v>
      </c>
      <c r="G638" s="33">
        <f>VLOOKUP($B638,'TAX INFO'!$B$2:$G$1000,6,0)</f>
        <v>3121</v>
      </c>
      <c r="H638" s="34" t="s">
        <v>69</v>
      </c>
      <c r="I638" s="34" t="s">
        <v>66</v>
      </c>
      <c r="J638" s="34" t="s">
        <v>67</v>
      </c>
      <c r="K638" s="34" t="s">
        <v>67</v>
      </c>
      <c r="L638" s="34" t="s">
        <v>67</v>
      </c>
      <c r="M638" s="19">
        <v>0</v>
      </c>
      <c r="N638" s="88">
        <v>-458.01</v>
      </c>
      <c r="O638" s="89">
        <v>0</v>
      </c>
      <c r="P638" s="88">
        <v>0</v>
      </c>
      <c r="Q638" s="90">
        <f t="shared" si="9"/>
        <v>-458.01</v>
      </c>
      <c r="R638" s="33">
        <v>28251</v>
      </c>
    </row>
    <row r="639" spans="1:18" x14ac:dyDescent="0.2">
      <c r="A639" s="33">
        <v>637</v>
      </c>
      <c r="B639" s="34" t="s">
        <v>741</v>
      </c>
      <c r="C639" s="34" t="s">
        <v>742</v>
      </c>
      <c r="D639" s="33" t="str">
        <f>VLOOKUP(B639,'TAX INFO'!$B$2:$G$961,3,0)</f>
        <v xml:space="preserve">VS Gripal Power Corporation  </v>
      </c>
      <c r="E639" s="33" t="str">
        <f>VLOOKUP($B639,'TAX INFO'!$B$2:$F$1000,4,0)</f>
        <v>Tulat Road, Brgy. Tulat, San Jose City, Nueva Ecija</v>
      </c>
      <c r="F639" s="33" t="str">
        <f>VLOOKUP(B639,'TAX INFO'!$B$2:$G$961,5,0)</f>
        <v>484-078-427-000</v>
      </c>
      <c r="G639" s="33">
        <f>VLOOKUP($B639,'TAX INFO'!$B$2:$G$1000,6,0)</f>
        <v>3121</v>
      </c>
      <c r="H639" s="34" t="s">
        <v>69</v>
      </c>
      <c r="I639" s="34" t="s">
        <v>66</v>
      </c>
      <c r="J639" s="34" t="s">
        <v>67</v>
      </c>
      <c r="K639" s="34" t="s">
        <v>67</v>
      </c>
      <c r="L639" s="34" t="s">
        <v>67</v>
      </c>
      <c r="M639" s="19">
        <v>0</v>
      </c>
      <c r="N639" s="88">
        <v>0</v>
      </c>
      <c r="O639" s="89">
        <v>0</v>
      </c>
      <c r="P639" s="88">
        <v>0</v>
      </c>
      <c r="Q639" s="90">
        <f t="shared" si="9"/>
        <v>0</v>
      </c>
      <c r="R639" s="33">
        <v>28251</v>
      </c>
    </row>
    <row r="640" spans="1:18" x14ac:dyDescent="0.2">
      <c r="A640" s="33">
        <v>638</v>
      </c>
      <c r="B640" s="34" t="s">
        <v>716</v>
      </c>
      <c r="C640" s="34" t="s">
        <v>723</v>
      </c>
      <c r="D640" s="33" t="str">
        <f>VLOOKUP(B640,'TAX INFO'!$B$2:$G$961,3,0)</f>
        <v xml:space="preserve">Therma Luzon, Inc. </v>
      </c>
      <c r="E640" s="33" t="str">
        <f>VLOOKUP($B640,'TAX INFO'!$B$2:$F$1000,4,0)</f>
        <v>NAC Tower 32nd St. Bonifacio Global City Fort Bonifacio, Taguig City, NCR, Fourth District Philippines</v>
      </c>
      <c r="F640" s="33" t="str">
        <f>VLOOKUP(B640,'TAX INFO'!$B$2:$G$961,5,0)</f>
        <v>266-567-164-00000</v>
      </c>
      <c r="G640" s="33">
        <f>VLOOKUP($B640,'TAX INFO'!$B$2:$G$1000,6,0)</f>
        <v>1635</v>
      </c>
      <c r="H640" s="34" t="s">
        <v>69</v>
      </c>
      <c r="I640" s="34" t="s">
        <v>66</v>
      </c>
      <c r="J640" s="34" t="s">
        <v>67</v>
      </c>
      <c r="K640" s="34" t="s">
        <v>67</v>
      </c>
      <c r="L640" s="34" t="s">
        <v>67</v>
      </c>
      <c r="M640" s="19">
        <v>-35.06</v>
      </c>
      <c r="N640" s="88">
        <v>0</v>
      </c>
      <c r="O640" s="89">
        <v>-4.21</v>
      </c>
      <c r="P640" s="88">
        <v>0.7</v>
      </c>
      <c r="Q640" s="90">
        <f t="shared" si="9"/>
        <v>-38.57</v>
      </c>
      <c r="R640" s="33">
        <v>27930</v>
      </c>
    </row>
    <row r="641" spans="1:18" x14ac:dyDescent="0.2">
      <c r="A641" s="33">
        <v>639</v>
      </c>
      <c r="B641" s="34" t="s">
        <v>424</v>
      </c>
      <c r="C641" s="34" t="s">
        <v>426</v>
      </c>
      <c r="D641" s="33" t="str">
        <f>VLOOKUP(B641,'TAX INFO'!$B$2:$G$961,3,0)</f>
        <v>Malita Power Inc.</v>
      </c>
      <c r="E641" s="33" t="str">
        <f>VLOOKUP($B641,'TAX INFO'!$B$2:$F$1000,4,0)</f>
        <v>SITIO INABURAN, CULAMAN, MALITA, DAVAO OCCIDENTAL 8012, PHILIPPINES</v>
      </c>
      <c r="F641" s="33" t="str">
        <f>VLOOKUP(B641,'TAX INFO'!$B$2:$G$961,5,0)</f>
        <v>008-107-123-00000</v>
      </c>
      <c r="G641" s="33">
        <f>VLOOKUP($B641,'TAX INFO'!$B$2:$G$1000,6,0)</f>
        <v>8012</v>
      </c>
      <c r="H641" s="34" t="s">
        <v>69</v>
      </c>
      <c r="I641" s="34" t="s">
        <v>66</v>
      </c>
      <c r="J641" s="34" t="s">
        <v>67</v>
      </c>
      <c r="K641" s="34" t="s">
        <v>67</v>
      </c>
      <c r="L641" s="34" t="s">
        <v>67</v>
      </c>
      <c r="M641" s="19">
        <v>-4.07</v>
      </c>
      <c r="N641" s="88">
        <v>0</v>
      </c>
      <c r="O641" s="89">
        <v>-0.49</v>
      </c>
      <c r="P641" s="88">
        <v>0.08</v>
      </c>
      <c r="Q641" s="90">
        <f t="shared" si="9"/>
        <v>-4.4800000000000004</v>
      </c>
      <c r="R641" s="33">
        <v>28200</v>
      </c>
    </row>
    <row r="642" spans="1:18" x14ac:dyDescent="0.2">
      <c r="A642" s="33">
        <v>640</v>
      </c>
      <c r="B642" s="34" t="s">
        <v>752</v>
      </c>
      <c r="C642" s="34" t="s">
        <v>752</v>
      </c>
      <c r="D642" s="33" t="str">
        <f>VLOOKUP(B642,'TAX INFO'!$B$2:$G$961,3,0)</f>
        <v xml:space="preserve">Western Mindanao Power Corporation </v>
      </c>
      <c r="E642" s="33" t="str">
        <f>VLOOKUP($B642,'TAX INFO'!$B$2:$F$1000,4,0)</f>
        <v>4th Floor Alphaland Southgate Tower, 2258 Chino Roces Avenue Corner EDSA, Makati City 1232</v>
      </c>
      <c r="F642" s="33" t="str">
        <f>VLOOKUP(B642,'TAX INFO'!$B$2:$G$961,5,0)</f>
        <v>004-661-556-000</v>
      </c>
      <c r="G642" s="33">
        <f>VLOOKUP($B642,'TAX INFO'!$B$2:$G$1000,6,0)</f>
        <v>1232</v>
      </c>
      <c r="H642" s="34" t="s">
        <v>65</v>
      </c>
      <c r="I642" s="34" t="s">
        <v>66</v>
      </c>
      <c r="J642" s="34" t="s">
        <v>67</v>
      </c>
      <c r="K642" s="34" t="s">
        <v>67</v>
      </c>
      <c r="L642" s="34" t="s">
        <v>67</v>
      </c>
      <c r="M642" s="19">
        <v>-1400.42</v>
      </c>
      <c r="N642" s="88">
        <v>0</v>
      </c>
      <c r="O642" s="89">
        <v>-168.05</v>
      </c>
      <c r="P642" s="88">
        <v>28.01</v>
      </c>
      <c r="Q642" s="90">
        <f t="shared" si="9"/>
        <v>-1540.46</v>
      </c>
      <c r="R642" s="33">
        <v>28252</v>
      </c>
    </row>
    <row r="643" spans="1:18" x14ac:dyDescent="0.2">
      <c r="A643" s="33">
        <v>641</v>
      </c>
      <c r="B643" s="34" t="s">
        <v>752</v>
      </c>
      <c r="C643" s="34" t="s">
        <v>753</v>
      </c>
      <c r="D643" s="33" t="str">
        <f>VLOOKUP(B643,'TAX INFO'!$B$2:$G$961,3,0)</f>
        <v xml:space="preserve">Western Mindanao Power Corporation </v>
      </c>
      <c r="E643" s="33" t="str">
        <f>VLOOKUP($B643,'TAX INFO'!$B$2:$F$1000,4,0)</f>
        <v>4th Floor Alphaland Southgate Tower, 2258 Chino Roces Avenue Corner EDSA, Makati City 1232</v>
      </c>
      <c r="F643" s="33" t="str">
        <f>VLOOKUP(B643,'TAX INFO'!$B$2:$G$961,5,0)</f>
        <v>004-661-556-000</v>
      </c>
      <c r="G643" s="33">
        <f>VLOOKUP($B643,'TAX INFO'!$B$2:$G$1000,6,0)</f>
        <v>1232</v>
      </c>
      <c r="H643" s="34" t="s">
        <v>69</v>
      </c>
      <c r="I643" s="34" t="s">
        <v>66</v>
      </c>
      <c r="J643" s="34" t="s">
        <v>67</v>
      </c>
      <c r="K643" s="34" t="s">
        <v>67</v>
      </c>
      <c r="L643" s="34" t="s">
        <v>67</v>
      </c>
      <c r="M643" s="19">
        <v>-0.41</v>
      </c>
      <c r="N643" s="88">
        <v>0</v>
      </c>
      <c r="O643" s="89">
        <v>-0.05</v>
      </c>
      <c r="P643" s="88">
        <v>0.01</v>
      </c>
      <c r="Q643" s="90">
        <f t="shared" si="9"/>
        <v>-0.44999999999999996</v>
      </c>
      <c r="R643" s="33">
        <v>28252</v>
      </c>
    </row>
    <row r="644" spans="1:18" x14ac:dyDescent="0.2">
      <c r="A644" s="33">
        <v>642</v>
      </c>
      <c r="B644" s="34" t="s">
        <v>754</v>
      </c>
      <c r="C644" s="34" t="s">
        <v>754</v>
      </c>
      <c r="D644" s="33" t="str">
        <f>VLOOKUP(B644,'TAX INFO'!$B$2:$G$961,3,0)</f>
        <v xml:space="preserve">YH Green Energy, Incorporated </v>
      </c>
      <c r="E644" s="33" t="str">
        <f>VLOOKUP($B644,'TAX INFO'!$B$2:$F$1000,4,0)</f>
        <v>8 S.E Jayme St., Paknaan , Mandaue City, Cebu</v>
      </c>
      <c r="F644" s="33" t="str">
        <f>VLOOKUP(B644,'TAX INFO'!$B$2:$G$961,5,0)</f>
        <v>008-906-087-000</v>
      </c>
      <c r="G644" s="33">
        <f>VLOOKUP($B644,'TAX INFO'!$B$2:$G$1000,6,0)</f>
        <v>6014</v>
      </c>
      <c r="H644" s="34" t="s">
        <v>65</v>
      </c>
      <c r="I644" s="34" t="s">
        <v>66</v>
      </c>
      <c r="J644" s="34" t="s">
        <v>67</v>
      </c>
      <c r="K644" s="34" t="s">
        <v>67</v>
      </c>
      <c r="L644" s="34" t="s">
        <v>67</v>
      </c>
      <c r="M644" s="19">
        <v>0</v>
      </c>
      <c r="N644" s="88">
        <v>-181.08</v>
      </c>
      <c r="O644" s="89">
        <v>0</v>
      </c>
      <c r="P644" s="88">
        <v>3.62</v>
      </c>
      <c r="Q644" s="90">
        <f t="shared" ref="Q644:Q651" si="10">SUM(M644:P644)</f>
        <v>-177.46</v>
      </c>
      <c r="R644" s="33">
        <v>28253</v>
      </c>
    </row>
    <row r="645" spans="1:18" x14ac:dyDescent="0.2">
      <c r="A645" s="33">
        <v>643</v>
      </c>
      <c r="B645" s="34" t="s">
        <v>754</v>
      </c>
      <c r="C645" s="34" t="s">
        <v>755</v>
      </c>
      <c r="D645" s="33" t="str">
        <f>VLOOKUP(B645,'TAX INFO'!$B$2:$G$961,3,0)</f>
        <v xml:space="preserve">YH Green Energy, Incorporated </v>
      </c>
      <c r="E645" s="33" t="str">
        <f>VLOOKUP($B645,'TAX INFO'!$B$2:$F$1000,4,0)</f>
        <v>8 S.E Jayme St., Paknaan , Mandaue City, Cebu</v>
      </c>
      <c r="F645" s="33" t="str">
        <f>VLOOKUP(B645,'TAX INFO'!$B$2:$G$961,5,0)</f>
        <v>008-906-087-000</v>
      </c>
      <c r="G645" s="33">
        <f>VLOOKUP($B645,'TAX INFO'!$B$2:$G$1000,6,0)</f>
        <v>6014</v>
      </c>
      <c r="H645" s="34" t="s">
        <v>65</v>
      </c>
      <c r="I645" s="34" t="s">
        <v>66</v>
      </c>
      <c r="J645" s="34" t="s">
        <v>67</v>
      </c>
      <c r="K645" s="34" t="s">
        <v>67</v>
      </c>
      <c r="L645" s="34" t="s">
        <v>67</v>
      </c>
      <c r="M645" s="19">
        <v>0</v>
      </c>
      <c r="N645" s="88">
        <v>0</v>
      </c>
      <c r="O645" s="89">
        <v>0</v>
      </c>
      <c r="P645" s="88">
        <v>0</v>
      </c>
      <c r="Q645" s="90">
        <f t="shared" si="10"/>
        <v>0</v>
      </c>
      <c r="R645" s="33">
        <v>28253</v>
      </c>
    </row>
    <row r="646" spans="1:18" x14ac:dyDescent="0.2">
      <c r="A646" s="33">
        <v>644</v>
      </c>
      <c r="B646" s="34" t="s">
        <v>756</v>
      </c>
      <c r="C646" s="34" t="s">
        <v>756</v>
      </c>
      <c r="D646" s="33" t="str">
        <f>VLOOKUP(B646,'TAX INFO'!$B$2:$G$961,3,0)</f>
        <v xml:space="preserve">Zamboanga City Electric Cooperative, Inc. </v>
      </c>
      <c r="E646" s="33" t="str">
        <f>VLOOKUP($B646,'TAX INFO'!$B$2:$F$1000,4,0)</f>
        <v>Bgry. Putik Zamboanga City Zamboanga Del Sur Philippines</v>
      </c>
      <c r="F646" s="33" t="str">
        <f>VLOOKUP(B646,'TAX INFO'!$B$2:$G$961,5,0)</f>
        <v>000-584-618-0000</v>
      </c>
      <c r="G646" s="33">
        <f>VLOOKUP($B646,'TAX INFO'!$B$2:$G$1000,6,0)</f>
        <v>7000</v>
      </c>
      <c r="H646" s="34" t="s">
        <v>65</v>
      </c>
      <c r="I646" s="34" t="s">
        <v>66</v>
      </c>
      <c r="J646" s="34" t="s">
        <v>67</v>
      </c>
      <c r="K646" s="34" t="s">
        <v>67</v>
      </c>
      <c r="L646" s="34" t="s">
        <v>67</v>
      </c>
      <c r="M646" s="19">
        <v>-72.599999999999994</v>
      </c>
      <c r="N646" s="88">
        <v>0</v>
      </c>
      <c r="O646" s="89">
        <v>-8.7100000000000009</v>
      </c>
      <c r="P646" s="88">
        <v>1.45</v>
      </c>
      <c r="Q646" s="90">
        <f t="shared" si="10"/>
        <v>-79.86</v>
      </c>
      <c r="R646" s="33">
        <v>28254</v>
      </c>
    </row>
    <row r="647" spans="1:18" x14ac:dyDescent="0.2">
      <c r="A647" s="33">
        <v>645</v>
      </c>
      <c r="B647" s="34" t="s">
        <v>757</v>
      </c>
      <c r="C647" s="34" t="s">
        <v>757</v>
      </c>
      <c r="D647" s="33" t="str">
        <f>VLOOKUP(B647,'TAX INFO'!$B$2:$G$961,3,0)</f>
        <v>Zambales I Electric Cooperative Inc.</v>
      </c>
      <c r="E647" s="33" t="str">
        <f>VLOOKUP($B647,'TAX INFO'!$B$2:$F$1000,4,0)</f>
        <v xml:space="preserve">SAN VICENTE, PALAUIG, ZAMBALES </v>
      </c>
      <c r="F647" s="33" t="str">
        <f>VLOOKUP(B647,'TAX INFO'!$B$2:$G$961,5,0)</f>
        <v>000-992-761-000</v>
      </c>
      <c r="G647" s="33">
        <f>VLOOKUP($B647,'TAX INFO'!$B$2:$G$1000,6,0)</f>
        <v>2210</v>
      </c>
      <c r="H647" s="34" t="s">
        <v>69</v>
      </c>
      <c r="I647" s="34" t="s">
        <v>66</v>
      </c>
      <c r="J647" s="34" t="s">
        <v>67</v>
      </c>
      <c r="K647" s="34" t="s">
        <v>67</v>
      </c>
      <c r="L647" s="34" t="s">
        <v>66</v>
      </c>
      <c r="M647" s="19">
        <v>-82.52</v>
      </c>
      <c r="N647" s="88">
        <v>0</v>
      </c>
      <c r="O647" s="89">
        <v>-9.9</v>
      </c>
      <c r="P647" s="88">
        <v>0</v>
      </c>
      <c r="Q647" s="90">
        <f t="shared" si="10"/>
        <v>-92.42</v>
      </c>
      <c r="R647" s="33">
        <v>28255</v>
      </c>
    </row>
    <row r="648" spans="1:18" x14ac:dyDescent="0.2">
      <c r="A648" s="33">
        <v>646</v>
      </c>
      <c r="B648" s="34" t="s">
        <v>758</v>
      </c>
      <c r="C648" s="34" t="s">
        <v>758</v>
      </c>
      <c r="D648" s="33" t="str">
        <f>VLOOKUP(B648,'TAX INFO'!$B$2:$G$961,3,0)</f>
        <v>Zambales II Electric Cooperative, Inc.</v>
      </c>
      <c r="E648" s="33" t="str">
        <f>VLOOKUP($B648,'TAX INFO'!$B$2:$F$1000,4,0)</f>
        <v>National Road Nagbunga 2208 Castillejos Zambales Philippines</v>
      </c>
      <c r="F648" s="33" t="str">
        <f>VLOOKUP(B648,'TAX INFO'!$B$2:$G$961,5,0)</f>
        <v>001-133-567-00000</v>
      </c>
      <c r="G648" s="33">
        <f>VLOOKUP($B648,'TAX INFO'!$B$2:$G$1000,6,0)</f>
        <v>2208</v>
      </c>
      <c r="H648" s="34" t="s">
        <v>69</v>
      </c>
      <c r="I648" s="34" t="s">
        <v>66</v>
      </c>
      <c r="J648" s="34" t="s">
        <v>67</v>
      </c>
      <c r="K648" s="34" t="s">
        <v>67</v>
      </c>
      <c r="L648" s="34" t="s">
        <v>67</v>
      </c>
      <c r="M648" s="19">
        <v>-18.16</v>
      </c>
      <c r="N648" s="88">
        <v>0</v>
      </c>
      <c r="O648" s="89">
        <v>-2.1800000000000002</v>
      </c>
      <c r="P648" s="88">
        <v>0.36</v>
      </c>
      <c r="Q648" s="90">
        <f t="shared" si="10"/>
        <v>-19.98</v>
      </c>
      <c r="R648" s="33">
        <v>28256</v>
      </c>
    </row>
    <row r="649" spans="1:18" x14ac:dyDescent="0.2">
      <c r="A649" s="33">
        <v>647</v>
      </c>
      <c r="B649" s="34" t="s">
        <v>760</v>
      </c>
      <c r="C649" s="34" t="s">
        <v>760</v>
      </c>
      <c r="D649" s="33" t="str">
        <f>VLOOKUP(B649,'TAX INFO'!$B$2:$G$961,3,0)</f>
        <v>Zamboanga del Sur I Electric Cooperative, Inc.</v>
      </c>
      <c r="E649" s="33" t="str">
        <f>VLOOKUP($B649,'TAX INFO'!$B$2:$F$1000,4,0)</f>
        <v>Gov. Vicente M. Cerilles Street, Pagadian City 7016</v>
      </c>
      <c r="F649" s="33" t="str">
        <f>VLOOKUP(B649,'TAX INFO'!$B$2:$G$961,5,0)</f>
        <v>000-835-497-000</v>
      </c>
      <c r="G649" s="33">
        <f>VLOOKUP($B649,'TAX INFO'!$B$2:$G$1000,6,0)</f>
        <v>7016</v>
      </c>
      <c r="H649" s="34" t="s">
        <v>69</v>
      </c>
      <c r="I649" s="34" t="s">
        <v>66</v>
      </c>
      <c r="J649" s="34" t="s">
        <v>67</v>
      </c>
      <c r="K649" s="34" t="s">
        <v>67</v>
      </c>
      <c r="L649" s="34" t="s">
        <v>67</v>
      </c>
      <c r="M649" s="19">
        <v>-428.81</v>
      </c>
      <c r="N649" s="88">
        <v>0</v>
      </c>
      <c r="O649" s="89">
        <v>-51.46</v>
      </c>
      <c r="P649" s="88">
        <v>8.58</v>
      </c>
      <c r="Q649" s="90">
        <f t="shared" si="10"/>
        <v>-471.69</v>
      </c>
      <c r="R649" s="33">
        <v>28257</v>
      </c>
    </row>
    <row r="650" spans="1:18" x14ac:dyDescent="0.2">
      <c r="A650" s="33">
        <v>648</v>
      </c>
      <c r="B650" s="34" t="s">
        <v>761</v>
      </c>
      <c r="C650" s="34" t="s">
        <v>761</v>
      </c>
      <c r="D650" s="33" t="str">
        <f>VLOOKUP(B650,'TAX INFO'!$B$2:$G$961,3,0)</f>
        <v xml:space="preserve">Zamboanga del Sur II Electric Cooperative, Inc. </v>
      </c>
      <c r="E650" s="33" t="str">
        <f>VLOOKUP($B650,'TAX INFO'!$B$2:$F$1000,4,0)</f>
        <v>National Highway, Pangi, Ipil, Zamboanga Sibugay 7001</v>
      </c>
      <c r="F650" s="33" t="str">
        <f>VLOOKUP(B650,'TAX INFO'!$B$2:$G$961,5,0)</f>
        <v>000-944-830-000</v>
      </c>
      <c r="G650" s="33">
        <f>VLOOKUP($B650,'TAX INFO'!$B$2:$G$1000,6,0)</f>
        <v>7001</v>
      </c>
      <c r="H650" s="34" t="s">
        <v>65</v>
      </c>
      <c r="I650" s="34" t="s">
        <v>66</v>
      </c>
      <c r="J650" s="34" t="s">
        <v>66</v>
      </c>
      <c r="K650" s="34" t="s">
        <v>66</v>
      </c>
      <c r="L650" s="34" t="s">
        <v>66</v>
      </c>
      <c r="M650" s="19">
        <v>-23.41</v>
      </c>
      <c r="N650" s="88">
        <v>0</v>
      </c>
      <c r="O650" s="89">
        <v>-2.81</v>
      </c>
      <c r="P650" s="88">
        <v>0.47</v>
      </c>
      <c r="Q650" s="90">
        <f t="shared" si="10"/>
        <v>-25.75</v>
      </c>
      <c r="R650" s="33">
        <v>28258</v>
      </c>
    </row>
    <row r="651" spans="1:18" x14ac:dyDescent="0.2">
      <c r="A651" s="33">
        <v>649</v>
      </c>
      <c r="B651" s="34" t="s">
        <v>759</v>
      </c>
      <c r="C651" s="34" t="s">
        <v>759</v>
      </c>
      <c r="D651" s="33" t="str">
        <f>VLOOKUP(B651,'TAX INFO'!$B$2:$G$961,3,0)</f>
        <v>Zamboanga del Norte Electric Cooperative, Inc.</v>
      </c>
      <c r="E651" s="33" t="str">
        <f>VLOOKUP($B651,'TAX INFO'!$B$2:$F$1000,4,0)</f>
        <v>General Luna St.,  Dipolog City</v>
      </c>
      <c r="F651" s="33" t="str">
        <f>VLOOKUP(B651,'TAX INFO'!$B$2:$G$961,5,0)</f>
        <v>000-566-594-0000</v>
      </c>
      <c r="G651" s="33">
        <f>VLOOKUP($B651,'TAX INFO'!$B$2:$G$1000,6,0)</f>
        <v>7100</v>
      </c>
      <c r="H651" s="34" t="s">
        <v>65</v>
      </c>
      <c r="I651" s="34" t="s">
        <v>66</v>
      </c>
      <c r="J651" s="34" t="s">
        <v>66</v>
      </c>
      <c r="K651" s="34" t="s">
        <v>66</v>
      </c>
      <c r="L651" s="34" t="s">
        <v>66</v>
      </c>
      <c r="M651" s="19">
        <v>-18.13</v>
      </c>
      <c r="N651" s="88">
        <v>0</v>
      </c>
      <c r="O651" s="89">
        <v>-2.1800000000000002</v>
      </c>
      <c r="P651" s="88">
        <v>0.36</v>
      </c>
      <c r="Q651" s="90">
        <f t="shared" si="10"/>
        <v>-19.95</v>
      </c>
      <c r="R651" s="33">
        <v>28259</v>
      </c>
    </row>
    <row r="653" spans="1:18" x14ac:dyDescent="0.2">
      <c r="E653" s="13" t="s">
        <v>2374</v>
      </c>
      <c r="M653" s="35">
        <f>SUM(M3:M651)</f>
        <v>-441511.79</v>
      </c>
      <c r="N653" s="35">
        <f>SUM(N3:N651)</f>
        <v>-187778.03000000017</v>
      </c>
      <c r="O653" s="35">
        <f>SUM(O3:O651)</f>
        <v>-52981.470000000023</v>
      </c>
      <c r="P653" s="35">
        <f>SUM(P3:P651)</f>
        <v>9379.6800000000112</v>
      </c>
      <c r="Q653" s="35">
        <f>SUM(Q3:Q651)</f>
        <v>-672891.6099999994</v>
      </c>
    </row>
  </sheetData>
  <autoFilter ref="A2:T2"/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Sheet1</vt:lpstr>
      <vt:lpstr>SORTED</vt:lpstr>
      <vt:lpstr>INVOICING</vt:lpstr>
      <vt:lpstr>TAX INFO</vt:lpstr>
      <vt:lpstr>SORTED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Finah</cp:lastModifiedBy>
  <dcterms:created xsi:type="dcterms:W3CDTF">2025-01-15T03:23:11Z</dcterms:created>
  <dcterms:modified xsi:type="dcterms:W3CDTF">2025-01-23T06:14:03Z</dcterms:modified>
</cp:coreProperties>
</file>